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айт\"/>
    </mc:Choice>
  </mc:AlternateContent>
  <bookViews>
    <workbookView xWindow="0" yWindow="0" windowWidth="22335" windowHeight="11235" firstSheet="3" activeTab="8"/>
  </bookViews>
  <sheets>
    <sheet name="Приложение 1" sheetId="2" r:id="rId1"/>
    <sheet name="Приложение 2" sheetId="3" r:id="rId2"/>
    <sheet name="Приложение 3" sheetId="4" r:id="rId3"/>
    <sheet name="Приложение 4" sheetId="5" r:id="rId4"/>
    <sheet name="Приложение 5" sheetId="6" r:id="rId5"/>
    <sheet name="Приложение 6" sheetId="7" r:id="rId6"/>
    <sheet name="Приложение 7" sheetId="8" r:id="rId7"/>
    <sheet name="Приложение 8" sheetId="9" r:id="rId8"/>
    <sheet name="Приложение 9" sheetId="10" r:id="rId9"/>
  </sheets>
  <definedNames>
    <definedName name="_xlnm._FilterDatabase" localSheetId="2" hidden="1">'Приложение 3'!$A$11:$G$11</definedName>
    <definedName name="_xlnm._FilterDatabase" localSheetId="5" hidden="1">'Приложение 6'!$A$10:$G$560</definedName>
    <definedName name="_xlnm.Print_Titles" localSheetId="2">'Приложение 3'!$10:$11</definedName>
    <definedName name="_xlnm.Print_Titles" localSheetId="3">'Приложение 4'!$10:$12</definedName>
    <definedName name="_xlnm.Print_Titles" localSheetId="4">'Приложение 5'!$10:$12</definedName>
    <definedName name="_xlnm.Print_Titles" localSheetId="5">'Приложение 6'!$10:$12</definedName>
    <definedName name="_xlnm.Print_Area" localSheetId="0">'Приложение 1'!$A$1:$C$116</definedName>
    <definedName name="_xlnm.Print_Area" localSheetId="1">'Приложение 2'!$A$1:$C$26</definedName>
    <definedName name="_xlnm.Print_Area" localSheetId="2">'Приложение 3'!$A$1:$E$131</definedName>
    <definedName name="_xlnm.Print_Area" localSheetId="6">'Приложение 7'!$A$1:$F$33</definedName>
    <definedName name="_xlnm.Print_Area" localSheetId="7">'Приложение 8'!$A$1:$H$24</definedName>
    <definedName name="_xlnm.Print_Area" localSheetId="8">'Приложение 9'!$A$1:$E$11</definedName>
  </definedNames>
  <calcPr calcId="152511"/>
</workbook>
</file>

<file path=xl/calcChain.xml><?xml version="1.0" encoding="utf-8"?>
<calcChain xmlns="http://schemas.openxmlformats.org/spreadsheetml/2006/main">
  <c r="E11" i="10" l="1"/>
  <c r="E10" i="10" s="1"/>
  <c r="E9" i="10" s="1"/>
  <c r="B9" i="9" l="1"/>
  <c r="D9" i="9"/>
  <c r="D8" i="9" s="1"/>
  <c r="F9" i="9"/>
  <c r="H9" i="9"/>
  <c r="H8" i="9" s="1"/>
  <c r="H10" i="9"/>
  <c r="F11" i="9"/>
  <c r="H11" i="9"/>
  <c r="B13" i="9"/>
  <c r="B12" i="9" s="1"/>
  <c r="D13" i="9"/>
  <c r="D12" i="9" s="1"/>
  <c r="F13" i="9"/>
  <c r="F12" i="9" s="1"/>
  <c r="H15" i="9"/>
  <c r="H12" i="9" s="1"/>
  <c r="B16" i="9"/>
  <c r="D16" i="9"/>
  <c r="F16" i="9"/>
  <c r="H18" i="9"/>
  <c r="F8" i="9" l="1"/>
  <c r="B8" i="9"/>
  <c r="C11" i="8"/>
  <c r="C10" i="8" s="1"/>
  <c r="D11" i="8"/>
  <c r="D10" i="8" s="1"/>
  <c r="E11" i="8"/>
  <c r="E10" i="8" s="1"/>
  <c r="F11" i="8"/>
  <c r="F10" i="8" s="1"/>
  <c r="C13" i="8"/>
  <c r="C12" i="8" s="1"/>
  <c r="D13" i="8"/>
  <c r="D12" i="8" s="1"/>
  <c r="E13" i="8"/>
  <c r="E12" i="8" s="1"/>
  <c r="F13" i="8"/>
  <c r="F12" i="8" s="1"/>
  <c r="C17" i="8"/>
  <c r="C16" i="8" s="1"/>
  <c r="D17" i="8"/>
  <c r="D16" i="8" s="1"/>
  <c r="E17" i="8"/>
  <c r="E16" i="8" s="1"/>
  <c r="F17" i="8"/>
  <c r="F16" i="8" s="1"/>
  <c r="C21" i="8"/>
  <c r="C20" i="8" s="1"/>
  <c r="D21" i="8"/>
  <c r="D20" i="8" s="1"/>
  <c r="E21" i="8"/>
  <c r="E20" i="8" s="1"/>
  <c r="F21" i="8"/>
  <c r="F20" i="8" s="1"/>
  <c r="C28" i="8"/>
  <c r="C27" i="8" s="1"/>
  <c r="C26" i="8" s="1"/>
  <c r="C25" i="8" s="1"/>
  <c r="D28" i="8"/>
  <c r="D27" i="8" s="1"/>
  <c r="D26" i="8" s="1"/>
  <c r="D25" i="8" s="1"/>
  <c r="E28" i="8"/>
  <c r="E27" i="8" s="1"/>
  <c r="E26" i="8" s="1"/>
  <c r="E25" i="8" s="1"/>
  <c r="F28" i="8"/>
  <c r="F27" i="8" s="1"/>
  <c r="F26" i="8" s="1"/>
  <c r="F25" i="8" s="1"/>
  <c r="C32" i="8"/>
  <c r="C31" i="8" s="1"/>
  <c r="C30" i="8" s="1"/>
  <c r="C29" i="8" s="1"/>
  <c r="D32" i="8"/>
  <c r="D31" i="8" s="1"/>
  <c r="D30" i="8" s="1"/>
  <c r="D29" i="8" s="1"/>
  <c r="E32" i="8"/>
  <c r="E31" i="8" s="1"/>
  <c r="E30" i="8" s="1"/>
  <c r="E29" i="8" s="1"/>
  <c r="F32" i="8"/>
  <c r="F31" i="8" s="1"/>
  <c r="F30" i="8" s="1"/>
  <c r="F29" i="8" s="1"/>
  <c r="F24" i="8" s="1"/>
  <c r="C24" i="8" l="1"/>
  <c r="C15" i="8"/>
  <c r="C14" i="8" s="1"/>
  <c r="C9" i="8"/>
  <c r="F15" i="8"/>
  <c r="F14" i="8" s="1"/>
  <c r="F9" i="8"/>
  <c r="F8" i="8" s="1"/>
  <c r="F33" i="8" s="1"/>
  <c r="E24" i="8"/>
  <c r="E15" i="8"/>
  <c r="E14" i="8" s="1"/>
  <c r="E9" i="8"/>
  <c r="E8" i="8" s="1"/>
  <c r="E33" i="8" s="1"/>
  <c r="D24" i="8"/>
  <c r="D15" i="8"/>
  <c r="D14" i="8" s="1"/>
  <c r="D9" i="8"/>
  <c r="D14" i="4"/>
  <c r="C15" i="4"/>
  <c r="C14" i="4" s="1"/>
  <c r="D15" i="4"/>
  <c r="E15" i="4"/>
  <c r="E14" i="4" s="1"/>
  <c r="D20" i="4"/>
  <c r="C21" i="4"/>
  <c r="C20" i="4" s="1"/>
  <c r="D21" i="4"/>
  <c r="E21" i="4"/>
  <c r="E20" i="4" s="1"/>
  <c r="C28" i="4"/>
  <c r="D28" i="4"/>
  <c r="D27" i="4" s="1"/>
  <c r="D26" i="4" s="1"/>
  <c r="E28" i="4"/>
  <c r="C30" i="4"/>
  <c r="C27" i="4" s="1"/>
  <c r="C26" i="4" s="1"/>
  <c r="D30" i="4"/>
  <c r="E30" i="4"/>
  <c r="E27" i="4" s="1"/>
  <c r="E26" i="4" s="1"/>
  <c r="C32" i="4"/>
  <c r="D32" i="4"/>
  <c r="E32" i="4"/>
  <c r="C35" i="4"/>
  <c r="E35" i="4"/>
  <c r="C37" i="4"/>
  <c r="D37" i="4"/>
  <c r="D35" i="4" s="1"/>
  <c r="E37" i="4"/>
  <c r="C40" i="4"/>
  <c r="D40" i="4"/>
  <c r="E40" i="4"/>
  <c r="C45" i="4"/>
  <c r="E45" i="4"/>
  <c r="E44" i="4" s="1"/>
  <c r="C46" i="4"/>
  <c r="D46" i="4"/>
  <c r="D45" i="4" s="1"/>
  <c r="E46" i="4"/>
  <c r="D52" i="4"/>
  <c r="D51" i="4" s="1"/>
  <c r="C55" i="4"/>
  <c r="C52" i="4" s="1"/>
  <c r="C51" i="4" s="1"/>
  <c r="D55" i="4"/>
  <c r="E55" i="4"/>
  <c r="E52" i="4" s="1"/>
  <c r="E51" i="4" s="1"/>
  <c r="D58" i="4"/>
  <c r="C59" i="4"/>
  <c r="C58" i="4" s="1"/>
  <c r="D59" i="4"/>
  <c r="E59" i="4"/>
  <c r="E58" i="4" s="1"/>
  <c r="C60" i="4"/>
  <c r="D60" i="4"/>
  <c r="E60" i="4"/>
  <c r="C63" i="4"/>
  <c r="D63" i="4"/>
  <c r="E63" i="4"/>
  <c r="C70" i="4"/>
  <c r="D70" i="4"/>
  <c r="E70" i="4"/>
  <c r="C73" i="4"/>
  <c r="D73" i="4"/>
  <c r="D72" i="4" s="1"/>
  <c r="E73" i="4"/>
  <c r="C78" i="4"/>
  <c r="C72" i="4" s="1"/>
  <c r="C69" i="4" s="1"/>
  <c r="C68" i="4" s="1"/>
  <c r="D78" i="4"/>
  <c r="E78" i="4"/>
  <c r="D85" i="4"/>
  <c r="C86" i="4"/>
  <c r="C85" i="4" s="1"/>
  <c r="D86" i="4"/>
  <c r="E86" i="4"/>
  <c r="E85" i="4" s="1"/>
  <c r="E72" i="4" s="1"/>
  <c r="C93" i="4"/>
  <c r="C92" i="4" s="1"/>
  <c r="D93" i="4"/>
  <c r="E93" i="4"/>
  <c r="E92" i="4" s="1"/>
  <c r="C114" i="4"/>
  <c r="D114" i="4"/>
  <c r="D92" i="4" s="1"/>
  <c r="E114" i="4"/>
  <c r="C122" i="4"/>
  <c r="E122" i="4"/>
  <c r="C123" i="4"/>
  <c r="D123" i="4"/>
  <c r="D122" i="4" s="1"/>
  <c r="E123" i="4"/>
  <c r="C128" i="4"/>
  <c r="E128" i="4"/>
  <c r="C129" i="4"/>
  <c r="D129" i="4"/>
  <c r="D128" i="4" s="1"/>
  <c r="E129" i="4"/>
  <c r="D8" i="8" l="1"/>
  <c r="D33" i="8" s="1"/>
  <c r="C8" i="8"/>
  <c r="C33" i="8" s="1"/>
  <c r="E13" i="4"/>
  <c r="E12" i="4" s="1"/>
  <c r="D69" i="4"/>
  <c r="D68" i="4" s="1"/>
  <c r="C44" i="4"/>
  <c r="C13" i="4"/>
  <c r="C12" i="4" s="1"/>
  <c r="C131" i="4" s="1"/>
  <c r="E69" i="4"/>
  <c r="E68" i="4" s="1"/>
  <c r="D44" i="4"/>
  <c r="D13" i="4"/>
  <c r="D12" i="4" s="1"/>
  <c r="D131" i="4" s="1"/>
  <c r="E131" i="4" l="1"/>
</calcChain>
</file>

<file path=xl/sharedStrings.xml><?xml version="1.0" encoding="utf-8"?>
<sst xmlns="http://schemas.openxmlformats.org/spreadsheetml/2006/main" count="7517" uniqueCount="1796">
  <si>
    <t>Финансово-экономическое управление администрации города Кировска</t>
  </si>
  <si>
    <t>002</t>
  </si>
  <si>
    <t>Невыясненные поступления, зачисляемые в бюджеты городских округов</t>
  </si>
  <si>
    <t>1 17 01040 04 0000 180</t>
  </si>
  <si>
    <t>1 17 05040 04 0000 180</t>
  </si>
  <si>
    <t>1 11 05024 04 0000 120</t>
  </si>
  <si>
    <t xml:space="preserve">Прочие неналоговые доходы бюджетов городских округов 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</si>
  <si>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</si>
  <si>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 xml:space="preserve"> 1 11 07014 04 0000 120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</si>
  <si>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</si>
  <si>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главного администратора доходов</t>
  </si>
  <si>
    <t xml:space="preserve"> дохода бюджета</t>
  </si>
  <si>
    <t>003</t>
  </si>
  <si>
    <t xml:space="preserve"> 1 11 09044 04 0000 120</t>
  </si>
  <si>
    <t xml:space="preserve"> 1 14 06012 04 0000 430</t>
  </si>
  <si>
    <t xml:space="preserve"> 1 14 06024 04 0000 430</t>
  </si>
  <si>
    <t xml:space="preserve">   Код бюджетной классификации Российской Федерации</t>
  </si>
  <si>
    <t>Субвенции бюджетам городских округов на государственную регистрацию актов гражданского состояния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</si>
  <si>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</si>
  <si>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казённых)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</si>
  <si>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</si>
  <si>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Прочие безвозмездные поступления в бюджеты городских округов</t>
  </si>
  <si>
    <t>Прочие субсидии бюджетам городских округов, в том числе:</t>
  </si>
  <si>
    <t xml:space="preserve"> 1 13 02994 04 0000 130</t>
  </si>
  <si>
    <t>Прочие доходы от компенсации затрат бюджетов городских округов</t>
  </si>
  <si>
    <t>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</si>
  <si>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1 11 05012 04 0000 120</t>
  </si>
  <si>
    <t>1 14 02043 04 0000 410</t>
  </si>
  <si>
    <t>Наименование кодов доходов бюджетной классификации РФ, закреплённых за главными администраторами доходов местного  бюджета</t>
  </si>
  <si>
    <t>Комитет по управлению муниципальной собственностью администрации города Кировска</t>
  </si>
  <si>
    <t xml:space="preserve"> 1 14 03040 04 0000 440</t>
  </si>
  <si>
    <t xml:space="preserve">Перечень главных администраторов доходов местного бюджета </t>
  </si>
  <si>
    <t>к решению Совета депутатов города Кировска</t>
  </si>
  <si>
    <t>Доходы      бюджетов      городских    округов    от   возврата   бюджетными учреждениями остатков субсидий прошлых лет</t>
  </si>
  <si>
    <t>Доходы      бюджетов      городских    округов    от   возврата   автономными учреждениями остатков субсидий прошлых лет</t>
  </si>
  <si>
    <t>1 08 07150 01 1000 110</t>
  </si>
  <si>
    <t xml:space="preserve">Государственная пошлина за выдачу разрешения на установку рекламной конструкции (сумма платежа) </t>
  </si>
  <si>
    <t xml:space="preserve">Администрация  города  Кировска  с подведомственной территорией </t>
  </si>
  <si>
    <t>1 08 07173 01 1000 110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</si>
  <si>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 (сумма платежа)</t>
  </si>
  <si>
    <t>1 11 05074 04 0000 120</t>
  </si>
  <si>
    <t>Доходы от сдачи в аренду имущества, составляющего казну городских округов (за исключением земельных участков)</t>
  </si>
  <si>
    <t>1 13 02994 04 0000 130</t>
  </si>
  <si>
    <t>015</t>
  </si>
  <si>
    <t>Комитет образования, культуры и спорта администрации города Кировска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</si>
  <si>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</si>
  <si>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Возврат прочих остатков  субсидий, субвенций и иных межбюджетных трансфертов, имеющих целевое назначение, прошлых лет из бюджетов городских округов </t>
  </si>
  <si>
    <t xml:space="preserve">Возврат прочих остатков субсидий, субвенций и иных межбюджетных трансфертов, имеющих целевое назначение, прошлых лет из бюджетов городских округов </t>
  </si>
  <si>
    <t>Прочие безвозмездные поступления в бюджеты городских округов (реализация мероприятий в рамках заключенных соглашений)</t>
  </si>
  <si>
    <t>902</t>
  </si>
  <si>
    <t>1 13 01074 04 0000 130</t>
  </si>
  <si>
    <t>Доходы от оказания информационных услуг органами местного самоуправления городских округов, казенными учреждениями городских округов</t>
  </si>
  <si>
    <t>1 13 01994 04 0000 130</t>
  </si>
  <si>
    <t>Прочие доходы от оказания платных услуг (работ) получателями средств бюджетов городских округов</t>
  </si>
  <si>
    <t>Субвенции бюджетам городских округов на содержание ребёнка в семье опекуна и приёмной семье, а также вознаграждение, причитающееся приёмному родителю</t>
  </si>
  <si>
    <t>Субсидии бюджетам городских округов на реализацию мероприятий по обеспечению жильем молодых семей</t>
  </si>
  <si>
    <t xml:space="preserve">                                                                                                                                                                                     Приложение 1                                             </t>
  </si>
  <si>
    <t>Субвенция на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</t>
  </si>
  <si>
    <t>Субвенция на возмещение расходов по гарантированному перечню услуг по погребению</t>
  </si>
  <si>
    <t>1 14 02042 04 0000 410</t>
  </si>
  <si>
    <t>1 14 02042 04 0000 440</t>
  </si>
  <si>
    <t>2 02 29999 04 0000 150</t>
  </si>
  <si>
    <t>2 02 30027 04 0000 150</t>
  </si>
  <si>
    <t>2 02 35120 04 0000 150</t>
  </si>
  <si>
    <t>2 02 35930 04 0000 150</t>
  </si>
  <si>
    <t>2 07 04050 04 0000 150</t>
  </si>
  <si>
    <t>2 07 04050 04 7000 150</t>
  </si>
  <si>
    <t>2 19 60010 04 0000 150</t>
  </si>
  <si>
    <t>2 08 04000 04 0000 150</t>
  </si>
  <si>
    <t>2 18 04010 04 0000 150</t>
  </si>
  <si>
    <t>2 18 04020 04 0000 150</t>
  </si>
  <si>
    <t>2 02 30029 04 0000 150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</si>
  <si>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</si>
  <si>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2 02 25497 04 0000 150</t>
  </si>
  <si>
    <t>2 02 35082 04 0000 150</t>
  </si>
  <si>
    <t>001</t>
  </si>
  <si>
    <t xml:space="preserve">Совет депутатов  города  Кировска  с подведомственной территорией 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</si>
  <si>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</si>
  <si>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</si>
  <si>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</si>
  <si>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2 02 30024 04 0000 150</t>
  </si>
  <si>
    <t>Субвенции бюджетам городских округов на выполнение передаваемых полномочий субъектов Российской Федерации, в том числе:</t>
  </si>
  <si>
    <t>2 02 39998 04 0000 150</t>
  </si>
  <si>
    <t>Единая субвенция бюджетам городских округов</t>
  </si>
  <si>
    <t>2 02 20077 04 0000 150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</si>
  <si>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</si>
  <si>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 xml:space="preserve"> 1 16 07010 04 0000 140</t>
  </si>
  <si>
    <t xml:space="preserve">
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
</t>
  </si>
  <si>
    <t xml:space="preserve">
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
</t>
  </si>
  <si>
    <t xml:space="preserve"> 1 16 11064 01 0000 140</t>
  </si>
  <si>
    <t>2 02 35469 04 0000 150</t>
  </si>
  <si>
    <t xml:space="preserve">
Субвенции бюджетам городских округов на проведение Всероссийской переписи населения 2020 года
</t>
  </si>
  <si>
    <t>2 02 25169 04 0000 150</t>
  </si>
  <si>
    <t>2 02 20299 04 0000 150</t>
  </si>
  <si>
    <t>2 02 20302 04 0000 150</t>
  </si>
  <si>
    <t xml:space="preserve">
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
</t>
  </si>
  <si>
    <t xml:space="preserve">
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
</t>
  </si>
  <si>
    <t>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</t>
  </si>
  <si>
    <t>на 2021 год и плановый период 2022 - 2023 годов</t>
  </si>
  <si>
    <t xml:space="preserve">                                                                   от ________2020 № ___</t>
  </si>
  <si>
    <t xml:space="preserve"> 1 16 10032 04 0000 140</t>
  </si>
  <si>
    <t xml:space="preserve">
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
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</si>
  <si>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</si>
  <si>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</si>
  <si>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
</t>
  </si>
  <si>
    <t>1 16 07090 04 0000 140</t>
  </si>
  <si>
    <t xml:space="preserve"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
</t>
  </si>
  <si>
    <t xml:space="preserve"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
</t>
  </si>
  <si>
    <t xml:space="preserve">
Средства от распоряжения и реализации выморочного имущества, обращенного в собственность городских округов (в части реализации материальных запасов по указанному имуществу)
</t>
  </si>
  <si>
    <t>2 02 15002 04 0000 150</t>
  </si>
  <si>
    <t>Дотации бюджетам городских округов на поддержку мер по обеспечению сбалансированности бюджетов</t>
  </si>
  <si>
    <t>2 02 20216 04 0000 150</t>
  </si>
  <si>
    <t xml:space="preserve">
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
</t>
  </si>
  <si>
    <t xml:space="preserve">
Субсидии бюджетам городских округов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
</t>
  </si>
  <si>
    <t>2 02 25304 04 0000 150</t>
  </si>
  <si>
    <t xml:space="preserve">
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</si>
  <si>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>2 02 25467 04 0000 150</t>
  </si>
  <si>
    <t xml:space="preserve">
Субсидии бюджетам городских округов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</si>
  <si>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>2 02 25519 04 0000 150</t>
  </si>
  <si>
    <t xml:space="preserve">
Субсидии бюджетам городских округов на поддержку отрасли культуры
</t>
  </si>
  <si>
    <t>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</si>
  <si>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Субсидия на организацию отдыха детей Мурманской области в муниципальных образовательных организациях</t>
  </si>
  <si>
    <t>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</si>
  <si>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</si>
  <si>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Субсидия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</si>
  <si>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>Субвенция на реализацию Закона 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</si>
  <si>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Субвенция на реализацию Закона 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</si>
  <si>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Субвенция на реализацию Закона Мурманской области "О комиссиях по делам несовершеннолетних и защите их прав в Мурманской области"</t>
  </si>
  <si>
    <t>Субвенции на реализацию Закона Мурманской области "О предоставлении льготного проезда на городском электрическом и автомобильном транспорте общего пользования обучающимся  государственных областных и муниципальных образовательных организаций Мурманской области"</t>
  </si>
  <si>
    <t>Единая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</si>
  <si>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</si>
  <si>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Субвенция на обеспечение бесплатным питанием отдельных категорий обучающихся</t>
  </si>
  <si>
    <t>Субвенция на реализацию Закона Мурманской области "Об административных комиссиях"</t>
  </si>
  <si>
    <t>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</si>
  <si>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</si>
  <si>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лицами из числа детей-сирот и детей, оставшихся без попечения родителей</t>
  </si>
  <si>
    <t>Субвенция на обеспечение выпускников муниципальных образовательных учреждений из числа детей-сирот и детей, оставшихся без попечения родителей, лиц из числа детей-сирот и детей, оставшихся без попечения родителей, за исключением лиц, продолжающих обучение по очной форме в образовательных учреждениях профессионального образования, одеждой, обувью, мягким инвентарем, оборудованием и единовременным денежным пособием</t>
  </si>
  <si>
    <t>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</si>
  <si>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 xml:space="preserve"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</si>
  <si>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</si>
  <si>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 xml:space="preserve">
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</si>
  <si>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>2 02 45303 04 0000 150</t>
  </si>
  <si>
    <t xml:space="preserve">
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</si>
  <si>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015 </t>
  </si>
  <si>
    <t>2 02 45453 04 0000 150</t>
  </si>
  <si>
    <t>Межбюджетные трансферты, передаваемые бюджетам городских округов на создание виртуальных концертных залов</t>
  </si>
  <si>
    <t>2 02 27384 04 0000 150</t>
  </si>
  <si>
    <t xml:space="preserve">
Субсидии бюджетам городских округов на софинансирование капитальных вложений в объекты государственной (муниципальной) собственности в рамках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
</t>
  </si>
  <si>
    <t xml:space="preserve">
Межбюджетные трансферты, передаваемые бюджетам городских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
</t>
  </si>
  <si>
    <t>2 02 45424 04 0000 150</t>
  </si>
  <si>
    <t>Уменьшение прочих остатков денежных средств бюджетов городских округов</t>
  </si>
  <si>
    <t xml:space="preserve"> 01 05 02 01 04 0000 610</t>
  </si>
  <si>
    <t>Увеличение прочих остатков денежных средств бюджетов городских округов</t>
  </si>
  <si>
    <t xml:space="preserve"> 01 05 02 01 04 0000 510</t>
  </si>
  <si>
    <t>Иные источники финансирования дефицита городского бюджета, администрирование которых может осуществляться главными администраторами источников финансирования дефицита городского бюджета в пределах их компетенции</t>
  </si>
  <si>
    <t xml:space="preserve">Увеличение финансовых активов в собственности городских округов за счет средств организаций, учредителями которых являются  городские округа и лицевые счета 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 </t>
  </si>
  <si>
    <t xml:space="preserve"> 01 06 10 02 04 0000 550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</si>
  <si>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 (погашение бюджетами городских округов  кредитов от других бюджетов бюджетной системы Российской Федерации в валюте Российской Федерации, кроме бюджетных кредитов на пополнение остатков средств на счетах бюджетов городских округов)</t>
  </si>
  <si>
    <t xml:space="preserve"> 01 03 01 00 04 2000 810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</si>
  <si>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 (бюджетные кредиты на пополнение остатков средств на счетах бюджетов городских округов)</t>
  </si>
  <si>
    <t xml:space="preserve"> 01 03 01 00 04 1000 810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</si>
  <si>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</si>
  <si>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 xml:space="preserve"> 01 03 01 00 04 0000 810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</si>
  <si>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(получение кредитов от других бюджетов бюджетной системы Российской Федерации бюджетами городских округов в валюте Российской Федерации, кроме  бюджетных кредитов на пополнение остатков средств на счетах бюджетов городских округов)</t>
  </si>
  <si>
    <t xml:space="preserve"> 01 03 01 00 04 2000 710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</si>
  <si>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(бюджетные кредиты на пополнение остатков средств на счетах бюджетов городских округов)</t>
  </si>
  <si>
    <t xml:space="preserve"> 01 03 01 00 04 1000 710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</si>
  <si>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</si>
  <si>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 xml:space="preserve"> 01 03 01 00 04 0000 710</t>
  </si>
  <si>
    <t xml:space="preserve">Погашение  бюджетами городских округов кредитов от кредитных организаций в валюте Российской Федерации  </t>
  </si>
  <si>
    <t>01 02 00 00 04 0000 810</t>
  </si>
  <si>
    <t xml:space="preserve">Получение кредитов от кредитных организаций бюджетами городских округов  в валюте Российской Федерации  </t>
  </si>
  <si>
    <t>01 02 00 00 04 0000 710</t>
  </si>
  <si>
    <t>Наименование кодов бюджетной классификации РФ, закрепленных за главными администраторами источников финансирования дефицита местного бюджета</t>
  </si>
  <si>
    <t>Код бюджетной классификации РФ</t>
  </si>
  <si>
    <t>Код главного администратора источников финансирования дефицита</t>
  </si>
  <si>
    <t>Перечень главных администраторов  источников финансирования дефицита                                                                   местного бюджета на 2021 год  и плановый период 2022-2023 годов</t>
  </si>
  <si>
    <t xml:space="preserve"> от ______2020  № ____</t>
  </si>
  <si>
    <t>Приложение 2</t>
  </si>
  <si>
    <t>ВСЕГО ДОХОДОВ</t>
  </si>
  <si>
    <t>000 2 07 04050 04 7000 150</t>
  </si>
  <si>
    <t>000 2 07 04050 04 0000 150</t>
  </si>
  <si>
    <t>000 2 07 00000 00 0000 150</t>
  </si>
  <si>
    <t>ПРОЧИЕ БЕЗВОЗМЕЗДНЫЕ ПОСТУПЛЕНИЯ</t>
  </si>
  <si>
    <t>000 2 02 45453 04 0000 150</t>
  </si>
  <si>
    <t xml:space="preserve">
Межбюджетные трансферты, передаваемые бюджетам городских округов на создание виртуальных концертных залов
</t>
  </si>
  <si>
    <t>000 2 02 45424 04 0000 150</t>
  </si>
  <si>
    <t>000 2 02 45303 04 0000 150</t>
  </si>
  <si>
    <t>Иные межбюджетные трансферты на ежемесячное денежное вознаграждение за классное руководство педагогическим работникам  муниципальных общеобразовательных организаций (за счет средств областного бюджета)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</si>
  <si>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</si>
  <si>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
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в том числе:
</t>
  </si>
  <si>
    <t>000 2 02 40000 00 0000 150</t>
  </si>
  <si>
    <t>ИНЫЕ МЕЖБЮДЖЕТНЫЕ ТРАНСФЕРТЫ</t>
  </si>
  <si>
    <t>000 2 02 39998 04 0000 150</t>
  </si>
  <si>
    <t>000 2 02 35930 04 0000 150</t>
  </si>
  <si>
    <t xml:space="preserve">
Субвенции бюджетам городских округов на государственную регистрацию актов гражданского состояния
</t>
  </si>
  <si>
    <t>000 2 02 35469 04 0000 150</t>
  </si>
  <si>
    <t>000 2 02 35120 04 0000 150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</si>
  <si>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</si>
  <si>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000 2 02 35082 04 0000 150</t>
  </si>
  <si>
    <t xml:space="preserve">
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</si>
  <si>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>000 2 02 30029 04 0000 150</t>
  </si>
  <si>
    <t>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</si>
  <si>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</si>
  <si>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образования, в том числе:</t>
  </si>
  <si>
    <t>000 2 02 30027 04 0000 150</t>
  </si>
  <si>
    <t xml:space="preserve">Субвенции бюджетам городских округов на содержание ребёнка в семье опекуна и приёмной семье, а также вознаграждение, причитающееся приёмному родителю </t>
  </si>
  <si>
    <t>000 2 02 30024 04 0000 150</t>
  </si>
  <si>
    <t>000 2 02 30000 00 0000 150</t>
  </si>
  <si>
    <t xml:space="preserve">СУБВЕНЦИИ БЮДЖЕТАМ БЮДЖЕТНОЙ СИСТЕМЫ РОССИЙСКОЙ ФЕДЕРАЦИИ </t>
  </si>
  <si>
    <t>000 2 02 29999 04 0000 150</t>
  </si>
  <si>
    <t>000 2 02 29999 00 0000 150</t>
  </si>
  <si>
    <t>Прочие субсидии</t>
  </si>
  <si>
    <t>000 2 02 27384 04 0000 150</t>
  </si>
  <si>
    <t>000 2 02 25519 04 0000 150</t>
  </si>
  <si>
    <t>000 2 02 25497 04 0000 150</t>
  </si>
  <si>
    <t>000 2 02 25467 04 0000 150</t>
  </si>
  <si>
    <t>000 2 02 25304 04 0000 150</t>
  </si>
  <si>
    <t>Субсидии бюджетам муниципальных образований на организацию бесплатного горячего питания обучающихся, получающих начальное общее образование в  муниципальных образовательных организациях (за счет средств областного бюджета)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</si>
  <si>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</si>
  <si>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
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в том числе:
</t>
  </si>
  <si>
    <t>000 2 02 25169 04 0000 150</t>
  </si>
  <si>
    <t xml:space="preserve">
Субсидии бюджетам городских округов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
</t>
  </si>
  <si>
    <t>000 2 02 20216 04 0000 150</t>
  </si>
  <si>
    <t>000 2 02 20077 04 0000 150</t>
  </si>
  <si>
    <t>Субсидии бюджетам городских округов на софинансирование капитальных вложений в объекты муниципальной собственности (создание на территории г. Кировска конного клуба "Ласточка")</t>
  </si>
  <si>
    <t>Субсидии бюджетам городских округов на софинансирование капитальных вложений в объекты муниципальной собственности, в том числе:</t>
  </si>
  <si>
    <t>000 2 02 20000 00 0000 150</t>
  </si>
  <si>
    <t>СУБСИДИИ БЮДЖЕТАМ БЮДЖЕТНОЙ СИСТЕМЫ РОССИЙСКОЙ ФЕДЕРАЦИИ (МЕЖБЮДЖЕТНЫЕ СУБСИДИИ)</t>
  </si>
  <si>
    <t>000 2 02 15002 04 0000 150</t>
  </si>
  <si>
    <t xml:space="preserve">
Дотации бюджетам городских округов на поддержку мер по обеспечению сбалансированности бюджетов
</t>
  </si>
  <si>
    <t>000 2 02 10000 00 0000 150</t>
  </si>
  <si>
    <t>ДОТАЦИИ БЮДЖЕТАМ БЮДЖЕТНОЙ СИСТЕМЫ РОССИЙСКОЙ ФЕДЕРАЦИИ</t>
  </si>
  <si>
    <t>000 2 02 00000 00 0000 000</t>
  </si>
  <si>
    <t>БЕЗВОЗМЕЗДНЫЕ ПОСТУПЛЕНИЯ ОТ ДРУГИХ БЮДЖЕТОВ БЮДЖЕТНОЙ СИСТЕМЫ РОССИЙСКОЙ ФЕДЕРАЦИИ</t>
  </si>
  <si>
    <t>000 2 00 00000 00 0000 000</t>
  </si>
  <si>
    <t xml:space="preserve">БЕЗВОЗМЕЗДНЫЕ ПОСТУПЛЕНИЯ </t>
  </si>
  <si>
    <t>000 1 16 11064 01 0000 140</t>
  </si>
  <si>
    <t>000 1 16 10129 01 0000 140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</si>
  <si>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</si>
  <si>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000 1 16 10032 04 0000 140</t>
  </si>
  <si>
    <t>000 1 16 02020 02 0000 140</t>
  </si>
  <si>
    <t xml:space="preserve">
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
</t>
  </si>
  <si>
    <t xml:space="preserve">000 1 16 00000 00 0000 000 </t>
  </si>
  <si>
    <t>ШТРАФЫ, САНКЦИИ, ВОЗМЕЩЕНИЕ УЩЕРБА</t>
  </si>
  <si>
    <t>000 1 14 06012 04 0000 430</t>
  </si>
  <si>
    <t>000 1 14 02043 04 0000 410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</si>
  <si>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казённых), в части реализации основных средств по указанному имуществу</t>
  </si>
  <si>
    <t>000 1 14 00000 00 0000 000</t>
  </si>
  <si>
    <t>ДОХОДЫ ОТ ПРОДАЖИ МАТЕРИАЛЬНЫХ И НЕМАТЕРИАЛЬНЫХ АКТИВОВ</t>
  </si>
  <si>
    <t>000 1 13 01994 04 0000 130</t>
  </si>
  <si>
    <t>000 1 13 00000 00 0000 000</t>
  </si>
  <si>
    <t>ДОХОДЫ ОТ ОКАЗАНИЯ ПЛАТНЫХ УСЛУГ И КОМПЕНСАЦИИ ЗАТРАТ ГОСУДАРСТВА</t>
  </si>
  <si>
    <t>000 1 12 01042 01 0000 120</t>
  </si>
  <si>
    <t>Плата за размещение твердых коммунальных отходов</t>
  </si>
  <si>
    <t>000 1 12 01041 01 0000 120</t>
  </si>
  <si>
    <t xml:space="preserve">Плата за размещение отходов производства </t>
  </si>
  <si>
    <t>000 1 12 01040 01 0000 120</t>
  </si>
  <si>
    <t xml:space="preserve">
Плата за размещение отходов производства и потребления
</t>
  </si>
  <si>
    <t>000 1 12 01030 01 0000 120</t>
  </si>
  <si>
    <t>Плата за сбросы загрязняющих веществ в водные объекты</t>
  </si>
  <si>
    <t>000 1 12 01010 01 0000 120</t>
  </si>
  <si>
    <t>Плата за выбросы загрязняющих веществ в атмосферный воздух стационарными объектами</t>
  </si>
  <si>
    <t>000 1 12 01000 01 0000 120</t>
  </si>
  <si>
    <t>Плата за негативное воздействие на окружающую среду</t>
  </si>
  <si>
    <t>000 1 12 00000 00 0000 000</t>
  </si>
  <si>
    <t>ПЛАТЕЖИ ПРИ ПОЛЬЗОВАНИИ ПРИРОДНЫМИ РЕСУРСАМИ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</si>
  <si>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</si>
  <si>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</si>
  <si>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000 1 11 05074 04 0000 120</t>
  </si>
  <si>
    <t>000 1 11 05024 04 0000 120</t>
  </si>
  <si>
    <t>000 1 11 05012 04 0000 120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</si>
  <si>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</si>
  <si>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казённых)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</si>
  <si>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</si>
  <si>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</si>
  <si>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 xml:space="preserve">НЕНАЛОГОВЫЕ ДОХОДЫ </t>
  </si>
  <si>
    <t>000 1 08 07173 01 1000 110</t>
  </si>
  <si>
    <t xml:space="preserve"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  </t>
  </si>
  <si>
    <t>000 1 08 07150 01 1000 110</t>
  </si>
  <si>
    <t>Государственная пошлина за выдачу разрешения на установку рекламной конструкции</t>
  </si>
  <si>
    <t>000 1 08 03010 01 0000 110</t>
  </si>
  <si>
    <t>Государственная пошлина по делам, рассматриваемым  в судах общей юрисдикции, мировыми судьями (за исключением Верховного Суда Российской Федерации)</t>
  </si>
  <si>
    <t>000 1 08 00000 00 0000 000</t>
  </si>
  <si>
    <t>ГОСУДАРСТВЕННАЯ ПОШЛИНА</t>
  </si>
  <si>
    <t>000 1 06 06042 04 0000 110</t>
  </si>
  <si>
    <t>Земельный налог с физических лиц, обладающих земельным участком, расположенным в границах городских округов</t>
  </si>
  <si>
    <t>000 1 06 06032 04 0000 110</t>
  </si>
  <si>
    <t>Земельный налог с организаций, обладающих земельным участком, расположенным в границах городских округов</t>
  </si>
  <si>
    <t>000 1 06 06000 00 0000 110</t>
  </si>
  <si>
    <t>Земельный налог</t>
  </si>
  <si>
    <t xml:space="preserve">000 1 06 01020 04 0000 110 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</si>
  <si>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</si>
  <si>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000 1 06 00000 00 0000 000</t>
  </si>
  <si>
    <t xml:space="preserve">НАЛОГИ НА ИМУЩЕСТВО </t>
  </si>
  <si>
    <t>000 1 05 04010 02 0000 110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</si>
  <si>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</si>
  <si>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000 1 05 02010 02 0000 110</t>
  </si>
  <si>
    <t>Единый налог на вмененный доход для отдельных видов деятельности</t>
  </si>
  <si>
    <t>000 1 05 02000 02 0000 110</t>
  </si>
  <si>
    <t xml:space="preserve">   000  1 05 01021 01 0000 110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</si>
  <si>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</si>
  <si>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 xml:space="preserve">   000  1 05 01020 01 0000 110</t>
  </si>
  <si>
    <t>Налог, взимаемый  с   налогоплательщиков,  выбравших  в  качестве  объекта  налогообложения доходы, уменьшенные на величину расходов</t>
  </si>
  <si>
    <t xml:space="preserve">   000  1 05 01011 01 0000 110</t>
  </si>
  <si>
    <t>Налог, взимаемый  с   налогоплательщиков,  выбравших  в  качестве  объекта  налогообложения доходы</t>
  </si>
  <si>
    <t xml:space="preserve">   000  1 05 01010 01 0000 110</t>
  </si>
  <si>
    <t xml:space="preserve">   000  1 05 01000 00 0000 110</t>
  </si>
  <si>
    <t xml:space="preserve">Налог,   взимаемый   в   связи   с   применением  упрощенной системы налогообложения  </t>
  </si>
  <si>
    <t>000 1 05 00000 00 0000 000</t>
  </si>
  <si>
    <t>НАЛОГИ НА СОВОКУПНЫЙ ДОХОД</t>
  </si>
  <si>
    <t xml:space="preserve"> 000 1 03 02261 01 0000 110</t>
  </si>
  <si>
    <t xml:space="preserve">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</si>
  <si>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000 1 03 02251 01 0000 110</t>
  </si>
  <si>
    <t xml:space="preserve">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</si>
  <si>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000 1 03 02241 01 0000 110</t>
  </si>
  <si>
    <t xml:space="preserve">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</si>
  <si>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000 1 03 02231 01 0000 110</t>
  </si>
  <si>
    <t xml:space="preserve">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</si>
  <si>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000 1 03 02000 01 0000 110</t>
  </si>
  <si>
    <t>Акцизы по подакцизным товарам (продукции), производимым на территории                                                                                                Российской Федерации</t>
  </si>
  <si>
    <t xml:space="preserve"> 000 1 03 00000 00 0000 000</t>
  </si>
  <si>
    <t>НАЛОГИ НА ТОВАРЫ (РАБОТЫ, УСЛУГИ), РЕАЛИЗУЕМЫЕ НА ТЕРРИТОРИИ  РОССИЙСКОЙ ФЕДЕРАЦИИ</t>
  </si>
  <si>
    <t xml:space="preserve"> 000 1 01 02040 01 0000 110</t>
  </si>
  <si>
    <t>Налог на доходы физических лиц 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</si>
  <si>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000 1 01 02030 01 0000 110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</si>
  <si>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</si>
  <si>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 xml:space="preserve"> 000 1 01 02020 01 0000 110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</si>
  <si>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</si>
  <si>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</si>
  <si>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</si>
  <si>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000 1 01 02000 01 0000 110</t>
  </si>
  <si>
    <t>Налог на доходы физических лиц</t>
  </si>
  <si>
    <t>000 1 01 00000 00 0000 000</t>
  </si>
  <si>
    <t>НАЛОГИ НА ПРИБЫЛЬ, ДОХОДЫ</t>
  </si>
  <si>
    <t>НАЛОГОВЫЕ ДОХОДЫ</t>
  </si>
  <si>
    <t>000 1 00 00000 00 0000 000</t>
  </si>
  <si>
    <t>ДОХОДЫ</t>
  </si>
  <si>
    <t xml:space="preserve"> 2023 год</t>
  </si>
  <si>
    <t>2022 год</t>
  </si>
  <si>
    <t>2021 год</t>
  </si>
  <si>
    <t>Код бюджетной классификации Российской Федерации</t>
  </si>
  <si>
    <t>Наименование доходов</t>
  </si>
  <si>
    <t xml:space="preserve">Объем поступлений доходов местного бюджета </t>
  </si>
  <si>
    <t>от _______2020 № _____</t>
  </si>
  <si>
    <t>Приложение 3</t>
  </si>
  <si>
    <t>Итого</t>
  </si>
  <si>
    <t>700</t>
  </si>
  <si>
    <t>1010127800</t>
  </si>
  <si>
    <t>1301</t>
  </si>
  <si>
    <t xml:space="preserve">          Обслуживание государственного (муниципального) долга</t>
  </si>
  <si>
    <t xml:space="preserve">        Процентные платежи по муниципальному долгу по бюджетному кредиту</t>
  </si>
  <si>
    <t>1010127790</t>
  </si>
  <si>
    <t xml:space="preserve">        Процентные платежи по муниципальному долгу по коммерческому кредиту</t>
  </si>
  <si>
    <t>1010100000</t>
  </si>
  <si>
    <t xml:space="preserve">      Обслуживание муниципального долга</t>
  </si>
  <si>
    <t>1010000000</t>
  </si>
  <si>
    <t xml:space="preserve">    Подпрограмма "Обслуживание муниципального долга муниципального образования город Кировск с подведомственной территорией"</t>
  </si>
  <si>
    <t xml:space="preserve">  Обслуживание государственного внутреннего и муниципального долга</t>
  </si>
  <si>
    <t>1300</t>
  </si>
  <si>
    <t>ОБСЛУЖИВАНИЕ ГОСУДАРСТВЕННОГО И МУНИЦИПАЛЬНОГО ДОЛГА</t>
  </si>
  <si>
    <t>800</t>
  </si>
  <si>
    <t>0910227920</t>
  </si>
  <si>
    <t>1202</t>
  </si>
  <si>
    <t xml:space="preserve">          Иные бюджетные ассигнования</t>
  </si>
  <si>
    <t xml:space="preserve">        Субсидия на компенсацию затрат, связанных с официальным опубликованием муниципальных правовых актов и иных официальных материалов органов местного самоуправления города Кировска в средствах массовой информации</t>
  </si>
  <si>
    <t>0910200000</t>
  </si>
  <si>
    <t xml:space="preserve">      Прочие расходы местного бюджета на выполнение функций органов местного самоуправления</t>
  </si>
  <si>
    <t>0910000000</t>
  </si>
  <si>
    <t xml:space="preserve">    Подпрограмма "Функционирование исполнительно-распорядительного органа города Кировска - администрации города Кировска"</t>
  </si>
  <si>
    <t xml:space="preserve">  Периодическая печать и издательства</t>
  </si>
  <si>
    <t>1200</t>
  </si>
  <si>
    <t>СРЕДСТВА МАССОВОЙ ИНФОРМАЦИИ</t>
  </si>
  <si>
    <t>600</t>
  </si>
  <si>
    <t>082P5S1170</t>
  </si>
  <si>
    <t>1103</t>
  </si>
  <si>
    <t xml:space="preserve">          Предоставление субсидий бюджетным, автономным учреждениям и иным некоммерческим организациям</t>
  </si>
  <si>
    <t xml:space="preserve">        Субсидия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</si>
  <si>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>082P571170</t>
  </si>
  <si>
    <t>082P500000</t>
  </si>
  <si>
    <t xml:space="preserve">      Региональный проект "Спорт - норма жизни"</t>
  </si>
  <si>
    <t>0820000000</t>
  </si>
  <si>
    <t xml:space="preserve">    Подпрограмма "Организация и развитие спортивной подготовки в городе Кировске"</t>
  </si>
  <si>
    <t xml:space="preserve">  Спорт высших достижений</t>
  </si>
  <si>
    <t>08202P1100</t>
  </si>
  <si>
    <t>1101</t>
  </si>
  <si>
    <t xml:space="preserve">        Средства местного бюджета, превышающие размер расходного обязательства муниципального образования в целях софинансирования которого предоставляется субсидия на оплату труда и начисления на выплаты по оплате труда работникам муниципальных учреждений</t>
  </si>
  <si>
    <t>0820227210</t>
  </si>
  <si>
    <t xml:space="preserve">        Предоставление услуг в сфере физической культуры и спорта</t>
  </si>
  <si>
    <t>0820200000</t>
  </si>
  <si>
    <t xml:space="preserve">      Создание условий для обеспечения деятельности учреждений в области спорта</t>
  </si>
  <si>
    <t>08201P1100</t>
  </si>
  <si>
    <t>0820123130</t>
  </si>
  <si>
    <t xml:space="preserve">        Предоставление услуг спортивных объектов  МАУ СОК "Горняк"</t>
  </si>
  <si>
    <t>0820100000</t>
  </si>
  <si>
    <t xml:space="preserve">      Обеспечение доступа к спортивным объектам МАУ СОК "Горняк"</t>
  </si>
  <si>
    <t>0810127230</t>
  </si>
  <si>
    <t xml:space="preserve">        Выявление и поддержка спортивных талантов среди детей и молодежи (расходы на участие в выездных спортивных мероприятиях)</t>
  </si>
  <si>
    <t>0810126170</t>
  </si>
  <si>
    <t xml:space="preserve">        Модернизация и реконструкция учреждений физической культуры и спорта города Кировска</t>
  </si>
  <si>
    <t>0810100000</t>
  </si>
  <si>
    <t xml:space="preserve">      Комплекс мероприятий, направленных на создание условий для развития физической культуры и спорта в городе Кировске</t>
  </si>
  <si>
    <t>0810000000</t>
  </si>
  <si>
    <t xml:space="preserve">    Подпрограмма "Развитие физической культуры и массового спорта города Кировска"</t>
  </si>
  <si>
    <t xml:space="preserve">  Физическая культура</t>
  </si>
  <si>
    <t>1100</t>
  </si>
  <si>
    <t>ФИЗИЧЕСКАЯ КУЛЬТУРА И СПОРТ</t>
  </si>
  <si>
    <t>0530160090</t>
  </si>
  <si>
    <t>1006</t>
  </si>
  <si>
    <t xml:space="preserve">        Возмещение перевозчику, осуществляющему регулярные пассажирские перевозки по социально значимым маршрутам, недополученных доходов от бесплатного проезда обучающихся очной формы муниципальных образовательных организаций, расположенных в н.п. Титан и н.п. Коашва, проживающих в административном центре городского округа - населенном пункте город Кировск</t>
  </si>
  <si>
    <t>0530160020</t>
  </si>
  <si>
    <t xml:space="preserve">        Возмещение перевозчику, осуществляющему регулярные пассажирские перевозки по социально значимым маршрутам, недополученных доходов от бесплатного проезда обучающихся очной формы муниципальных образовательных организаций, расположенных в административном центре городского округа - населенном пункте город Кировск, проживающих в н.п. Титан и н.п. Коашва</t>
  </si>
  <si>
    <t>0530100000</t>
  </si>
  <si>
    <t xml:space="preserve">      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</t>
  </si>
  <si>
    <t>0530000000</t>
  </si>
  <si>
    <t xml:space="preserve">    Подпрограмма "Транспортное обслуживание населения муниципального образования город Кировск с подведомственной территорией"</t>
  </si>
  <si>
    <t>300</t>
  </si>
  <si>
    <t>0300380130</t>
  </si>
  <si>
    <t xml:space="preserve">          Социальное обеспечение и иные выплаты населению</t>
  </si>
  <si>
    <t xml:space="preserve">        Ежегодная единовременная выплата медицинским работникам ГОБУЗ "Апатитско-Кировская ЦГБ"</t>
  </si>
  <si>
    <t>0300380060</t>
  </si>
  <si>
    <t xml:space="preserve">        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Кировска, работающим в населенных пунктах Титан,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территорией)</t>
  </si>
  <si>
    <t>0300380040</t>
  </si>
  <si>
    <t xml:space="preserve">        Возмещение расходов по проезду в государственные областные медицинские организации Мурманской области</t>
  </si>
  <si>
    <t>0300380020</t>
  </si>
  <si>
    <t xml:space="preserve">        Оказание социальной помощи для учащихся общеобразовательных школ из малообеспеченных или многодетных семей. Материальная помощь детям из малообеспеченных семей - выпускникам 9, 11 классов</t>
  </si>
  <si>
    <t>0300300000</t>
  </si>
  <si>
    <t xml:space="preserve">      Мероприятия по оказанию социальной помощи населению города Кировска и расширению социальных льгот</t>
  </si>
  <si>
    <t>0300000000</t>
  </si>
  <si>
    <t xml:space="preserve">    Муниципальная программа "Дополнительная социальная поддержка населения муниципального образования город Кировск с подведомственной территорией"</t>
  </si>
  <si>
    <t>0230160050</t>
  </si>
  <si>
    <t xml:space="preserve">        Субсидии общественным объединениям, участвующим в охране общественного порядка , на возмещение части затрат, связанных с осуществлением ими уставной деятельности</t>
  </si>
  <si>
    <t>0230160030</t>
  </si>
  <si>
    <t xml:space="preserve">        Субсидии общественным объединениям ветеранов, инвалидов и иным общественным объединениям социальной направленности на возмещение части затрат, связанных с осуществлением ими уставной деятельности</t>
  </si>
  <si>
    <t>0230100000</t>
  </si>
  <si>
    <t xml:space="preserve">      Предоставление субсидий СО НКО</t>
  </si>
  <si>
    <t>0230000000</t>
  </si>
  <si>
    <t xml:space="preserve">    Подпрограмма "Поддержка социально - ориентированных некоммерческих организаций"</t>
  </si>
  <si>
    <t>0220120810</t>
  </si>
  <si>
    <t xml:space="preserve">        Административно-организационная поддержка малого и среднего предпринимательства</t>
  </si>
  <si>
    <t>0220100000</t>
  </si>
  <si>
    <t xml:space="preserve">      Мероприятия по поддержке малого и среднего предпринимательства в городе Кировске</t>
  </si>
  <si>
    <t>0220000000</t>
  </si>
  <si>
    <t xml:space="preserve">    Подпрограмма "Развитие малого и среднего предпринимательства"</t>
  </si>
  <si>
    <t xml:space="preserve">  Другие вопросы в области социальной политики</t>
  </si>
  <si>
    <t>400</t>
  </si>
  <si>
    <t>1210175570</t>
  </si>
  <si>
    <t>1004</t>
  </si>
  <si>
    <t xml:space="preserve">          Капитальные вложения в объекты государственной (муниципальной) собственности</t>
  </si>
  <si>
    <t xml:space="preserve">        Субвенция на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</si>
  <si>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1210100000</t>
  </si>
  <si>
    <t xml:space="preserve">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</si>
  <si>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1210000000</t>
  </si>
  <si>
    <t xml:space="preserve">    Подпрограмма "Улучшение жилищных условий жителей города Кировска"</t>
  </si>
  <si>
    <t>0910275350</t>
  </si>
  <si>
    <t xml:space="preserve">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</si>
  <si>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0910275340</t>
  </si>
  <si>
    <t xml:space="preserve">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</si>
  <si>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0910275330</t>
  </si>
  <si>
    <t xml:space="preserve">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</si>
  <si>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0910275200</t>
  </si>
  <si>
    <t xml:space="preserve">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</si>
  <si>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0620175370</t>
  </si>
  <si>
    <t xml:space="preserve">        Компенсация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</si>
  <si>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>200</t>
  </si>
  <si>
    <t>0620175360</t>
  </si>
  <si>
    <t xml:space="preserve">          Закупка товаров, работ и услуг для обеспечения государственных (муниципальных) нужд</t>
  </si>
  <si>
    <t xml:space="preserve">       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</si>
  <si>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0620100000</t>
  </si>
  <si>
    <t xml:space="preserve">      Мероприятие "Предоставление дошкольного образования и воспитания"</t>
  </si>
  <si>
    <t>0620000000</t>
  </si>
  <si>
    <t xml:space="preserve">    Подпрограмма "Обеспечение предоставления муниципальных услуг (работ) в сфере общего и дополнительного образования"</t>
  </si>
  <si>
    <t>0300280030</t>
  </si>
  <si>
    <t xml:space="preserve">        Проведение однократного ремонта жилых помещений, расположенных в муниципальном образовании, закрепленных за детьми-сиротами.</t>
  </si>
  <si>
    <t>0300275250</t>
  </si>
  <si>
    <t xml:space="preserve">        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 из числа детей-сирот и детей, оставшихся без попечения родителей</t>
  </si>
  <si>
    <t>0300200000</t>
  </si>
  <si>
    <t xml:space="preserve">      Обеспечение поддержки малообеспеченных семей с несовершеннолетними детьми, а также детей сирот</t>
  </si>
  <si>
    <t xml:space="preserve">  Охрана семьи и детства</t>
  </si>
  <si>
    <t>1240175620</t>
  </si>
  <si>
    <t>1003</t>
  </si>
  <si>
    <t xml:space="preserve">        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</t>
  </si>
  <si>
    <t>1240100000</t>
  </si>
  <si>
    <t xml:space="preserve">      Предоставление единовременной выплаты многодетным семьям взамен предоставления им земельного участка</t>
  </si>
  <si>
    <t>1240000000</t>
  </si>
  <si>
    <t xml:space="preserve">    Подпрограмма "Реализация областного проекта о предоставлении единовременной выплаты многодетным семьям взамен предоставления им земельного участка"</t>
  </si>
  <si>
    <t>12102L4970</t>
  </si>
  <si>
    <t xml:space="preserve">        Реализация мероприятий по обеспечению жильем молодых семей</t>
  </si>
  <si>
    <t>1210280120</t>
  </si>
  <si>
    <t xml:space="preserve">        Дополнительная социальная выплата многодетным молодым семьям и молодым семьям в случае рождения (усыновления) ребенка</t>
  </si>
  <si>
    <t>1210200000</t>
  </si>
  <si>
    <t xml:space="preserve">      Обеспечение жильем молодых семей в виде денежной выплаты (субсидии гражданам на приобретение жилья)</t>
  </si>
  <si>
    <t>0910280190</t>
  </si>
  <si>
    <t xml:space="preserve">        Ежемесячная денежная выплата гражданам, удостоенным звания "Почётный гражданин города Кировска"</t>
  </si>
  <si>
    <t>0530176600</t>
  </si>
  <si>
    <t xml:space="preserve">        Реализация Закона Мурманской области "О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области"</t>
  </si>
  <si>
    <t>0430275230</t>
  </si>
  <si>
    <t>100</t>
  </si>
  <si>
    <t xml:space="preserve">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</si>
  <si>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Возмещение расходов по гарантированному перечню услуг по погребению</t>
  </si>
  <si>
    <t>0430200000</t>
  </si>
  <si>
    <t xml:space="preserve">      Организация мероприятий по оказанию ритуальных услуг</t>
  </si>
  <si>
    <t>0430000000</t>
  </si>
  <si>
    <t xml:space="preserve">    Подпрограмма "Охрана окружающей среды"</t>
  </si>
  <si>
    <t>0300375100</t>
  </si>
  <si>
    <t xml:space="preserve">        Единая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</si>
  <si>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0300180010</t>
  </si>
  <si>
    <t xml:space="preserve">        Проведение ремонта квартир ветеранов Великой Отечественной войны, расположенных в муниципальном образовании</t>
  </si>
  <si>
    <t>0300100000</t>
  </si>
  <si>
    <t xml:space="preserve">      Мероприятия по повышению уровня жизни ветеранов и инвалидов ВОВ</t>
  </si>
  <si>
    <t xml:space="preserve">  Социальное обеспечение населения</t>
  </si>
  <si>
    <t>9100090100</t>
  </si>
  <si>
    <t>1001</t>
  </si>
  <si>
    <t xml:space="preserve">        Доплаты к пенсиям муниципальных служащих</t>
  </si>
  <si>
    <t>9100000000</t>
  </si>
  <si>
    <t xml:space="preserve">      Непрограммная деятельность Совета депутатов города Кировска с подведомственной территорией</t>
  </si>
  <si>
    <t xml:space="preserve">    Непрограммная деятельность Совета депутатов города Кировска с подведомственной территорией</t>
  </si>
  <si>
    <t>0910290100</t>
  </si>
  <si>
    <t xml:space="preserve">  Пенсионное обеспечение</t>
  </si>
  <si>
    <t>1000</t>
  </si>
  <si>
    <t>СОЦИАЛЬНАЯ ПОЛИТИКА</t>
  </si>
  <si>
    <t>070A354530</t>
  </si>
  <si>
    <t>0801</t>
  </si>
  <si>
    <t xml:space="preserve">        Создание виртуальных концертных залов</t>
  </si>
  <si>
    <t>070A300000</t>
  </si>
  <si>
    <t xml:space="preserve">      Региональный проект "Цифровая культура"</t>
  </si>
  <si>
    <t>07006S4000</t>
  </si>
  <si>
    <t xml:space="preserve">        Расходы на софинансирование капитальных вложений в объекты муниципальной собственности за счет средств местного бюджета</t>
  </si>
  <si>
    <t>0700674000</t>
  </si>
  <si>
    <t xml:space="preserve">        Субсидия на софинансирование капитальных вложений в объекты муниципальной собственности</t>
  </si>
  <si>
    <t>0700600000</t>
  </si>
  <si>
    <t xml:space="preserve">      Создание экопарка на территории муниципального образования город Кировск с подведомственной территорией (Модернизация конного клуба "Ласточка")</t>
  </si>
  <si>
    <t>0700527950</t>
  </si>
  <si>
    <t xml:space="preserve">        Технологическое присоединение к электрическим сетям в рамках проектной документации "Реконструкция объекта "Здание первого хибиногорского кинотеатра "Большевик"</t>
  </si>
  <si>
    <t>0700500000</t>
  </si>
  <si>
    <t xml:space="preserve">      Мероприятия направленные на реконструкцию культурно-досуговых объектов города Кировска</t>
  </si>
  <si>
    <t>07004S1100</t>
  </si>
  <si>
    <t xml:space="preserve">        Расходы местного бюджета, направляемые на оплату труда и начисления на выплаты по оплате труда работникам муниципальных учреждений</t>
  </si>
  <si>
    <t>07004P1100</t>
  </si>
  <si>
    <t>0700471100</t>
  </si>
  <si>
    <t xml:space="preserve">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</si>
  <si>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0700427570</t>
  </si>
  <si>
    <t xml:space="preserve">        Модернизация и укрепление материально-технической базы муниципальных учреждений и иные аналогичные расходы</t>
  </si>
  <si>
    <t>0700427560</t>
  </si>
  <si>
    <t xml:space="preserve">        Выполнение текущего (капитального) ремонта и реконструкции муниципальных учреждений, в том числе разработка проектно-сметной документации</t>
  </si>
  <si>
    <t>0700423280</t>
  </si>
  <si>
    <t xml:space="preserve">        Обеспечение организации библиотечного, библиографического и информационного обслуживания населения на базе МБУК "Централизованная библиотечная система"</t>
  </si>
  <si>
    <t>0700400000</t>
  </si>
  <si>
    <t xml:space="preserve">      Создание условий для деятельности муниципальных библиотек</t>
  </si>
  <si>
    <t>07003P1100</t>
  </si>
  <si>
    <t>0700327600</t>
  </si>
  <si>
    <t xml:space="preserve">        Расходы на участие коллективов в фестивалях, конкурсах, выставках различного уровня</t>
  </si>
  <si>
    <t>0700327590</t>
  </si>
  <si>
    <t xml:space="preserve">        Расходы на организацию, проведение городских культурно-массовых мероприятий</t>
  </si>
  <si>
    <t>0700327560</t>
  </si>
  <si>
    <t>0700323260</t>
  </si>
  <si>
    <t xml:space="preserve">        Обеспечение деятельности МБУК "Историко-краеведческий музей  с мемориалом  С.М. Кирова и выставочным залом"</t>
  </si>
  <si>
    <t>0700300000</t>
  </si>
  <si>
    <t xml:space="preserve">      Создание условий для деятельности муниципального музея</t>
  </si>
  <si>
    <t>07002S1100</t>
  </si>
  <si>
    <t>07002P1100</t>
  </si>
  <si>
    <t>07002L5190</t>
  </si>
  <si>
    <t xml:space="preserve">        Субсидия на поддержку отрасли культуры</t>
  </si>
  <si>
    <t>07002L4670</t>
  </si>
  <si>
    <t xml:space="preserve">        Обеспечение развития и укрепления материально-технической базы муниципальных домов культуры</t>
  </si>
  <si>
    <t>0700271100</t>
  </si>
  <si>
    <t>0700227590</t>
  </si>
  <si>
    <t>0700227570</t>
  </si>
  <si>
    <t>0700227560</t>
  </si>
  <si>
    <t>0700223220</t>
  </si>
  <si>
    <t xml:space="preserve">        Обеспечение развития творческого потенциала и организация досуга населения на базе муниципальных автономных учреждений культуры</t>
  </si>
  <si>
    <t>0700200000</t>
  </si>
  <si>
    <t xml:space="preserve">      Создание условий для деятельности учреждений клубного типа</t>
  </si>
  <si>
    <t>0700000000</t>
  </si>
  <si>
    <t xml:space="preserve">    Муниципальная программа "Развитие культуры и молодежной политики в муниципальном образовании город Кировск с подведомственной территорией"</t>
  </si>
  <si>
    <t>0230160080</t>
  </si>
  <si>
    <t xml:space="preserve">        Субсидии организациям, не являющимся государственными (муниципальными) учреждениями, осуществляющим деятельность в сфере культуры и искусства</t>
  </si>
  <si>
    <t xml:space="preserve">  Культура</t>
  </si>
  <si>
    <t>0800</t>
  </si>
  <si>
    <t>КУЛЬТУРА, КИНЕМАТОГРАФИЯ</t>
  </si>
  <si>
    <t>0700827610</t>
  </si>
  <si>
    <t>0709</t>
  </si>
  <si>
    <t xml:space="preserve">        Реализация молодежных инициатив и проектов</t>
  </si>
  <si>
    <t>0700800000</t>
  </si>
  <si>
    <t xml:space="preserve">      Комплекс мероприятий направленный, на поддержку и развитие молодежных инициатив</t>
  </si>
  <si>
    <t>06205P1100</t>
  </si>
  <si>
    <t>0620524910</t>
  </si>
  <si>
    <t xml:space="preserve">        Оказание муниципальной услуги по предоставлению питания обучающимся</t>
  </si>
  <si>
    <t>0620500000</t>
  </si>
  <si>
    <t xml:space="preserve">      Мероприятие: "Организация и предоставление школьного питания"</t>
  </si>
  <si>
    <t>0610227900</t>
  </si>
  <si>
    <t xml:space="preserve">        Организация и проведение муниципальных профессиональных конкурсов, чествование педагогов в профессиональный праздник</t>
  </si>
  <si>
    <t>0610227830</t>
  </si>
  <si>
    <t xml:space="preserve">        Празднование 90-летия системы образования города Кировска</t>
  </si>
  <si>
    <t>0610200000</t>
  </si>
  <si>
    <t xml:space="preserve">      Мероприятие "Ступени педагогического роста"</t>
  </si>
  <si>
    <t>0610000000</t>
  </si>
  <si>
    <t xml:space="preserve">    Подпрограмма "Развитие современной системы образования"</t>
  </si>
  <si>
    <t xml:space="preserve">  Другие вопросы в области образования</t>
  </si>
  <si>
    <t>0620423080</t>
  </si>
  <si>
    <t>0707</t>
  </si>
  <si>
    <t xml:space="preserve">        Дополнительные расходы на организацию отдыха детей Мурманской области в оздоровительных учреждениях с дневным пребыванием, организованных на базе муниципальных учреждений</t>
  </si>
  <si>
    <t>0620400000</t>
  </si>
  <si>
    <t xml:space="preserve">      Мероприятие "Мероприятия, направленные на организацию отдыха и оздоровления детей в каникулярный период в оздоровительных учреждениях с дневным пребыванием детей на базе МБОУ"</t>
  </si>
  <si>
    <t>06103S1070</t>
  </si>
  <si>
    <t xml:space="preserve">        Организация отдыха детей Мурманской области в оздоровительных учреждениях с дневным пребыванием, организованных на базе муниципальных учреждений за счет средств местного бюджета</t>
  </si>
  <si>
    <t>0610371070</t>
  </si>
  <si>
    <t xml:space="preserve">        Субсидия на организацию отдыха детей Мурманской области в муниципальных образовательных организациях</t>
  </si>
  <si>
    <t>0610326130</t>
  </si>
  <si>
    <t xml:space="preserve">        Организация занятости обучающихся (занятость детей только по договорам)</t>
  </si>
  <si>
    <t>0610300000</t>
  </si>
  <si>
    <t xml:space="preserve">      Мероприятие "Успех каждого ребенка"</t>
  </si>
  <si>
    <t xml:space="preserve">  Молодежная политика</t>
  </si>
  <si>
    <t>1400127650</t>
  </si>
  <si>
    <t>0703</t>
  </si>
  <si>
    <t xml:space="preserve">        Снижение объема потребления энергетических ресурсов</t>
  </si>
  <si>
    <t>1400100000</t>
  </si>
  <si>
    <t xml:space="preserve">      Проведение мероприятий по энергосбережению в бюджетных учреждениях</t>
  </si>
  <si>
    <t>1400000000</t>
  </si>
  <si>
    <t xml:space="preserve">    Муниципальная программа "Энергосбережение и повышение энергетической эффективности в муниципальном образовании город Кировск с подведомственной территорией"</t>
  </si>
  <si>
    <t>07001S1100</t>
  </si>
  <si>
    <t>07001P1100</t>
  </si>
  <si>
    <t>0700171100</t>
  </si>
  <si>
    <t>0700127600</t>
  </si>
  <si>
    <t>0700123200</t>
  </si>
  <si>
    <t xml:space="preserve">        Предоставление  дополнительного образования детям в сфере культуры и искусства</t>
  </si>
  <si>
    <t>0700100000</t>
  </si>
  <si>
    <t xml:space="preserve">      Создание условий для обеспечения деятельности учреждений дополнительного образования в области культуры и искусства</t>
  </si>
  <si>
    <t>06203P1100</t>
  </si>
  <si>
    <t>0620323060</t>
  </si>
  <si>
    <t xml:space="preserve">        Оказание муниципальной услуги по предоставлению дополнительного образования в сфере общего образования</t>
  </si>
  <si>
    <t>0620300000</t>
  </si>
  <si>
    <t xml:space="preserve">      Мероприятие "Предоставление дополнительного образования в сфере общего образования"</t>
  </si>
  <si>
    <t>0610427890</t>
  </si>
  <si>
    <t xml:space="preserve">        Развитие деятельности общественных объединений "ЮНАРМИЯ", "Российское движение школьников"</t>
  </si>
  <si>
    <t>0610426120</t>
  </si>
  <si>
    <t xml:space="preserve">        Обеспечение эффективных мер, организация мероприятий по вопросам профилактики наркомании, токсикомании, алкоголизма, ВИЧ/СПИДА, правонарушений</t>
  </si>
  <si>
    <t>0610400000</t>
  </si>
  <si>
    <t xml:space="preserve">      Мероприятие "Социальная активность"</t>
  </si>
  <si>
    <t>0610327850</t>
  </si>
  <si>
    <t xml:space="preserve">        Обеспечение участия кировских школьников в мероприятиях регионального и всероссийского уровня</t>
  </si>
  <si>
    <t>0610327840</t>
  </si>
  <si>
    <t xml:space="preserve">        Развитие детского туризма, в т.ч. международного</t>
  </si>
  <si>
    <t>0610327450</t>
  </si>
  <si>
    <t xml:space="preserve">        Обеспечение персонифицированного финансирования дополнительного образования детей</t>
  </si>
  <si>
    <t>0610326110</t>
  </si>
  <si>
    <t xml:space="preserve">        Мероприятия, направленные на самореализацию, самоопределение и выявление талантливых детей</t>
  </si>
  <si>
    <t>0610127820</t>
  </si>
  <si>
    <t xml:space="preserve">        Обновление оборудования, приобретение технических и компьютерных средств обучения</t>
  </si>
  <si>
    <t>0610100000</t>
  </si>
  <si>
    <t xml:space="preserve">      Мероприятие "Современная образовательная среда"</t>
  </si>
  <si>
    <t>0410127780</t>
  </si>
  <si>
    <t xml:space="preserve">        Повышение уровня антитеррористической защищенности мест и объектов с массовым пребыванием людей</t>
  </si>
  <si>
    <t>0410100000</t>
  </si>
  <si>
    <t xml:space="preserve">      Обеспечение профилактики правонарушений, усиления контроля за гражданами, склонными к противоправной деятельности</t>
  </si>
  <si>
    <t>0410000000</t>
  </si>
  <si>
    <t xml:space="preserve">    Подпрограмма "Профилактика терроризма, экстремизма и правонарушений"</t>
  </si>
  <si>
    <t>0230160100</t>
  </si>
  <si>
    <t xml:space="preserve">        Субсидии организациям, не являющимся государственными (муниципальными) учреждениями, осуществляющим образовательную деятельность по реализации дополнительных общеразвивающих программ для детей</t>
  </si>
  <si>
    <t xml:space="preserve">  Дополнительное образование детей</t>
  </si>
  <si>
    <t>06205S1250</t>
  </si>
  <si>
    <t>0702</t>
  </si>
  <si>
    <t xml:space="preserve">  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местного бюджета)</t>
  </si>
  <si>
    <t>06205L3040</t>
  </si>
  <si>
    <t xml:space="preserve">       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</t>
  </si>
  <si>
    <t>0620575320</t>
  </si>
  <si>
    <t xml:space="preserve">        Субвенция на обеспечение бесплатным питанием отдельных категорий обучающихся</t>
  </si>
  <si>
    <t>0620571250</t>
  </si>
  <si>
    <t xml:space="preserve">  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</si>
  <si>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0620275310</t>
  </si>
  <si>
    <t xml:space="preserve">        Субвенция на реализацию Закона Мурманской области "О единой субвенции местным бюджетам на финансовое обеспечение образовательной деятельности"</t>
  </si>
  <si>
    <t>0620275240</t>
  </si>
  <si>
    <t xml:space="preserve">        Субвенция на обеспечение выпускников муниципальных образовательных учреждений из числа детей-сирот и детей, оставшихся без попечения родителей, лиц из числа детей-сирот и детей, оставшихся без попечения родителей, за исключением лиц, продолжающих обучение по очной форме в образовательных учреждениях профессионального образования, одеждой, обувью, мягким инвентарем, оборудованием и единовременным денежным пособием</t>
  </si>
  <si>
    <t>0620273030</t>
  </si>
  <si>
    <t xml:space="preserve">        Иные межбюджетные транферты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(за счет средств областного бюджета)</t>
  </si>
  <si>
    <t>0620253030</t>
  </si>
  <si>
    <t xml:space="preserve">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</si>
  <si>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0620223020</t>
  </si>
  <si>
    <t xml:space="preserve">        Оказание муниципальной услуги по предоставлению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</si>
  <si>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>0620200000</t>
  </si>
  <si>
    <t xml:space="preserve">      Мероприятие "Предоставление общедоступного и бесплатного начального общего, основного общего, среднего (полного) общего образования по основным общеобразовательным программам"</t>
  </si>
  <si>
    <t>06201S1100</t>
  </si>
  <si>
    <t>0620171100</t>
  </si>
  <si>
    <t>061E151690</t>
  </si>
  <si>
    <t xml:space="preserve">        Обновление материально-технической базы для формирования у обучающихся современных технологических и гуманитарных навыков</t>
  </si>
  <si>
    <t>061E100000</t>
  </si>
  <si>
    <t xml:space="preserve">      Региональный проект "Современная школа"</t>
  </si>
  <si>
    <t>0610327860</t>
  </si>
  <si>
    <t xml:space="preserve">        Поддержка одаренных детей, добившихся значительных результатов</t>
  </si>
  <si>
    <t>0610127870</t>
  </si>
  <si>
    <t xml:space="preserve">        Обеспечение безопасных, современных условий организации образовательного процесса</t>
  </si>
  <si>
    <t>0610127570</t>
  </si>
  <si>
    <t>0610127560</t>
  </si>
  <si>
    <t>0610126190</t>
  </si>
  <si>
    <t xml:space="preserve">        Создание безбарьерной среды</t>
  </si>
  <si>
    <t>0300480140</t>
  </si>
  <si>
    <t xml:space="preserve">        Обеспечение бесплатным питанием (обедами) обучающихся кадетских классов</t>
  </si>
  <si>
    <t>0300400000</t>
  </si>
  <si>
    <t xml:space="preserve">      Обеспечение и развитие деятельности кадетских классов</t>
  </si>
  <si>
    <t>03003S1040</t>
  </si>
  <si>
    <t xml:space="preserve">      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</si>
  <si>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0300381040</t>
  </si>
  <si>
    <t xml:space="preserve">        Дополнительное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</si>
  <si>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>0300371040</t>
  </si>
  <si>
    <t xml:space="preserve">  Общее образование</t>
  </si>
  <si>
    <t>0701</t>
  </si>
  <si>
    <t>06201P1100</t>
  </si>
  <si>
    <t>0620175310</t>
  </si>
  <si>
    <t>0620123000</t>
  </si>
  <si>
    <t xml:space="preserve">        Оказание муниципальной услуги по предоставлению дошкольного образования и воспитания</t>
  </si>
  <si>
    <t>0610526100</t>
  </si>
  <si>
    <t xml:space="preserve">        Обеспечение деятельности территориального психолого-медико-педагогической комиссии города Кировска</t>
  </si>
  <si>
    <t>0610500000</t>
  </si>
  <si>
    <t xml:space="preserve">      Мероприятие "Современные родители"</t>
  </si>
  <si>
    <t xml:space="preserve">  Дошкольное образование</t>
  </si>
  <si>
    <t>0700</t>
  </si>
  <si>
    <t>ОБРАЗОВАНИЕ</t>
  </si>
  <si>
    <t>0540124400</t>
  </si>
  <si>
    <t>0505</t>
  </si>
  <si>
    <t xml:space="preserve">        Обеспечение деятельности МКУ "УКГХ"</t>
  </si>
  <si>
    <t>0540100000</t>
  </si>
  <si>
    <t xml:space="preserve">      Финансовое обеспечение текущей деятельности МКУ "УКГХ"</t>
  </si>
  <si>
    <t>0540000000</t>
  </si>
  <si>
    <t xml:space="preserve">    Подпрограмма "Обеспечение деятельности муниципального казенного учреждения "Управление Кировским городским хозяйством"</t>
  </si>
  <si>
    <t xml:space="preserve">  Другие вопросы в области жилищно-коммунального хозяйства</t>
  </si>
  <si>
    <t>1510427540</t>
  </si>
  <si>
    <t>0503</t>
  </si>
  <si>
    <t xml:space="preserve">        Реконструкция объектов внешнего благоустройства</t>
  </si>
  <si>
    <t>1510400000</t>
  </si>
  <si>
    <t xml:space="preserve">      Реконструкция объектов внешнего благоустройства</t>
  </si>
  <si>
    <t>1510323540</t>
  </si>
  <si>
    <t xml:space="preserve">        Приобретение материальных запасов и материальных ценностей для улучшения внешнего облика территории города</t>
  </si>
  <si>
    <t>1510300000</t>
  </si>
  <si>
    <t xml:space="preserve">      Приобретение материальных запасов и материальных ценностей для улучшения внешнего вида города Кировска</t>
  </si>
  <si>
    <t>1510223530</t>
  </si>
  <si>
    <t xml:space="preserve">        Содержание объектов внешнего благоустройства</t>
  </si>
  <si>
    <t>1510200000</t>
  </si>
  <si>
    <t xml:space="preserve">      Мероприятия по содержанию объектов внешнего благоустройства</t>
  </si>
  <si>
    <t>1510123520</t>
  </si>
  <si>
    <t xml:space="preserve">        Ремонт и дооборудование объектов внешнего благоустройства</t>
  </si>
  <si>
    <t>1510123500</t>
  </si>
  <si>
    <t xml:space="preserve">        Благоустройство объектов внешнего благоустройства</t>
  </si>
  <si>
    <t>1510100000</t>
  </si>
  <si>
    <t xml:space="preserve">      Обслуживание объектов внешнего благоустройства</t>
  </si>
  <si>
    <t>1510000000</t>
  </si>
  <si>
    <t xml:space="preserve">    Подпрограмма "Благоустройство территории и содержание объектов внешнего благоустройства"</t>
  </si>
  <si>
    <t>1300223510</t>
  </si>
  <si>
    <t xml:space="preserve">        Озеленение объектов внешнего благоустройства, уличной дорожной сети</t>
  </si>
  <si>
    <t>1300200000</t>
  </si>
  <si>
    <t xml:space="preserve">      Создание условий для формирования комфортной городской среды</t>
  </si>
  <si>
    <t>1300000000</t>
  </si>
  <si>
    <t xml:space="preserve">    Муниципальная программа "Реализация градостроительной политики в муниципальном образовании город Кировск с подведомственной территорией"</t>
  </si>
  <si>
    <t>0700724140</t>
  </si>
  <si>
    <t xml:space="preserve">        Хранение праздничного инвентаря</t>
  </si>
  <si>
    <t>0700724130</t>
  </si>
  <si>
    <t xml:space="preserve">        Организация праздничных мероприятий</t>
  </si>
  <si>
    <t>0700724120</t>
  </si>
  <si>
    <t xml:space="preserve">        Ремонт  праздничного инвентаря</t>
  </si>
  <si>
    <t>0700724110</t>
  </si>
  <si>
    <t xml:space="preserve">        Выполнение  работ по художественному оформлению города</t>
  </si>
  <si>
    <t>0700724100</t>
  </si>
  <si>
    <t xml:space="preserve">        Приобретение праздничного инвентаря</t>
  </si>
  <si>
    <t>0700700000</t>
  </si>
  <si>
    <t xml:space="preserve">      Мероприятия по подготовке к проведению праздничных мероприятий</t>
  </si>
  <si>
    <t>0520221510</t>
  </si>
  <si>
    <t xml:space="preserve">        Совершенствование организации дорожного движения транспорта и пешеходов на улично-дорожной сети города и автомобильных дорогах</t>
  </si>
  <si>
    <t>0520200000</t>
  </si>
  <si>
    <t xml:space="preserve">      Обеспечение мероприятий по сокращению дорожно-транспортных происшествий и тяжести их последствий</t>
  </si>
  <si>
    <t>0520121520</t>
  </si>
  <si>
    <t xml:space="preserve">        Приобретение и распространение флаеров, предусматривающих формирование знаний и навыков, способствующих обеспечению соблюдения участниками дорожного движения Правил дорожного движения</t>
  </si>
  <si>
    <t>0520121500</t>
  </si>
  <si>
    <t xml:space="preserve">        Приобретение дорожных знаков, искусственных дорожных неровностей, светоотражающих элементов для обеспечения безопасности дорожного движения</t>
  </si>
  <si>
    <t>0520100000</t>
  </si>
  <si>
    <t xml:space="preserve">      Развитие системы предупреждения опасного поведения участников дорожного движения</t>
  </si>
  <si>
    <t>0520000000</t>
  </si>
  <si>
    <t xml:space="preserve">    Подпрограмма "Обеспечение безопасности дорожного движения в муниципальном образовании город Кировск с подведомственной территорией"</t>
  </si>
  <si>
    <t>0510327640</t>
  </si>
  <si>
    <t xml:space="preserve">        Текущее обслуживание объектов уличного и дворового освещения (техническое обслуживание объектов уличного и дворового наружного освещения)</t>
  </si>
  <si>
    <t>0510323420</t>
  </si>
  <si>
    <t xml:space="preserve">        Текущее обслуживание объектов уличного и дворового освещения (снабжение электрической энергией объектов уличного и дворового наружного освещения)</t>
  </si>
  <si>
    <t>0510300000</t>
  </si>
  <si>
    <t xml:space="preserve">      Снабжение электрической энергией и техническое обслуживание объектов уличного и дворового наружного освещения</t>
  </si>
  <si>
    <t>0510223400</t>
  </si>
  <si>
    <t xml:space="preserve">        Выполнение работ по содержанию автомобильных дорог, элементов обустройства дорог, объектов инженерной инфраструктуры (содержание дорог н.п. Титан, н.п. Коашва)</t>
  </si>
  <si>
    <t>0510200000</t>
  </si>
  <si>
    <t xml:space="preserve">      Обеспечение выполнения мероприятий в отношении автомобильных дорог, элементов обустройства дорог и инженерной инфраструктуры</t>
  </si>
  <si>
    <t>0510000000</t>
  </si>
  <si>
    <t xml:space="preserve">    Подпрограмма "Развитие и содержание улично-дорожной сети, снабжение электрической энергией и техническое обслуживание объектов уличного и дворового освещения, находящихся в собственности муниципального образования город Кировск с подведомственной территорией"</t>
  </si>
  <si>
    <t>0430421310</t>
  </si>
  <si>
    <t xml:space="preserve">        Оценка, эвакуация, хранение и утилизация брошенного и разукомплектованного транспорта</t>
  </si>
  <si>
    <t>0430400000</t>
  </si>
  <si>
    <t xml:space="preserve">      Организация мероприятий по брошенному и разукомплектованному транспорту</t>
  </si>
  <si>
    <t>0430327700</t>
  </si>
  <si>
    <t xml:space="preserve">        Вывоз твердых коммунальных отходов с территории кладбищ</t>
  </si>
  <si>
    <t>0430327690</t>
  </si>
  <si>
    <t xml:space="preserve">        Разработка проекта санитарно-защитной зоны объекта "Кладбище"</t>
  </si>
  <si>
    <t>0430327680</t>
  </si>
  <si>
    <t xml:space="preserve">        Содержание мест захоронения умерших (погибших), не имеющих супруга(и) и близких родственников</t>
  </si>
  <si>
    <t>0430327670</t>
  </si>
  <si>
    <t xml:space="preserve">        Инвентаризация мест захоронения на кладбищах</t>
  </si>
  <si>
    <t>0430324010</t>
  </si>
  <si>
    <t xml:space="preserve">        Текущий ремонт и содержание объектов захоронений в зимний и летний период</t>
  </si>
  <si>
    <t>0430300000</t>
  </si>
  <si>
    <t xml:space="preserve">      Содержание и благоустройство городских кладбищ</t>
  </si>
  <si>
    <t>0430223920</t>
  </si>
  <si>
    <t xml:space="preserve">        Транспортировка в морг с мест обнаружения или происшествия тел умерших (погибших)</t>
  </si>
  <si>
    <t>0430121320</t>
  </si>
  <si>
    <t xml:space="preserve">        Оборудование мест для сбора бытовых отходов в городе Кировске</t>
  </si>
  <si>
    <t>0430121300</t>
  </si>
  <si>
    <t xml:space="preserve">        Ликвидация несанкционированных свалок</t>
  </si>
  <si>
    <t>0430100000</t>
  </si>
  <si>
    <t xml:space="preserve">      Организация сбора и вывоза бытового, крупногабаритного мусора</t>
  </si>
  <si>
    <t>011F277120</t>
  </si>
  <si>
    <t xml:space="preserve">        Создание комфортной городской среды в малых городах и исторических поселениях - участниках Всероссийского конкурса лучших проектов создания комфортной городской среды</t>
  </si>
  <si>
    <t>011F200000</t>
  </si>
  <si>
    <t xml:space="preserve">      Региональный проект "Формирование комфортной городской среды"</t>
  </si>
  <si>
    <t>0110000000</t>
  </si>
  <si>
    <t xml:space="preserve">    Подпрограмма "Формирование комфортной городской среды"</t>
  </si>
  <si>
    <t xml:space="preserve">  Благоустройство</t>
  </si>
  <si>
    <t>1230127810</t>
  </si>
  <si>
    <t>0501</t>
  </si>
  <si>
    <t xml:space="preserve">        Составление Проекта организации и выполнение работ по сносу многоквартирных домов</t>
  </si>
  <si>
    <t>1230100000</t>
  </si>
  <si>
    <t xml:space="preserve">      Снос многоквартирных домов, признанных аварийными, из которых переселены жители</t>
  </si>
  <si>
    <t>1230000000</t>
  </si>
  <si>
    <t xml:space="preserve">    Подпрограмма "Сокращение непригодного для проживания жилищного фонда"</t>
  </si>
  <si>
    <t>1220127770</t>
  </si>
  <si>
    <t xml:space="preserve">        Текущий ремонт пустующих жилых помещений для дальнейшего предоставления в социальный найм нуждающимся гражданам</t>
  </si>
  <si>
    <t>1220127760</t>
  </si>
  <si>
    <t xml:space="preserve">        Содержание муниципальных жилых зданий и помещений</t>
  </si>
  <si>
    <t>1220127710</t>
  </si>
  <si>
    <t xml:space="preserve">        Оплата взносов в фонд капитального ремонта многоквартирных домов</t>
  </si>
  <si>
    <t>1220100000</t>
  </si>
  <si>
    <t xml:space="preserve">      Содержание муниципальных жилых зданий и помещений в надлежащем состоянии</t>
  </si>
  <si>
    <t>1220000000</t>
  </si>
  <si>
    <t xml:space="preserve">    Подпрограмма "Обеспечение качественными жилищно-коммунальными услугами граждан города Кировска"</t>
  </si>
  <si>
    <t xml:space="preserve">  Жилищное хозяйство</t>
  </si>
  <si>
    <t>0500</t>
  </si>
  <si>
    <t>ЖИЛИЩНО-КОММУНАЛЬНОЕ ХОЗЯЙСТВО</t>
  </si>
  <si>
    <t>0530175610</t>
  </si>
  <si>
    <t>0412</t>
  </si>
  <si>
    <t xml:space="preserve">        Субвенция на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</t>
  </si>
  <si>
    <t>0240175510</t>
  </si>
  <si>
    <t xml:space="preserve">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</si>
  <si>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0240127250</t>
  </si>
  <si>
    <t xml:space="preserve">        Финансовое обеспечение текущей деятельности МКУ "Центр развития туризма и бизнеса г. Кировска"</t>
  </si>
  <si>
    <t>0240100000</t>
  </si>
  <si>
    <t xml:space="preserve">      Обеспечение исполнения полномочий в области туризма и малого и среднего предпринимательства</t>
  </si>
  <si>
    <t>0240000000</t>
  </si>
  <si>
    <t xml:space="preserve">    Подпрограмма "Обеспечение деятельности муниципального казенного учреждения "Центр развития туризма и бизнеса города Кировска"</t>
  </si>
  <si>
    <t>02101S4000</t>
  </si>
  <si>
    <t>02101L3840</t>
  </si>
  <si>
    <t xml:space="preserve">        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 (Система искусственного оснежения для горнолыжных трасс г. Айкуайвенчорр)</t>
  </si>
  <si>
    <t>0210174000</t>
  </si>
  <si>
    <t>0210100000</t>
  </si>
  <si>
    <t xml:space="preserve">      Создание условий для развития приоритетных видов туризма (горнолыжного, зимнего спорта и отдыха)</t>
  </si>
  <si>
    <t>0210000000</t>
  </si>
  <si>
    <t xml:space="preserve">    Подпрограмма "Развитие туризма"</t>
  </si>
  <si>
    <t xml:space="preserve">  Другие вопросы в области национальной экономики</t>
  </si>
  <si>
    <t>91000S0570</t>
  </si>
  <si>
    <t>0410</t>
  </si>
  <si>
    <t xml:space="preserve">        Техническое сопровождение программного обеспечения "Система автоматизированного рабочего места  муниципального образования" за счет средств местного бюджета</t>
  </si>
  <si>
    <t>9100070570</t>
  </si>
  <si>
    <t xml:space="preserve">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</si>
  <si>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Связь и информатика</t>
  </si>
  <si>
    <t>0510227880</t>
  </si>
  <si>
    <t>0409</t>
  </si>
  <si>
    <t xml:space="preserve">        Обеспечение транспортного обслуживания муниципальных учреждений и объектов</t>
  </si>
  <si>
    <t>0510227480</t>
  </si>
  <si>
    <t xml:space="preserve">        Приобретение снегоочистителя фрезерно-роторного (по договору лизинга)</t>
  </si>
  <si>
    <t>05101S9100</t>
  </si>
  <si>
    <t xml:space="preserve">        Субсидии на финансовое обеспечение дорожной деятельности в отношении автомобильных дорог общего пользования местного значения и искусственных дорожных сооружений на них за счет средств дорожного фонда</t>
  </si>
  <si>
    <t>0510149100</t>
  </si>
  <si>
    <t>0510127630</t>
  </si>
  <si>
    <t xml:space="preserve">        Выполнение работ по разработке ПСД на реконструкцию моста ПК 3+322, расположенного на автомобильной дороге "Автодорога, включая 3 путепровода, 2 моста от центральной почты до проходной Кировского рудника" (через р. Юкспорьйокк)</t>
  </si>
  <si>
    <t>0510123710</t>
  </si>
  <si>
    <t xml:space="preserve">        Ремонт дворовых территорий,  проездов к дворовым территориям многоквартирных домов</t>
  </si>
  <si>
    <t>0510123700</t>
  </si>
  <si>
    <t xml:space="preserve">        Ремонт автомобильных дорог общего пользования местного значения</t>
  </si>
  <si>
    <t>0510100000</t>
  </si>
  <si>
    <t xml:space="preserve">      Достижение требуемого технического и эксплуатационного состояния автомобильных дорог общего пользования местного значения</t>
  </si>
  <si>
    <t xml:space="preserve">  Дорожное хозяйство (дорожные фонды)</t>
  </si>
  <si>
    <t>0530127340</t>
  </si>
  <si>
    <t>0408</t>
  </si>
  <si>
    <t xml:space="preserve">        Выполнение работ по осуществлению регулярных перевозок пассажиров и багажа автомобильным транспортом на территории муниципального образования город Кировск с подведомственной территорией</t>
  </si>
  <si>
    <t xml:space="preserve">  Транспорт</t>
  </si>
  <si>
    <t>04305A5590</t>
  </si>
  <si>
    <t>0405</t>
  </si>
  <si>
    <t xml:space="preserve">        Осуществление деятельности по отлову и содержанию животных без владельцев</t>
  </si>
  <si>
    <t>0430575590</t>
  </si>
  <si>
    <t xml:space="preserve">        Осуществление деятельности по отлову и содержанию безнадзорных животных без владельцев</t>
  </si>
  <si>
    <t>0430500000</t>
  </si>
  <si>
    <t xml:space="preserve">      Организация мероприятий по регулированию численности животных без владельцев</t>
  </si>
  <si>
    <t xml:space="preserve">  Сельское хозяйство и рыболовство</t>
  </si>
  <si>
    <t>0400</t>
  </si>
  <si>
    <t>НАЦИОНАЛЬНАЯ ЭКОНОМИКА</t>
  </si>
  <si>
    <t>0314</t>
  </si>
  <si>
    <t xml:space="preserve">  Другие вопросы в области национальной безопасности и правоохранительной деятельности</t>
  </si>
  <si>
    <t>0440227580</t>
  </si>
  <si>
    <t>0310</t>
  </si>
  <si>
    <t xml:space="preserve">        Обеспечение деятельности службы лавинной безопасности и аварийно-спасательной службы</t>
  </si>
  <si>
    <t>0440200000</t>
  </si>
  <si>
    <t xml:space="preserve">      Организация службы лавинной безопасности и аварийно-спасательной службы</t>
  </si>
  <si>
    <t>0440124600</t>
  </si>
  <si>
    <t xml:space="preserve">        Обеспечение деятельности МКУ "Управление по делам ГОиЧС"</t>
  </si>
  <si>
    <t>0440100000</t>
  </si>
  <si>
    <t xml:space="preserve">      Финансовое обеспечение текущей деятельности казенного учреждения</t>
  </si>
  <si>
    <t>0440000000</t>
  </si>
  <si>
    <t xml:space="preserve">    Подпрограмма "Обеспечение деятельности муниципального казенного учреждения "Управление по делам гражданской обороны и чрезвычайным ситуациям"</t>
  </si>
  <si>
    <t>0420124310</t>
  </si>
  <si>
    <t xml:space="preserve">        Приобретение материальных ценностей для предотвращения чрезвычайных ситуаций</t>
  </si>
  <si>
    <t>0420124300</t>
  </si>
  <si>
    <t xml:space="preserve">        Проведение работ по предотвращению и ликвидации чрезвычайных ситуаций</t>
  </si>
  <si>
    <t>0420100000</t>
  </si>
  <si>
    <t xml:space="preserve">      Обеспечение комплекса мероприятий, направленных на повышение уровня защищенности населения и территории города Кировска от чрезвычайных ситуаций</t>
  </si>
  <si>
    <t>0420000000</t>
  </si>
  <si>
    <t xml:space="preserve">    Подпрограмма "Развитие системы гражданской обороны, совершенствование защиты населения и территории от чрезвычайных ситуаций"</t>
  </si>
  <si>
    <t xml:space="preserve">  Защита населения и территории от чрезвычайных ситуаций природного и техногенного характера, пожарная безопасность</t>
  </si>
  <si>
    <t>0910159300</t>
  </si>
  <si>
    <t>0304</t>
  </si>
  <si>
    <t xml:space="preserve">       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</si>
  <si>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0910100000</t>
  </si>
  <si>
    <t xml:space="preserve">      Деятельность главы администрации и работников исполнительно-распорядительного органа города Кировска - администрации города Кировска с подведомственной территорией</t>
  </si>
  <si>
    <t xml:space="preserve">  Органы юстиции</t>
  </si>
  <si>
    <t>0300</t>
  </si>
  <si>
    <t>НАЦИОНАЛЬНАЯ БЕЗОПАСНОСТЬ И ПРАВООХРАНИТЕЛЬНАЯ ДЕЯТЕЛЬНОСТЬ</t>
  </si>
  <si>
    <t>9300090040</t>
  </si>
  <si>
    <t>0113</t>
  </si>
  <si>
    <t xml:space="preserve">        Средства, зарезервированные на софинансирование расходов в рамках реализации областных региональных программ</t>
  </si>
  <si>
    <t>9300090030</t>
  </si>
  <si>
    <t xml:space="preserve">        Средства, зарезервированные на компенсацию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Кировска.</t>
  </si>
  <si>
    <t>9300090020</t>
  </si>
  <si>
    <t xml:space="preserve">        Средства, зарезервированные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 и молодым специалистам при трудоустройстве</t>
  </si>
  <si>
    <t>9300000000</t>
  </si>
  <si>
    <t xml:space="preserve">      Непрограммная деятельность Финансово-экономического управления администрации города Кировска</t>
  </si>
  <si>
    <t xml:space="preserve">    Непрограммная деятельность Финансово-экономического управления администрации города Кировска</t>
  </si>
  <si>
    <t>1100227940</t>
  </si>
  <si>
    <t xml:space="preserve">        Определение стоимости движимого и недвижимого имущества, муниципальных земельных участков (при заключении договора аренды, концессионного соглашения без проведения торгов, конкурсов)</t>
  </si>
  <si>
    <t>1100227930</t>
  </si>
  <si>
    <t xml:space="preserve">        Проведение предпродажной подготовки объектов недвижимости и земельных участков (прав на заключение договоров), публичных торгов по продаже объектов незавершенного строительства</t>
  </si>
  <si>
    <t>1100224500</t>
  </si>
  <si>
    <t xml:space="preserve">        Закупка товаров, работ, услуг в сфере информационно - коммуникационных технологий для обеспечения деятельности КУМС</t>
  </si>
  <si>
    <t>1100200000</t>
  </si>
  <si>
    <t xml:space="preserve">      Обеспечение поступлений в доход бюджета от использования и распоряжения земельно-имущественным комплексом</t>
  </si>
  <si>
    <t>1100127750</t>
  </si>
  <si>
    <t xml:space="preserve">        Техническая инвентаризация и оценка стоимости дорог, объектов инженерной инфраструктуры</t>
  </si>
  <si>
    <t>1100127740</t>
  </si>
  <si>
    <t xml:space="preserve">        Уплата налогов, госпошлины, услуги нотариуса, страхование ОСАГО и иных обязательных платежей КУМС</t>
  </si>
  <si>
    <t>1100127730</t>
  </si>
  <si>
    <t xml:space="preserve">        Снос и утилизация списанных объектов имущества, входящих в состав муниципальной казны (нежилые)</t>
  </si>
  <si>
    <t>1100127710</t>
  </si>
  <si>
    <t>1100124560</t>
  </si>
  <si>
    <t xml:space="preserve">        Проведение работ по формированию земельных участков (проведение кадастровых, топографо-геодезических и картографических работ)</t>
  </si>
  <si>
    <t>1100124530</t>
  </si>
  <si>
    <t xml:space="preserve">        Содержание муниципальных нежилых зданий и помещений в надлежащем состоянии</t>
  </si>
  <si>
    <t>1100124520</t>
  </si>
  <si>
    <t xml:space="preserve">        Обеспечение охраны в муниципальных помещениях</t>
  </si>
  <si>
    <t>1100100000</t>
  </si>
  <si>
    <t xml:space="preserve">      Содержание имущества, входящего в состав муниципальной казны</t>
  </si>
  <si>
    <t>1100000000</t>
  </si>
  <si>
    <t xml:space="preserve">    Муниципальная программа "Развитие земельно-имущественного комплекса в муниципальном образовании город Кировск с подведомственной территорией"</t>
  </si>
  <si>
    <t>0950324950</t>
  </si>
  <si>
    <t xml:space="preserve">        Обеспечение эксплуатационно-технического обслуживания муниципальных учреждений и объектов</t>
  </si>
  <si>
    <t>0950324860</t>
  </si>
  <si>
    <t xml:space="preserve">        Обеспечение деятельности МКУ "Центр МТО города Кировска"</t>
  </si>
  <si>
    <t>0950300000</t>
  </si>
  <si>
    <t xml:space="preserve">      Обеспечение содержания и обслуживание объектов улично-дорожной сети МКУ "Центр МТО г. Кировска"</t>
  </si>
  <si>
    <t>0950227560</t>
  </si>
  <si>
    <t>0950200000</t>
  </si>
  <si>
    <t xml:space="preserve">      Обеспечение комплексной безопасности муниципальных учреждений города Кировска</t>
  </si>
  <si>
    <t>0950124950</t>
  </si>
  <si>
    <t>0950124860</t>
  </si>
  <si>
    <t>0950100000</t>
  </si>
  <si>
    <t xml:space="preserve">      Обеспечение эксплуатационно-технического обслуживания объектов, помещений и оборудования, содержание прилегающей территории муниципальных учреждений в надлежащем состоянии</t>
  </si>
  <si>
    <t>0950000000</t>
  </si>
  <si>
    <t xml:space="preserve">    Подпрограмма "Обеспечение деятельности муниципального казенного учреждения "Центр материально-технического обеспечения и обслуживания муниципальных учреждений города Кировска"</t>
  </si>
  <si>
    <t>0940127360</t>
  </si>
  <si>
    <t xml:space="preserve">        Обеспечение деятельности МКУ "Информационно-аналитический центр"</t>
  </si>
  <si>
    <t>0940100000</t>
  </si>
  <si>
    <t xml:space="preserve">      Финансовое обеспечение текущей деятельности МКУ "Информационно-аналитический центр"</t>
  </si>
  <si>
    <t>0940000000</t>
  </si>
  <si>
    <t xml:space="preserve">    Подпрограмма "Обеспечение деятельности муниципального казенного учреждения "Информационно-аналитический центр"</t>
  </si>
  <si>
    <t>0930124800</t>
  </si>
  <si>
    <t xml:space="preserve">        Обеспечение деятельности МКУ "МФЦ г. Кировска"</t>
  </si>
  <si>
    <t>0930100000</t>
  </si>
  <si>
    <t xml:space="preserve">      Финансовое обеспечение текущей деятельности МКУ "МФЦ г. Кировска"</t>
  </si>
  <si>
    <t>0930000000</t>
  </si>
  <si>
    <t xml:space="preserve">    Подпрограмма "Обеспечение деятельности муниципального казенного учреждения "Многофункциональный центр по предоставлению государственных и муниципальных услуг города Кировска"</t>
  </si>
  <si>
    <t>0920124850</t>
  </si>
  <si>
    <t xml:space="preserve">        Обеспечение деятельности МКУ  "Центр учета г. Кировска"</t>
  </si>
  <si>
    <t>0920100000</t>
  </si>
  <si>
    <t xml:space="preserve">      Финансовое обеспечение текущей деятельности МКУ "Центр учета г. Кировска"</t>
  </si>
  <si>
    <t>0920000000</t>
  </si>
  <si>
    <t xml:space="preserve">    Подпрограмма "Обеспечение деятельности муниципального казенного учреждения "Центр учета и отчетности муниципальных учреждений города Кировска"</t>
  </si>
  <si>
    <t>0910254690</t>
  </si>
  <si>
    <t xml:space="preserve">        Проведение Всероссийской переписи населения 2020 года</t>
  </si>
  <si>
    <t>0910227910</t>
  </si>
  <si>
    <t xml:space="preserve">        Прочие расходы и услуги муниципального образования город Кировск с подведомственной территорией</t>
  </si>
  <si>
    <t>0910175560</t>
  </si>
  <si>
    <t xml:space="preserve">        Субвенция на реализацию Закона Мурманской области "О комиссиях по делам несовершеннолетних и защите их прав в Мурманской области"</t>
  </si>
  <si>
    <t>0910175550</t>
  </si>
  <si>
    <t xml:space="preserve">        Субвенция на реализацию Закона Мурманской области "Об административных комиссиях"</t>
  </si>
  <si>
    <t>0910175540</t>
  </si>
  <si>
    <t xml:space="preserve">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</si>
  <si>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0910175530</t>
  </si>
  <si>
    <t xml:space="preserve">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</si>
  <si>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0910175520</t>
  </si>
  <si>
    <t xml:space="preserve">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</si>
  <si>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0910175330</t>
  </si>
  <si>
    <t>0910175210</t>
  </si>
  <si>
    <t xml:space="preserve">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</si>
  <si>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0630127200</t>
  </si>
  <si>
    <t xml:space="preserve">        Оказание услуги по прогнозированию, планированию, организации и регулированию деятельности муниципальных организаций образования, культуры, молодежной политики, физической культуры и спорта города Кировска</t>
  </si>
  <si>
    <t>0630100000</t>
  </si>
  <si>
    <t xml:space="preserve">      Мероприятие "Финансовое обеспечение текущей деятельности МКУ "Управление социального развития г. Кировска"</t>
  </si>
  <si>
    <t>0630000000</t>
  </si>
  <si>
    <t xml:space="preserve">    Подпрограмма "Обеспечение деятельности муниципального казенного учреждения "Управление социального развития города Кировска"</t>
  </si>
  <si>
    <t xml:space="preserve">  Другие общегосударственные вопросы</t>
  </si>
  <si>
    <t>9200090010</t>
  </si>
  <si>
    <t>0111</t>
  </si>
  <si>
    <t xml:space="preserve">        Резервный фонд администрации города Кировска</t>
  </si>
  <si>
    <t>9200000000</t>
  </si>
  <si>
    <t xml:space="preserve">      Непрограммная деятельность Администрации города Кировска с подведомственной территорией</t>
  </si>
  <si>
    <t xml:space="preserve">    Непрограммная деятельность Администрации города Кировска с подведомственной территорией</t>
  </si>
  <si>
    <t xml:space="preserve">  Резервные фонды</t>
  </si>
  <si>
    <t>9400013060</t>
  </si>
  <si>
    <t>0106</t>
  </si>
  <si>
    <t xml:space="preserve">        Компенсация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</si>
  <si>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>9400006030</t>
  </si>
  <si>
    <t xml:space="preserve">        Расходы на обеспечение функций работников органов местного самоуправления</t>
  </si>
  <si>
    <t>9400006010</t>
  </si>
  <si>
    <t xml:space="preserve">        Расходы на выплаты по оплате труда  работников органов местного самоуправления</t>
  </si>
  <si>
    <t>9400005010</t>
  </si>
  <si>
    <t xml:space="preserve">        Расходы на выплаты по оплате труда руководителя Контрольно-счетного органа города Кировска</t>
  </si>
  <si>
    <t>9400000000</t>
  </si>
  <si>
    <t xml:space="preserve">      Непрограммная деятельность Контрольно-счетного органа города Кировска с подведомственной территорией</t>
  </si>
  <si>
    <t xml:space="preserve">    Непрограммная деятельность Контрольно-счетного органа города Кировска с подведомственной территорией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</si>
  <si>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</si>
  <si>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0910151200</t>
  </si>
  <si>
    <t>0105</t>
  </si>
  <si>
    <t xml:space="preserve">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</si>
  <si>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Судебная система</t>
  </si>
  <si>
    <t>0910113060</t>
  </si>
  <si>
    <t>0104</t>
  </si>
  <si>
    <t>0910106030</t>
  </si>
  <si>
    <t>0910106010</t>
  </si>
  <si>
    <t>0910104030</t>
  </si>
  <si>
    <t xml:space="preserve">        Расходы на обеспечение функций главы администрации города Кировска с подведомственной территорией</t>
  </si>
  <si>
    <t>0910104010</t>
  </si>
  <si>
    <t xml:space="preserve">        Расходы на выплаты по оплате труда главы администрации города Кировска с подведомственной территорией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</si>
  <si>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</si>
  <si>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9100013060</t>
  </si>
  <si>
    <t>0103</t>
  </si>
  <si>
    <t>9100006030</t>
  </si>
  <si>
    <t>9100006010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</si>
  <si>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</si>
  <si>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0102</t>
  </si>
  <si>
    <t>9100001030</t>
  </si>
  <si>
    <t xml:space="preserve">        Расходы на обеспечение функций главы муниципального образования город Кировск с подведомственной территорией</t>
  </si>
  <si>
    <t>9100001010</t>
  </si>
  <si>
    <t xml:space="preserve">        Расходы на выплаты по оплате труда главы муниципального образования город Кировск с подведомственной территорией</t>
  </si>
  <si>
    <t xml:space="preserve">  Функционирование высшего должностного лица субъекта Российской Федерации и муниципального образования</t>
  </si>
  <si>
    <t>0100</t>
  </si>
  <si>
    <t>ОБЩЕГОСУДАРСТВЕННЫЕ ВОПРОСЫ</t>
  </si>
  <si>
    <t>Сумма на 2023</t>
  </si>
  <si>
    <t>Сумма на 2022</t>
  </si>
  <si>
    <t>Сумма на 2021</t>
  </si>
  <si>
    <t>Код группы вида расхода</t>
  </si>
  <si>
    <t>Код целевой статьи</t>
  </si>
  <si>
    <t>Код раздела, подраздела</t>
  </si>
  <si>
    <t>Наименование</t>
  </si>
  <si>
    <t>(рублей)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</si>
  <si>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видов расходов классификации расходов бюджета на 2021 год и плановый период 2022-2023 годов</t>
  </si>
  <si>
    <t>от _______2020 №____</t>
  </si>
  <si>
    <t>Приложение 4</t>
  </si>
  <si>
    <t xml:space="preserve">            Капитальные вложения в объекты государственной (муниципальной) собственности</t>
  </si>
  <si>
    <t xml:space="preserve">          Субвенция на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</si>
  <si>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</si>
  <si>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    Подпрограмма "Улучшение жилищных условий жителей города Кировска"</t>
  </si>
  <si>
    <t xml:space="preserve">    Охрана семьи и детства</t>
  </si>
  <si>
    <t xml:space="preserve">            Социальное обеспечение и иные выплаты населению</t>
  </si>
  <si>
    <t xml:space="preserve">          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</t>
  </si>
  <si>
    <t xml:space="preserve">        Предоставление единовременной выплаты многодетным семьям взамен предоставления им земельного участка</t>
  </si>
  <si>
    <t xml:space="preserve">      Подпрограмма "Реализация областного проекта о предоставлении единовременной выплаты многодетным семьям взамен предоставления им земельного участка"</t>
  </si>
  <si>
    <t xml:space="preserve">          Реализация мероприятий по обеспечению жильем молодых семей</t>
  </si>
  <si>
    <t xml:space="preserve">          Дополнительная социальная выплата многодетным молодым семьям и молодым семьям в случае рождения (усыновления) ребенка</t>
  </si>
  <si>
    <t xml:space="preserve">        Обеспечение жильем молодых семей в виде денежной выплаты (субсидии гражданам на приобретение жилья)</t>
  </si>
  <si>
    <t xml:space="preserve">    Социальное обеспечение населения</t>
  </si>
  <si>
    <t xml:space="preserve">  СОЦИАЛЬНАЯ ПОЛИТИКА</t>
  </si>
  <si>
    <t xml:space="preserve">            Закупка товаров, работ и услуг для обеспечения государственных (муниципальных) нужд</t>
  </si>
  <si>
    <t xml:space="preserve">          Озеленение объектов внешнего благоустройства, уличной дорожной сети</t>
  </si>
  <si>
    <t xml:space="preserve">        Создание условий для формирования комфортной городской среды</t>
  </si>
  <si>
    <t xml:space="preserve">      Муниципальная программа "Реализация градостроительной политики в муниципальном образовании город Кировск с подведомственной территорией"</t>
  </si>
  <si>
    <t xml:space="preserve">    Благоустройство</t>
  </si>
  <si>
    <t xml:space="preserve">          Составление Проекта организации и выполнение работ по сносу многоквартирных домов</t>
  </si>
  <si>
    <t xml:space="preserve">        Снос многоквартирных домов, признанных аварийными, из которых переселены жители</t>
  </si>
  <si>
    <t xml:space="preserve">      Подпрограмма "Сокращение непригодного для проживания жилищного фонда"</t>
  </si>
  <si>
    <t xml:space="preserve">          Текущий ремонт пустующих жилых помещений для дальнейшего предоставления в социальный найм нуждающимся гражданам</t>
  </si>
  <si>
    <t xml:space="preserve">          Содержание муниципальных жилых зданий и помещений</t>
  </si>
  <si>
    <t xml:space="preserve">          Оплата взносов в фонд капитального ремонта многоквартирных домов</t>
  </si>
  <si>
    <t xml:space="preserve">        Содержание муниципальных жилых зданий и помещений в надлежащем состоянии</t>
  </si>
  <si>
    <t xml:space="preserve">      Подпрограмма "Обеспечение качественными жилищно-коммунальными услугами граждан города Кировска"</t>
  </si>
  <si>
    <t xml:space="preserve">    Жилищное хозяйство</t>
  </si>
  <si>
    <t xml:space="preserve">  ЖИЛИЩНО-КОММУНАЛЬНОЕ ХОЗЯЙСТВО</t>
  </si>
  <si>
    <t xml:space="preserve">          Определение стоимости движимого и недвижимого имущества, муниципальных земельных участков (при заключении договора аренды, концессионного соглашения без проведения торгов, конкурсов)</t>
  </si>
  <si>
    <t xml:space="preserve">          Проведение предпродажной подготовки объектов недвижимости и земельных участков (прав на заключение договоров), публичных торгов по продаже объектов незавершенного строительства</t>
  </si>
  <si>
    <t xml:space="preserve">          Закупка товаров, работ, услуг в сфере информационно - коммуникационных технологий для обеспечения деятельности КУМС</t>
  </si>
  <si>
    <t xml:space="preserve">        Обеспечение поступлений в доход бюджета от использования и распоряжения земельно-имущественным комплексом</t>
  </si>
  <si>
    <t xml:space="preserve">          Техническая инвентаризация и оценка стоимости дорог, объектов инженерной инфраструктуры</t>
  </si>
  <si>
    <t xml:space="preserve">            Иные бюджетные ассигнования</t>
  </si>
  <si>
    <t xml:space="preserve">          Уплата налогов, госпошлины, услуги нотариуса, страхование ОСАГО и иных обязательных платежей КУМС</t>
  </si>
  <si>
    <t xml:space="preserve">          Снос и утилизация списанных объектов имущества, входящих в состав муниципальной казны (нежилые)</t>
  </si>
  <si>
    <t xml:space="preserve">          Проведение работ по формированию земельных участков (проведение кадастровых, топографо-геодезических и картографических работ)</t>
  </si>
  <si>
    <t xml:space="preserve">          Содержание муниципальных нежилых зданий и помещений в надлежащем состоянии</t>
  </si>
  <si>
    <t xml:space="preserve">          Обеспечение охраны в муниципальных помещениях</t>
  </si>
  <si>
    <t xml:space="preserve">        Содержание имущества, входящего в состав муниципальной казны</t>
  </si>
  <si>
    <t xml:space="preserve">      Муниципальная программа "Развитие земельно-имущественного комплекса в муниципальном образовании город Кировск с подведомственной территорией"</t>
  </si>
  <si>
    <t xml:space="preserve">    Другие общегосударственные вопросы</t>
  </si>
  <si>
    <t xml:space="preserve">  ОБЩЕГОСУДАРСТВЕННЫЕ ВОПРОСЫ</t>
  </si>
  <si>
    <t xml:space="preserve">            Предоставление субсидий бюджетным, автономным учреждениям и иным некоммерческим организациям</t>
  </si>
  <si>
    <t xml:space="preserve">          Субсидия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</si>
  <si>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 xml:space="preserve">        Региональный проект "Спорт - норма жизни"</t>
  </si>
  <si>
    <t xml:space="preserve">      Подпрограмма "Организация и развитие спортивной подготовки в городе Кировске"</t>
  </si>
  <si>
    <t xml:space="preserve">    Спорт высших достижений</t>
  </si>
  <si>
    <t xml:space="preserve">          Средства местного бюджета, превышающие размер расходного обязательства муниципального образования в целях софинансирования которого предоставляется субсидия на оплату труда и начисления на выплаты по оплате труда работникам муниципальных учреждений</t>
  </si>
  <si>
    <t xml:space="preserve">          Предоставление услуг в сфере физической культуры и спорта</t>
  </si>
  <si>
    <t xml:space="preserve">        Создание условий для обеспечения деятельности учреждений в области спорта</t>
  </si>
  <si>
    <t xml:space="preserve">          Предоставление услуг спортивных объектов  МАУ СОК "Горняк"</t>
  </si>
  <si>
    <t xml:space="preserve">        Обеспечение доступа к спортивным объектам МАУ СОК "Горняк"</t>
  </si>
  <si>
    <t xml:space="preserve">          Выявление и поддержка спортивных талантов среди детей и молодежи (расходы на участие в выездных спортивных мероприятиях)</t>
  </si>
  <si>
    <t xml:space="preserve">          Модернизация и реконструкция учреждений физической культуры и спорта города Кировска</t>
  </si>
  <si>
    <t xml:space="preserve">        Комплекс мероприятий, направленных на создание условий для развития физической культуры и спорта в городе Кировске</t>
  </si>
  <si>
    <t xml:space="preserve">      Подпрограмма "Развитие физической культуры и массового спорта города Кировска"</t>
  </si>
  <si>
    <t xml:space="preserve">    Физическая культура</t>
  </si>
  <si>
    <t xml:space="preserve">  ФИЗИЧЕСКАЯ КУЛЬТУРА И СПОРТ</t>
  </si>
  <si>
    <t xml:space="preserve">          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Кировска, работающим в населенных пунктах Титан,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территорией)</t>
  </si>
  <si>
    <t xml:space="preserve">          Оказание социальной помощи для учащихся общеобразовательных школ из малообеспеченных или многодетных семей. Материальная помощь детям из малообеспеченных семей - выпускникам 9, 11 классов</t>
  </si>
  <si>
    <t xml:space="preserve">        Мероприятия по оказанию социальной помощи населению города Кировска и расширению социальных льгот</t>
  </si>
  <si>
    <t xml:space="preserve">      Муниципальная программа "Дополнительная социальная поддержка населения муниципального образования город Кировск с подведомственной территорией"</t>
  </si>
  <si>
    <t xml:space="preserve">    Другие вопросы в области социальной политики</t>
  </si>
  <si>
    <t xml:space="preserve">          Компенсация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</si>
  <si>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   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</si>
  <si>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Мероприятие "Предоставление дошкольного образования и воспитания"</t>
  </si>
  <si>
    <t xml:space="preserve">      Подпрограмма "Обеспечение предоставления муниципальных услуг (работ) в сфере общего и дополнительного образования"</t>
  </si>
  <si>
    <t xml:space="preserve">          Единая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</si>
  <si>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 xml:space="preserve">          Создание виртуальных концертных залов</t>
  </si>
  <si>
    <t xml:space="preserve">        Региональный проект "Цифровая культура"</t>
  </si>
  <si>
    <t xml:space="preserve">          Расходы местного бюджета, направляемые на оплату труда и начисления на выплаты по оплате труда работникам муниципальных учреждений</t>
  </si>
  <si>
    <t xml:space="preserve">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</si>
  <si>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  Модернизация и укрепление материально-технической базы муниципальных учреждений и иные аналогичные расходы</t>
  </si>
  <si>
    <t xml:space="preserve">          Выполнение текущего (капитального) ремонта и реконструкции муниципальных учреждений, в том числе разработка проектно-сметной документации</t>
  </si>
  <si>
    <t xml:space="preserve">          Обеспечение организации библиотечного, библиографического и информационного обслуживания населения на базе МБУК "Централизованная библиотечная система"</t>
  </si>
  <si>
    <t xml:space="preserve">        Создание условий для деятельности муниципальных библиотек</t>
  </si>
  <si>
    <t xml:space="preserve">          Расходы на участие коллективов в фестивалях, конкурсах, выставках различного уровня</t>
  </si>
  <si>
    <t xml:space="preserve">          Расходы на организацию, проведение городских культурно-массовых мероприятий</t>
  </si>
  <si>
    <t xml:space="preserve">          Обеспечение деятельности МБУК "Историко-краеведческий музей  с мемориалом  С.М. Кирова и выставочным залом"</t>
  </si>
  <si>
    <t xml:space="preserve">        Создание условий для деятельности муниципального музея</t>
  </si>
  <si>
    <t xml:space="preserve">          Субсидия на поддержку отрасли культуры</t>
  </si>
  <si>
    <t xml:space="preserve">          Обеспечение развития творческого потенциала и организация досуга населения на базе муниципальных автономных учреждений культуры</t>
  </si>
  <si>
    <t xml:space="preserve">        Создание условий для деятельности учреждений клубного типа</t>
  </si>
  <si>
    <t xml:space="preserve">      Муниципальная программа "Развитие культуры и молодежной политики в муниципальном образовании город Кировск с подведомственной территорией"</t>
  </si>
  <si>
    <t xml:space="preserve">          Субсидии организациям, не являющимся государственными (муниципальными) учреждениями, осуществляющим деятельность в сфере культуры и искусства</t>
  </si>
  <si>
    <t xml:space="preserve">        Предоставление субсидий СО НКО</t>
  </si>
  <si>
    <t xml:space="preserve">      Подпрограмма "Поддержка социально - ориентированных некоммерческих организаций"</t>
  </si>
  <si>
    <t xml:space="preserve">    Культура</t>
  </si>
  <si>
    <t xml:space="preserve">  КУЛЬТУРА, КИНЕМАТОГРАФИЯ</t>
  </si>
  <si>
    <t xml:space="preserve">          Реализация молодежных инициатив и проектов</t>
  </si>
  <si>
    <t xml:space="preserve">        Комплекс мероприятий направленный, на поддержку и развитие молодежных инициатив</t>
  </si>
  <si>
    <t xml:space="preserve">          Оказание муниципальной услуги по предоставлению питания обучающимся</t>
  </si>
  <si>
    <t xml:space="preserve">        Мероприятие: "Организация и предоставление школьного питания"</t>
  </si>
  <si>
    <t xml:space="preserve">          Организация и проведение муниципальных профессиональных конкурсов, чествование педагогов в профессиональный праздник</t>
  </si>
  <si>
    <t xml:space="preserve">          Празднование 90-летия системы образования города Кировска</t>
  </si>
  <si>
    <t xml:space="preserve">        Мероприятие "Ступени педагогического роста"</t>
  </si>
  <si>
    <t xml:space="preserve">      Подпрограмма "Развитие современной системы образования"</t>
  </si>
  <si>
    <t xml:space="preserve">    Другие вопросы в области образования</t>
  </si>
  <si>
    <t xml:space="preserve">          Дополнительные расходы на организацию отдыха детей Мурманской области в оздоровительных учреждениях с дневным пребыванием, организованных на базе муниципальных учреждений</t>
  </si>
  <si>
    <t xml:space="preserve">        Мероприятие "Мероприятия, направленные на организацию отдыха и оздоровления детей в каникулярный период в оздоровительных учреждениях с дневным пребыванием детей на базе МБОУ"</t>
  </si>
  <si>
    <t xml:space="preserve">          Организация отдыха детей Мурманской области в оздоровительных учреждениях с дневным пребыванием, организованных на базе муниципальных учреждений за счет средств местного бюджета</t>
  </si>
  <si>
    <t xml:space="preserve">          Субсидия на организацию отдыха детей Мурманской области в муниципальных образовательных организациях</t>
  </si>
  <si>
    <t xml:space="preserve">          Организация занятости обучающихся (занятость детей только по договорам)</t>
  </si>
  <si>
    <t xml:space="preserve">        Мероприятие "Успех каждого ребенка"</t>
  </si>
  <si>
    <t xml:space="preserve">    Молодежная политика</t>
  </si>
  <si>
    <t xml:space="preserve">          Предоставление  дополнительного образования детям в сфере культуры и искусства</t>
  </si>
  <si>
    <t xml:space="preserve">        Создание условий для обеспечения деятельности учреждений дополнительного образования в области культуры и искусства</t>
  </si>
  <si>
    <t xml:space="preserve">          Оказание муниципальной услуги по предоставлению дополнительного образования в сфере общего образования</t>
  </si>
  <si>
    <t xml:space="preserve">        Мероприятие "Предоставление дополнительного образования в сфере общего образования"</t>
  </si>
  <si>
    <t xml:space="preserve">          Развитие деятельности общественных объединений "ЮНАРМИЯ", "Российское движение школьников"</t>
  </si>
  <si>
    <t xml:space="preserve">          Обеспечение эффективных мер, организация мероприятий по вопросам профилактики наркомании, токсикомании, алкоголизма, ВИЧ/СПИДА, правонарушений</t>
  </si>
  <si>
    <t xml:space="preserve">        Мероприятие "Социальная активность"</t>
  </si>
  <si>
    <t xml:space="preserve">          Обеспечение участия кировских школьников в мероприятиях регионального и всероссийского уровня</t>
  </si>
  <si>
    <t xml:space="preserve">          Развитие детского туризма, в т.ч. международного</t>
  </si>
  <si>
    <t xml:space="preserve">          Обеспечение персонифицированного финансирования дополнительного образования детей</t>
  </si>
  <si>
    <t xml:space="preserve">          Мероприятия, направленные на самореализацию, самоопределение и выявление талантливых детей</t>
  </si>
  <si>
    <t xml:space="preserve">          Обновление оборудования, приобретение технических и компьютерных средств обучения</t>
  </si>
  <si>
    <t xml:space="preserve">        Мероприятие "Современная образовательная среда"</t>
  </si>
  <si>
    <t xml:space="preserve">          Повышение уровня антитеррористической защищенности мест и объектов с массовым пребыванием людей</t>
  </si>
  <si>
    <t xml:space="preserve">        Обеспечение профилактики правонарушений, усиления контроля за гражданами, склонными к противоправной деятельности</t>
  </si>
  <si>
    <t xml:space="preserve">      Подпрограмма "Профилактика терроризма, экстремизма и правонарушений"</t>
  </si>
  <si>
    <t xml:space="preserve">          Субсидии организациям, не являющимся государственными (муниципальными) учреждениями, осуществляющим образовательную деятельность по реализации дополнительных общеразвивающих программ для детей</t>
  </si>
  <si>
    <t xml:space="preserve">    Дополнительное образование детей</t>
  </si>
  <si>
    <t xml:space="preserve">    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местного бюджета)</t>
  </si>
  <si>
    <t xml:space="preserve">         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</t>
  </si>
  <si>
    <t xml:space="preserve">          Субвенция на обеспечение бесплатным питанием отдельных категорий обучающихся</t>
  </si>
  <si>
    <t xml:space="preserve">    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</si>
  <si>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 xml:space="preserve">          Субвенция на реализацию Закона Мурманской области "О единой субвенции местным бюджетам на финансовое обеспечение образовательной деятельности"</t>
  </si>
  <si>
    <t xml:space="preserve">          Субвенция на обеспечение выпускников муниципальных образовательных учреждений из числа детей-сирот и детей, оставшихся без попечения родителей, лиц из числа детей-сирот и детей, оставшихся без попечения родителей, за исключением лиц, продолжающих обучение по очной форме в образовательных учреждениях профессионального образования, одеждой, обувью, мягким инвентарем, оборудованием и единовременным денежным пособием</t>
  </si>
  <si>
    <t xml:space="preserve">          Иные межбюджетные транферты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(за счет средств областного бюджета)</t>
  </si>
  <si>
    <t xml:space="preserve">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</si>
  <si>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         Оказание муниципальной услуги по предоставлению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</si>
  <si>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 xml:space="preserve">        Мероприятие "Предоставление общедоступного и бесплатного начального общего, основного общего, среднего (полного) общего образования по основным общеобразовательным программам"</t>
  </si>
  <si>
    <t xml:space="preserve">          Обновление материально-технической базы для формирования у обучающихся современных технологических и гуманитарных навыков</t>
  </si>
  <si>
    <t xml:space="preserve">        Региональный проект "Современная школа"</t>
  </si>
  <si>
    <t xml:space="preserve">          Поддержка одаренных детей, добившихся значительных результатов</t>
  </si>
  <si>
    <t xml:space="preserve">          Обеспечение безопасных, современных условий организации образовательного процесса</t>
  </si>
  <si>
    <t xml:space="preserve">          Создание безбарьерной среды</t>
  </si>
  <si>
    <t xml:space="preserve">          Обеспечение бесплатным питанием (обедами) обучающихся кадетских классов</t>
  </si>
  <si>
    <t xml:space="preserve">        Обеспечение и развитие деятельности кадетских классов</t>
  </si>
  <si>
    <t xml:space="preserve">        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</si>
  <si>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Дополнительное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</si>
  <si>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 xml:space="preserve">    Общее образование</t>
  </si>
  <si>
    <t xml:space="preserve">          Оказание муниципальной услуги по предоставлению дошкольного образования и воспитания</t>
  </si>
  <si>
    <t xml:space="preserve">          Обеспечение деятельности территориального психолого-медико-педагогической комиссии города Кировска</t>
  </si>
  <si>
    <t xml:space="preserve">        Мероприятие "Современные родители"</t>
  </si>
  <si>
    <t xml:space="preserve">    Дошкольное образование</t>
  </si>
  <si>
    <t xml:space="preserve">  ОБРАЗОВАНИЕ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</si>
  <si>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</si>
  <si>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Оказание услуги по прогнозированию, планированию, организации и регулированию деятельности муниципальных организаций образования, культуры, молодежной политики, физической культуры и спорта города Кировска</t>
  </si>
  <si>
    <t xml:space="preserve">        Мероприятие "Финансовое обеспечение текущей деятельности МКУ "Управление социального развития г. Кировска"</t>
  </si>
  <si>
    <t xml:space="preserve">      Подпрограмма "Обеспечение деятельности муниципального казенного учреждения "Управление социального развития города Кировска"</t>
  </si>
  <si>
    <t>013</t>
  </si>
  <si>
    <t xml:space="preserve">          Компенсация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</si>
  <si>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 xml:space="preserve">          Расходы на обеспечение функций работников органов местного самоуправления</t>
  </si>
  <si>
    <t xml:space="preserve">          Расходы на выплаты по оплате труда  работников органов местного самоуправления</t>
  </si>
  <si>
    <t xml:space="preserve">          Расходы на выплаты по оплате труда руководителя Контрольно-счетного органа города Кировска</t>
  </si>
  <si>
    <t xml:space="preserve">        Непрограммная деятельность Контрольно-счетного органа города Кировска с подведомственной территорией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</si>
  <si>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</si>
  <si>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Контрольно-счетный орган города Кировска с подведомственной территорией</t>
  </si>
  <si>
    <t xml:space="preserve">            Обслуживание государственного (муниципального) долга</t>
  </si>
  <si>
    <t xml:space="preserve">          Процентные платежи по муниципальному долгу по бюджетному кредиту</t>
  </si>
  <si>
    <t xml:space="preserve">          Процентные платежи по муниципальному долгу по коммерческому кредиту</t>
  </si>
  <si>
    <t xml:space="preserve">        Обслуживание муниципального долга</t>
  </si>
  <si>
    <t xml:space="preserve">      Подпрограмма "Обслуживание муниципального долга муниципального образования город Кировск с подведомственной территорией"</t>
  </si>
  <si>
    <t xml:space="preserve">    Обслуживание государственного внутреннего и муниципального долга</t>
  </si>
  <si>
    <t xml:space="preserve">  ОБСЛУЖИВАНИЕ ГОСУДАРСТВЕННОГО И МУНИЦИПАЛЬНОГО ДОЛГА</t>
  </si>
  <si>
    <t xml:space="preserve">          Средства, зарезервированные на софинансирование расходов в рамках реализации областных региональных программ</t>
  </si>
  <si>
    <t xml:space="preserve">          Средства, зарезервированные на компенсацию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Кировска.</t>
  </si>
  <si>
    <t xml:space="preserve">          Средства, зарезервированные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 и молодым специалистам при трудоустройстве</t>
  </si>
  <si>
    <t xml:space="preserve">        Непрограммная деятельность Финансово-экономического управления администрации города Кировска</t>
  </si>
  <si>
    <t xml:space="preserve">          Субсидия на компенсацию затрат, связанных с официальным опубликованием муниципальных правовых актов и иных официальных материалов органов местного самоуправления города Кировска в средствах массовой информации</t>
  </si>
  <si>
    <t xml:space="preserve">        Прочие расходы местного бюджета на выполнение функций органов местного самоуправления</t>
  </si>
  <si>
    <t xml:space="preserve">      Подпрограмма "Функционирование исполнительно-распорядительного органа города Кировска - администрации города Кировска"</t>
  </si>
  <si>
    <t xml:space="preserve">    Периодическая печать и издательства</t>
  </si>
  <si>
    <t xml:space="preserve">  СРЕДСТВА МАССОВОЙ ИНФОРМАЦИИ</t>
  </si>
  <si>
    <t xml:space="preserve">          Возмещение перевозчику, осуществляющему регулярные пассажирские перевозки по социально значимым маршрутам, недополученных доходов от бесплатного проезда обучающихся очной формы муниципальных образовательных организаций, расположенных в н.п. Титан и н.п. Коашва, проживающих в административном центре городского округа - населенном пункте город Кировск</t>
  </si>
  <si>
    <t xml:space="preserve">          Возмещение перевозчику, осуществляющему регулярные пассажирские перевозки по социально значимым маршрутам, недополученных доходов от бесплатного проезда обучающихся очной формы муниципальных образовательных организаций, расположенных в административном центре городского округа - населенном пункте город Кировск, проживающих в н.п. Титан и н.п. Коашва</t>
  </si>
  <si>
    <t xml:space="preserve">        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</t>
  </si>
  <si>
    <t xml:space="preserve">      Подпрограмма "Транспортное обслуживание населения муниципального образования город Кировск с подведомственной территорией"</t>
  </si>
  <si>
    <t xml:space="preserve">          Ежегодная единовременная выплата медицинским работникам ГОБУЗ "Апатитско-Кировская ЦГБ"</t>
  </si>
  <si>
    <t xml:space="preserve">          Возмещение расходов по проезду в государственные областные медицинские организации Мурманской области</t>
  </si>
  <si>
    <t xml:space="preserve">          Субсидии общественным объединениям, участвующим в охране общественного порядка , на возмещение части затрат, связанных с осуществлением ими уставной деятельности</t>
  </si>
  <si>
    <t xml:space="preserve">          Субсидии общественным объединениям ветеранов, инвалидов и иным общественным объединениям социальной направленности на возмещение части затрат, связанных с осуществлением ими уставной деятельности</t>
  </si>
  <si>
    <t xml:space="preserve">          Административно-организационная поддержка малого и среднего предпринимательства</t>
  </si>
  <si>
    <t xml:space="preserve">        Мероприятия по поддержке малого и среднего предпринимательства в городе Кировске</t>
  </si>
  <si>
    <t xml:space="preserve">      Подпрограмма "Развитие малого и среднего предпринимательства"</t>
  </si>
  <si>
    <t xml:space="preserve">  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</si>
  <si>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 xml:space="preserve">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</si>
  <si>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</si>
  <si>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 xml:space="preserve">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</si>
  <si>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Проведение однократного ремонта жилых помещений, расположенных в муниципальном образовании, закрепленных за детьми-сиротами.</t>
  </si>
  <si>
    <t xml:space="preserve">          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 из числа детей-сирот и детей, оставшихся без попечения родителей</t>
  </si>
  <si>
    <t xml:space="preserve">        Обеспечение поддержки малообеспеченных семей с несовершеннолетними детьми, а также детей сирот</t>
  </si>
  <si>
    <t xml:space="preserve">          Ежемесячная денежная выплата гражданам, удостоенным звания "Почётный гражданин города Кировска"</t>
  </si>
  <si>
    <t xml:space="preserve">          Реализация Закона Мурманской области "О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области"</t>
  </si>
  <si>
    <t xml:space="preserve">          Возмещение расходов по гарантированному перечню услуг по погребению</t>
  </si>
  <si>
    <t xml:space="preserve">        Организация мероприятий по оказанию ритуальных услуг</t>
  </si>
  <si>
    <t xml:space="preserve">      Подпрограмма "Охрана окружающей среды"</t>
  </si>
  <si>
    <t xml:space="preserve">          Проведение ремонта квартир ветеранов Великой Отечественной войны, расположенных в муниципальном образовании</t>
  </si>
  <si>
    <t xml:space="preserve">        Мероприятия по повышению уровня жизни ветеранов и инвалидов ВОВ</t>
  </si>
  <si>
    <t xml:space="preserve">          Доплаты к пенсиям муниципальных служащих</t>
  </si>
  <si>
    <t xml:space="preserve">    Пенсионное обеспечение</t>
  </si>
  <si>
    <t xml:space="preserve">          Расходы на софинансирование капитальных вложений в объекты муниципальной собственности за счет средств местного бюджета</t>
  </si>
  <si>
    <t xml:space="preserve">          Субсидия на софинансирование капитальных вложений в объекты муниципальной собственности</t>
  </si>
  <si>
    <t xml:space="preserve">        Создание экопарка на территории муниципального образования город Кировск с подведомственной территорией (Модернизация конного клуба "Ласточка")</t>
  </si>
  <si>
    <t xml:space="preserve">          Технологическое присоединение к электрическим сетям в рамках проектной документации "Реконструкция объекта "Здание первого хибиногорского кинотеатра "Большевик"</t>
  </si>
  <si>
    <t xml:space="preserve">        Мероприятия направленные на реконструкцию культурно-досуговых объектов города Кировска</t>
  </si>
  <si>
    <t xml:space="preserve">          Обеспечение развития и укрепления материально-технической базы муниципальных домов культуры</t>
  </si>
  <si>
    <t xml:space="preserve">          Снижение объема потребления энергетических ресурсов</t>
  </si>
  <si>
    <t xml:space="preserve">        Проведение мероприятий по энергосбережению в бюджетных учреждениях</t>
  </si>
  <si>
    <t xml:space="preserve">      Муниципальная программа "Энергосбережение и повышение энергетической эффективности в муниципальном образовании город Кировск с подведомственной территорией"</t>
  </si>
  <si>
    <t xml:space="preserve">          Обеспечение деятельности МКУ "УКГХ"</t>
  </si>
  <si>
    <t xml:space="preserve">        Финансовое обеспечение текущей деятельности МКУ "УКГХ"</t>
  </si>
  <si>
    <t xml:space="preserve">      Подпрограмма "Обеспечение деятельности муниципального казенного учреждения "Управление Кировским городским хозяйством"</t>
  </si>
  <si>
    <t xml:space="preserve">    Другие вопросы в области жилищно-коммунального хозяйства</t>
  </si>
  <si>
    <t xml:space="preserve">          Реконструкция объектов внешнего благоустройства</t>
  </si>
  <si>
    <t xml:space="preserve">          Приобретение материальных запасов и материальных ценностей для улучшения внешнего облика территории города</t>
  </si>
  <si>
    <t xml:space="preserve">        Приобретение материальных запасов и материальных ценностей для улучшения внешнего вида города Кировска</t>
  </si>
  <si>
    <t xml:space="preserve">          Содержание объектов внешнего благоустройства</t>
  </si>
  <si>
    <t xml:space="preserve">        Мероприятия по содержанию объектов внешнего благоустройства</t>
  </si>
  <si>
    <t xml:space="preserve">          Ремонт и дооборудование объектов внешнего благоустройства</t>
  </si>
  <si>
    <t xml:space="preserve">          Благоустройство объектов внешнего благоустройства</t>
  </si>
  <si>
    <t xml:space="preserve">        Обслуживание объектов внешнего благоустройства</t>
  </si>
  <si>
    <t xml:space="preserve">      Подпрограмма "Благоустройство территории и содержание объектов внешнего благоустройства"</t>
  </si>
  <si>
    <t xml:space="preserve">          Хранение праздничного инвентаря</t>
  </si>
  <si>
    <t xml:space="preserve">          Организация праздничных мероприятий</t>
  </si>
  <si>
    <t xml:space="preserve">          Ремонт  праздничного инвентаря</t>
  </si>
  <si>
    <t xml:space="preserve">          Выполнение  работ по художественному оформлению города</t>
  </si>
  <si>
    <t xml:space="preserve">          Приобретение праздничного инвентаря</t>
  </si>
  <si>
    <t xml:space="preserve">        Мероприятия по подготовке к проведению праздничных мероприятий</t>
  </si>
  <si>
    <t xml:space="preserve">          Совершенствование организации дорожного движения транспорта и пешеходов на улично-дорожной сети города и автомобильных дорогах</t>
  </si>
  <si>
    <t xml:space="preserve">        Обеспечение мероприятий по сокращению дорожно-транспортных происшествий и тяжести их последствий</t>
  </si>
  <si>
    <t xml:space="preserve">          Приобретение и распространение флаеров, предусматривающих формирование знаний и навыков, способствующих обеспечению соблюдения участниками дорожного движения Правил дорожного движения</t>
  </si>
  <si>
    <t xml:space="preserve">          Приобретение дорожных знаков, искусственных дорожных неровностей, светоотражающих элементов для обеспечения безопасности дорожного движения</t>
  </si>
  <si>
    <t xml:space="preserve">        Развитие системы предупреждения опасного поведения участников дорожного движения</t>
  </si>
  <si>
    <t xml:space="preserve">      Подпрограмма "Обеспечение безопасности дорожного движения в муниципальном образовании город Кировск с подведомственной территорией"</t>
  </si>
  <si>
    <t xml:space="preserve">          Текущее обслуживание объектов уличного и дворового освещения (техническое обслуживание объектов уличного и дворового наружного освещения)</t>
  </si>
  <si>
    <t xml:space="preserve">          Текущее обслуживание объектов уличного и дворового освещения (снабжение электрической энергией объектов уличного и дворового наружного освещения)</t>
  </si>
  <si>
    <t xml:space="preserve">        Снабжение электрической энергией и техническое обслуживание объектов уличного и дворового наружного освещения</t>
  </si>
  <si>
    <t xml:space="preserve">          Выполнение работ по содержанию автомобильных дорог, элементов обустройства дорог, объектов инженерной инфраструктуры (содержание дорог н.п. Титан, н.п. Коашва)</t>
  </si>
  <si>
    <t xml:space="preserve">        Обеспечение выполнения мероприятий в отношении автомобильных дорог, элементов обустройства дорог и инженерной инфраструктуры</t>
  </si>
  <si>
    <t xml:space="preserve">      Подпрограмма "Развитие и содержание улично-дорожной сети, снабжение электрической энергией и техническое обслуживание объектов уличного и дворового освещения, находящихся в собственности муниципального образования город Кировск с подведомственной территорией"</t>
  </si>
  <si>
    <t xml:space="preserve">          Оценка, эвакуация, хранение и утилизация брошенного и разукомплектованного транспорта</t>
  </si>
  <si>
    <t xml:space="preserve">        Организация мероприятий по брошенному и разукомплектованному транспорту</t>
  </si>
  <si>
    <t xml:space="preserve">          Вывоз твердых коммунальных отходов с территории кладбищ</t>
  </si>
  <si>
    <t xml:space="preserve">          Разработка проекта санитарно-защитной зоны объекта "Кладбище"</t>
  </si>
  <si>
    <t xml:space="preserve">          Содержание мест захоронения умерших (погибших), не имеющих супруга(и) и близких родственников</t>
  </si>
  <si>
    <t xml:space="preserve">          Инвентаризация мест захоронения на кладбищах</t>
  </si>
  <si>
    <t xml:space="preserve">          Текущий ремонт и содержание объектов захоронений в зимний и летний период</t>
  </si>
  <si>
    <t xml:space="preserve">        Содержание и благоустройство городских кладбищ</t>
  </si>
  <si>
    <t xml:space="preserve">          Транспортировка в морг с мест обнаружения или происшествия тел умерших (погибших)</t>
  </si>
  <si>
    <t xml:space="preserve">          Оборудование мест для сбора бытовых отходов в городе Кировске</t>
  </si>
  <si>
    <t xml:space="preserve">          Ликвидация несанкционированных свалок</t>
  </si>
  <si>
    <t xml:space="preserve">        Организация сбора и вывоза бытового, крупногабаритного мусора</t>
  </si>
  <si>
    <t xml:space="preserve">          Создание комфортной городской среды в малых городах и исторических поселениях - участниках Всероссийского конкурса лучших проектов создания комфортной городской среды</t>
  </si>
  <si>
    <t xml:space="preserve">        Региональный проект "Формирование комфортной городской среды"</t>
  </si>
  <si>
    <t xml:space="preserve">      Подпрограмма "Формирование комфортной городской среды"</t>
  </si>
  <si>
    <t xml:space="preserve">          Субвенция на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</t>
  </si>
  <si>
    <t xml:space="preserve">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</si>
  <si>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    Финансовое обеспечение текущей деятельности МКУ "Центр развития туризма и бизнеса г. Кировска"</t>
  </si>
  <si>
    <t xml:space="preserve">        Обеспечение исполнения полномочий в области туризма и малого и среднего предпринимательства</t>
  </si>
  <si>
    <t xml:space="preserve">      Подпрограмма "Обеспечение деятельности муниципального казенного учреждения "Центр развития туризма и бизнеса города Кировска"</t>
  </si>
  <si>
    <t xml:space="preserve">          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 (Система искусственного оснежения для горнолыжных трасс г. Айкуайвенчорр)</t>
  </si>
  <si>
    <t xml:space="preserve">        Создание условий для развития приоритетных видов туризма (горнолыжного, зимнего спорта и отдыха)</t>
  </si>
  <si>
    <t xml:space="preserve">      Подпрограмма "Развитие туризма"</t>
  </si>
  <si>
    <t xml:space="preserve">    Другие вопросы в области национальной экономики</t>
  </si>
  <si>
    <t xml:space="preserve">          Обеспечение транспортного обслуживания муниципальных учреждений и объектов</t>
  </si>
  <si>
    <t xml:space="preserve">          Приобретение снегоочистителя фрезерно-роторного (по договору лизинга)</t>
  </si>
  <si>
    <t xml:space="preserve">          Субсидии на финансовое обеспечение дорожной деятельности в отношении автомобильных дорог общего пользования местного значения и искусственных дорожных сооружений на них за счет средств дорожного фонда</t>
  </si>
  <si>
    <t xml:space="preserve">          Выполнение работ по разработке ПСД на реконструкцию моста ПК 3+322, расположенного на автомобильной дороге "Автодорога, включая 3 путепровода, 2 моста от центральной почты до проходной Кировского рудника" (через р. Юкспорьйокк)</t>
  </si>
  <si>
    <t xml:space="preserve">          Ремонт дворовых территорий,  проездов к дворовым территориям многоквартирных домов</t>
  </si>
  <si>
    <t xml:space="preserve">          Ремонт автомобильных дорог общего пользования местного значения</t>
  </si>
  <si>
    <t xml:space="preserve">        Достижение требуемого технического и эксплуатационного состояния автомобильных дорог общего пользования местного значения</t>
  </si>
  <si>
    <t xml:space="preserve">    Дорожное хозяйство (дорожные фонды)</t>
  </si>
  <si>
    <t xml:space="preserve">          Выполнение работ по осуществлению регулярных перевозок пассажиров и багажа автомобильным транспортом на территории муниципального образования город Кировск с подведомственной территорией</t>
  </si>
  <si>
    <t xml:space="preserve">    Транспорт</t>
  </si>
  <si>
    <t xml:space="preserve">          Осуществление деятельности по отлову и содержанию животных без владельцев</t>
  </si>
  <si>
    <t xml:space="preserve">          Осуществление деятельности по отлову и содержанию безнадзорных животных без владельцев</t>
  </si>
  <si>
    <t xml:space="preserve">        Организация мероприятий по регулированию численности животных без владельцев</t>
  </si>
  <si>
    <t xml:space="preserve">    Сельское хозяйство и рыболовство</t>
  </si>
  <si>
    <t xml:space="preserve">  НАЦИОНАЛЬНАЯ ЭКОНОМИКА</t>
  </si>
  <si>
    <t xml:space="preserve">    Другие вопросы в области национальной безопасности и правоохранительной деятельности</t>
  </si>
  <si>
    <t xml:space="preserve">          Обеспечение деятельности службы лавинной безопасности и аварийно-спасательной службы</t>
  </si>
  <si>
    <t xml:space="preserve">        Организация службы лавинной безопасности и аварийно-спасательной службы</t>
  </si>
  <si>
    <t xml:space="preserve">          Обеспечение деятельности МКУ "Управление по делам ГОиЧС"</t>
  </si>
  <si>
    <t xml:space="preserve">        Финансовое обеспечение текущей деятельности казенного учреждения</t>
  </si>
  <si>
    <t xml:space="preserve">      Подпрограмма "Обеспечение деятельности муниципального казенного учреждения "Управление по делам гражданской обороны и чрезвычайным ситуациям"</t>
  </si>
  <si>
    <t xml:space="preserve">          Приобретение материальных ценностей для предотвращения чрезвычайных ситуаций</t>
  </si>
  <si>
    <t xml:space="preserve">          Проведение работ по предотвращению и ликвидации чрезвычайных ситуаций</t>
  </si>
  <si>
    <t xml:space="preserve">        Обеспечение комплекса мероприятий, направленных на повышение уровня защищенности населения и территории города Кировска от чрезвычайных ситуаций</t>
  </si>
  <si>
    <t xml:space="preserve">      Подпрограмма "Развитие системы гражданской обороны, совершенствование защиты населения и территории от чрезвычайных ситуаций"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</si>
  <si>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</si>
  <si>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 xml:space="preserve">         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</si>
  <si>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        Деятельность главы администрации и работников исполнительно-распорядительного органа города Кировска - администрации города Кировска с подведомственной территорией</t>
  </si>
  <si>
    <t xml:space="preserve">    Органы юстиции</t>
  </si>
  <si>
    <t xml:space="preserve">  НАЦИОНАЛЬНАЯ БЕЗОПАСНОСТЬ И ПРАВООХРАНИТЕЛЬНАЯ ДЕЯТЕЛЬНОСТЬ</t>
  </si>
  <si>
    <t xml:space="preserve">          Обеспечение эксплуатационно-технического обслуживания муниципальных учреждений и объектов</t>
  </si>
  <si>
    <t xml:space="preserve">          Обеспечение деятельности МКУ "Центр МТО города Кировска"</t>
  </si>
  <si>
    <t xml:space="preserve">        Обеспечение содержания и обслуживание объектов улично-дорожной сети МКУ "Центр МТО г. Кировска"</t>
  </si>
  <si>
    <t xml:space="preserve">        Обеспечение комплексной безопасности муниципальных учреждений города Кировска</t>
  </si>
  <si>
    <t xml:space="preserve">        Обеспечение эксплуатационно-технического обслуживания объектов, помещений и оборудования, содержание прилегающей территории муниципальных учреждений в надлежащем состоянии</t>
  </si>
  <si>
    <t xml:space="preserve">      Подпрограмма "Обеспечение деятельности муниципального казенного учреждения "Центр материально-технического обеспечения и обслуживания муниципальных учреждений города Кировска"</t>
  </si>
  <si>
    <t xml:space="preserve">          Обеспечение деятельности МКУ "Информационно-аналитический центр"</t>
  </si>
  <si>
    <t xml:space="preserve">        Финансовое обеспечение текущей деятельности МКУ "Информационно-аналитический центр"</t>
  </si>
  <si>
    <t xml:space="preserve">      Подпрограмма "Обеспечение деятельности муниципального казенного учреждения "Информационно-аналитический центр"</t>
  </si>
  <si>
    <t xml:space="preserve">          Обеспечение деятельности МКУ "МФЦ г. Кировска"</t>
  </si>
  <si>
    <t xml:space="preserve">        Финансовое обеспечение текущей деятельности МКУ "МФЦ г. Кировска"</t>
  </si>
  <si>
    <t xml:space="preserve">      Подпрограмма "Обеспечение деятельности муниципального казенного учреждения "Многофункциональный центр по предоставлению государственных и муниципальных услуг города Кировска"</t>
  </si>
  <si>
    <t xml:space="preserve">          Обеспечение деятельности МКУ  "Центр учета г. Кировска"</t>
  </si>
  <si>
    <t xml:space="preserve">        Финансовое обеспечение текущей деятельности МКУ "Центр учета г. Кировска"</t>
  </si>
  <si>
    <t xml:space="preserve">      Подпрограмма "Обеспечение деятельности муниципального казенного учреждения "Центр учета и отчетности муниципальных учреждений города Кировска"</t>
  </si>
  <si>
    <t xml:space="preserve">          Проведение Всероссийской переписи населения 2020 года</t>
  </si>
  <si>
    <t xml:space="preserve">          Прочие расходы и услуги муниципального образования город Кировск с подведомственной территорией</t>
  </si>
  <si>
    <t xml:space="preserve">          Субвенция на реализацию Закона Мурманской области "О комиссиях по делам несовершеннолетних и защите их прав в Мурманской области"</t>
  </si>
  <si>
    <t xml:space="preserve">          Субвенция на реализацию Закона Мурманской области "Об административных комиссиях"</t>
  </si>
  <si>
    <t xml:space="preserve">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</si>
  <si>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</si>
  <si>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 xml:space="preserve">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</si>
  <si>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</si>
  <si>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Резервный фонд администрации города Кировска</t>
  </si>
  <si>
    <t xml:space="preserve">        Непрограммная деятельность Администрации города Кировска с подведомственной территорией</t>
  </si>
  <si>
    <t xml:space="preserve">    Резервные фонды</t>
  </si>
  <si>
    <t xml:space="preserve">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</si>
  <si>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Судебная система</t>
  </si>
  <si>
    <t xml:space="preserve">          Расходы на обеспечение функций главы администрации города Кировска с подведомственной территорией</t>
  </si>
  <si>
    <t xml:space="preserve">          Расходы на выплаты по оплате труда главы администрации города Кировска с подведомственной территорией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</si>
  <si>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</si>
  <si>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Администрация города Кировска с подведомственной территорией</t>
  </si>
  <si>
    <t xml:space="preserve">        Непрограммная деятельность Совета депутатов города Кировска с подведомственной территорией</t>
  </si>
  <si>
    <t xml:space="preserve">          Техническое сопровождение программного обеспечения "Система автоматизированного рабочего места  муниципального образования" за счет средств местного бюджета</t>
  </si>
  <si>
    <t xml:space="preserve">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</si>
  <si>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Связь и информатика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</si>
  <si>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</si>
  <si>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    Расходы на обеспечение функций главы муниципального образования город Кировск с подведомственной территорией</t>
  </si>
  <si>
    <t xml:space="preserve">          Расходы на выплаты по оплате труда главы муниципального образования город Кировск с подведомственной территорией</t>
  </si>
  <si>
    <t xml:space="preserve">    Функционирование высшего должностного лица субъекта Российской Федерации и муниципального образования</t>
  </si>
  <si>
    <t>Совет депутатов города Кировска с подведомственной территорией</t>
  </si>
  <si>
    <t>Код главного распорядителя</t>
  </si>
  <si>
    <t xml:space="preserve">
Ведомственная структура расходов  бюджета на 2021 год и плановый период 2022-2023 годов  </t>
  </si>
  <si>
    <t>Приложение 5</t>
  </si>
  <si>
    <t xml:space="preserve">        Капитальные вложения в объекты государственной (муниципальной) собственности</t>
  </si>
  <si>
    <t xml:space="preserve">    Реконструкция объектов внешнего благоустройства</t>
  </si>
  <si>
    <t xml:space="preserve">        Закупка товаров, работ и услуг для обеспечения государственных (муниципальных) нужд</t>
  </si>
  <si>
    <t xml:space="preserve">      Приобретение материальных запасов и материальных ценностей для улучшения внешнего облика территории города</t>
  </si>
  <si>
    <t xml:space="preserve">    Приобретение материальных запасов и материальных ценностей для улучшения внешнего вида города Кировска</t>
  </si>
  <si>
    <t xml:space="preserve">      Содержание объектов внешнего благоустройства</t>
  </si>
  <si>
    <t xml:space="preserve">    Мероприятия по содержанию объектов внешнего благоустройства</t>
  </si>
  <si>
    <t xml:space="preserve">      Ремонт и дооборудование объектов внешнего благоустройства</t>
  </si>
  <si>
    <t xml:space="preserve">      Благоустройство объектов внешнего благоустройства</t>
  </si>
  <si>
    <t xml:space="preserve">    Обслуживание объектов внешнего благоустройства</t>
  </si>
  <si>
    <t xml:space="preserve">  Подпрограмма "Благоустройство территории и содержание объектов внешнего благоустройства"</t>
  </si>
  <si>
    <t>1500000000</t>
  </si>
  <si>
    <t>Муниципальная программа "Благоустройство территории и содержание объектов внешнего благоустройства на территории муниципального образования город Кировск с подведомственной территорией"</t>
  </si>
  <si>
    <t xml:space="preserve">      Снижение объема потребления энергетических ресурсов</t>
  </si>
  <si>
    <t xml:space="preserve">    Проведение мероприятий по энергосбережению в бюджетных учреждениях</t>
  </si>
  <si>
    <t>Муниципальная программа "Энергосбережение и повышение энергетической эффективности в муниципальном образовании город Кировск с подведомственной территорией"</t>
  </si>
  <si>
    <t xml:space="preserve">      Озеленение объектов внешнего благоустройства, уличной дорожной сети</t>
  </si>
  <si>
    <t xml:space="preserve">    Создание условий для формирования комфортной городской среды</t>
  </si>
  <si>
    <t>Муниципальная программа "Реализация градостроительной политики в муниципальном образовании город Кировск с подведомственной территорией"</t>
  </si>
  <si>
    <t xml:space="preserve">        Социальное обеспечение и иные выплаты населению</t>
  </si>
  <si>
    <t xml:space="preserve">      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</t>
  </si>
  <si>
    <t xml:space="preserve">    Предоставление единовременной выплаты многодетным семьям взамен предоставления им земельного участка</t>
  </si>
  <si>
    <t xml:space="preserve">  Подпрограмма "Реализация областного проекта о предоставлении единовременной выплаты многодетным семьям взамен предоставления им земельного участка"</t>
  </si>
  <si>
    <t xml:space="preserve">      Составление Проекта организации и выполнение работ по сносу многоквартирных домов</t>
  </si>
  <si>
    <t xml:space="preserve">    Снос многоквартирных домов, признанных аварийными, из которых переселены жители</t>
  </si>
  <si>
    <t xml:space="preserve">  Подпрограмма "Сокращение непригодного для проживания жилищного фонда"</t>
  </si>
  <si>
    <t xml:space="preserve">      Текущий ремонт пустующих жилых помещений для дальнейшего предоставления в социальный найм нуждающимся гражданам</t>
  </si>
  <si>
    <t xml:space="preserve">      Содержание муниципальных жилых зданий и помещений</t>
  </si>
  <si>
    <t xml:space="preserve">      Оплата взносов в фонд капитального ремонта многоквартирных домов</t>
  </si>
  <si>
    <t xml:space="preserve">    Содержание муниципальных жилых зданий и помещений в надлежащем состоянии</t>
  </si>
  <si>
    <t xml:space="preserve">  Подпрограмма "Обеспечение качественными жилищно-коммунальными услугами граждан города Кировска"</t>
  </si>
  <si>
    <t xml:space="preserve">      Реализация мероприятий по обеспечению жильем молодых семей</t>
  </si>
  <si>
    <t xml:space="preserve">      Дополнительная социальная выплата многодетным молодым семьям и молодым семьям в случае рождения (усыновления) ребенка</t>
  </si>
  <si>
    <t xml:space="preserve">    Обеспечение жильем молодых семей в виде денежной выплаты (субсидии гражданам на приобретение жилья)</t>
  </si>
  <si>
    <t xml:space="preserve">      Субвенция на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</si>
  <si>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</si>
  <si>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Подпрограмма "Улучшение жилищных условий жителей города Кировска"</t>
  </si>
  <si>
    <t>1200000000</t>
  </si>
  <si>
    <t>Муниципальная программа "Реализация жилищной политики в муниципальном образовании город Кировск с подведомственной территорией"</t>
  </si>
  <si>
    <t xml:space="preserve">      Определение стоимости движимого и недвижимого имущества, муниципальных земельных участков (при заключении договора аренды, концессионного соглашения без проведения торгов, конкурсов)</t>
  </si>
  <si>
    <t xml:space="preserve">      Проведение предпродажной подготовки объектов недвижимости и земельных участков (прав на заключение договоров), публичных торгов по продаже объектов незавершенного строительства</t>
  </si>
  <si>
    <t xml:space="preserve">      Закупка товаров, работ, услуг в сфере информационно - коммуникационных технологий для обеспечения деятельности КУМС</t>
  </si>
  <si>
    <t xml:space="preserve">    Обеспечение поступлений в доход бюджета от использования и распоряжения земельно-имущественным комплексом</t>
  </si>
  <si>
    <t xml:space="preserve">      Техническая инвентаризация и оценка стоимости дорог, объектов инженерной инфраструктуры</t>
  </si>
  <si>
    <t xml:space="preserve">        Иные бюджетные ассигнования</t>
  </si>
  <si>
    <t xml:space="preserve">      Уплата налогов, госпошлины, услуги нотариуса, страхование ОСАГО и иных обязательных платежей КУМС</t>
  </si>
  <si>
    <t xml:space="preserve">      Снос и утилизация списанных объектов имущества, входящих в состав муниципальной казны (нежилые)</t>
  </si>
  <si>
    <t xml:space="preserve">      Проведение работ по формированию земельных участков (проведение кадастровых, топографо-геодезических и картографических работ)</t>
  </si>
  <si>
    <t xml:space="preserve">      Содержание муниципальных нежилых зданий и помещений в надлежащем состоянии</t>
  </si>
  <si>
    <t xml:space="preserve">      Обеспечение охраны в муниципальных помещениях</t>
  </si>
  <si>
    <t xml:space="preserve">    Содержание имущества, входящего в состав муниципальной казны</t>
  </si>
  <si>
    <t>Муниципальная программа "Развитие земельно-имущественного комплекса в муниципальном образовании город Кировск с подведомственной территорией"</t>
  </si>
  <si>
    <t xml:space="preserve">        Обслуживание государственного (муниципального) долга</t>
  </si>
  <si>
    <t xml:space="preserve">      Процентные платежи по муниципальному долгу по бюджетному кредиту</t>
  </si>
  <si>
    <t xml:space="preserve">      Процентные платежи по муниципальному долгу по коммерческому кредиту</t>
  </si>
  <si>
    <t xml:space="preserve">    Обслуживание муниципального долга</t>
  </si>
  <si>
    <t xml:space="preserve">  Подпрограмма "Обслуживание муниципального долга муниципального образования город Кировск с подведомственной территорией"</t>
  </si>
  <si>
    <t>1000000000</t>
  </si>
  <si>
    <t>Муниципальная программа "Управление муниципальными финансами на территории муниципального образования город Кировск с подведомственной территорией"</t>
  </si>
  <si>
    <t xml:space="preserve">      Обеспечение эксплуатационно-технического обслуживания муниципальных учреждений и объектов</t>
  </si>
  <si>
    <t xml:space="preserve">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</si>
  <si>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Обеспечение деятельности МКУ "Центр МТО города Кировска"</t>
  </si>
  <si>
    <t xml:space="preserve">    Обеспечение содержания и обслуживание объектов улично-дорожной сети МКУ "Центр МТО г. Кировска"</t>
  </si>
  <si>
    <t xml:space="preserve">      Выполнение текущего (капитального) ремонта и реконструкции муниципальных учреждений, в том числе разработка проектно-сметной документации</t>
  </si>
  <si>
    <t xml:space="preserve">    Обеспечение комплексной безопасности муниципальных учреждений города Кировска</t>
  </si>
  <si>
    <t xml:space="preserve">    Обеспечение эксплуатационно-технического обслуживания объектов, помещений и оборудования, содержание прилегающей территории муниципальных учреждений в надлежащем состоянии</t>
  </si>
  <si>
    <t xml:space="preserve">  Подпрограмма "Обеспечение деятельности муниципального казенного учреждения "Центр материально-технического обеспечения и обслуживания муниципальных учреждений города Кировска"</t>
  </si>
  <si>
    <t xml:space="preserve">      Обеспечение деятельности МКУ "Информационно-аналитический центр"</t>
  </si>
  <si>
    <t xml:space="preserve">    Финансовое обеспечение текущей деятельности МКУ "Информационно-аналитический центр"</t>
  </si>
  <si>
    <t xml:space="preserve">  Подпрограмма "Обеспечение деятельности муниципального казенного учреждения "Информационно-аналитический центр"</t>
  </si>
  <si>
    <t xml:space="preserve">      Обеспечение деятельности МКУ "МФЦ г. Кировска"</t>
  </si>
  <si>
    <t xml:space="preserve">    Финансовое обеспечение текущей деятельности МКУ "МФЦ г. Кировска"</t>
  </si>
  <si>
    <t xml:space="preserve">  Подпрограмма "Обеспечение деятельности муниципального казенного учреждения "Многофункциональный центр по предоставлению государственных и муниципальных услуг города Кировска"</t>
  </si>
  <si>
    <t xml:space="preserve">      Обеспечение деятельности МКУ  "Центр учета г. Кировска"</t>
  </si>
  <si>
    <t xml:space="preserve">    Финансовое обеспечение текущей деятельности МКУ "Центр учета г. Кировска"</t>
  </si>
  <si>
    <t xml:space="preserve">  Подпрограмма "Обеспечение деятельности муниципального казенного учреждения "Центр учета и отчетности муниципальных учреждений города Кировска"</t>
  </si>
  <si>
    <t xml:space="preserve">      Доплаты к пенсиям муниципальных служащих</t>
  </si>
  <si>
    <t xml:space="preserve">      Ежемесячная денежная выплата гражданам, удостоенным звания "Почётный гражданин города Кировска"</t>
  </si>
  <si>
    <t xml:space="preserve">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</si>
  <si>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 xml:space="preserve">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</si>
  <si>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</si>
  <si>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 xml:space="preserve">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</si>
  <si>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Проведение Всероссийской переписи населения 2020 года</t>
  </si>
  <si>
    <t xml:space="preserve">      Субсидия на компенсацию затрат, связанных с официальным опубликованием муниципальных правовых актов и иных официальных материалов органов местного самоуправления города Кировска в средствах массовой информации</t>
  </si>
  <si>
    <t xml:space="preserve">      Прочие расходы и услуги муниципального образования город Кировск с подведомственной территорией</t>
  </si>
  <si>
    <t xml:space="preserve">    Прочие расходы местного бюджета на выполнение функций органов местного самоуправления</t>
  </si>
  <si>
    <t xml:space="preserve">      Субвенция на реализацию Закона Мурманской области "О комиссиях по делам несовершеннолетних и защите их прав в Мурманской области"</t>
  </si>
  <si>
    <t xml:space="preserve">      Субвенция на реализацию Закона Мурманской области "Об административных комиссиях"</t>
  </si>
  <si>
    <t xml:space="preserve">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</si>
  <si>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</si>
  <si>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 xml:space="preserve">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</si>
  <si>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</si>
  <si>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</si>
  <si>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</si>
  <si>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Компенсация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</si>
  <si>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 xml:space="preserve">      Расходы на обеспечение функций работников органов местного самоуправления</t>
  </si>
  <si>
    <t xml:space="preserve">      Расходы на выплаты по оплате труда  работников органов местного самоуправления</t>
  </si>
  <si>
    <t xml:space="preserve">      Расходы на обеспечение функций главы администрации города Кировска с подведомственной территорией</t>
  </si>
  <si>
    <t xml:space="preserve">      Расходы на выплаты по оплате труда главы администрации города Кировска с подведомственной территорией</t>
  </si>
  <si>
    <t xml:space="preserve">    Деятельность главы администрации и работников исполнительно-распорядительного органа города Кировска - администрации города Кировска с подведомственной территорией</t>
  </si>
  <si>
    <t xml:space="preserve">  Подпрограмма "Функционирование исполнительно-распорядительного органа города Кировска - администрации города Кировска"</t>
  </si>
  <si>
    <t>0900000000</t>
  </si>
  <si>
    <t>Муниципальная программа "Муниципальное управление на территории муниципального образования город Кировск с подведомственной территорией"</t>
  </si>
  <si>
    <t xml:space="preserve">        Предоставление субсидий бюджетным, автономным учреждениям и иным некоммерческим организациям</t>
  </si>
  <si>
    <t xml:space="preserve">      Субсидия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</si>
  <si>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 xml:space="preserve">    Региональный проект "Спорт - норма жизни"</t>
  </si>
  <si>
    <t xml:space="preserve">      Средства местного бюджета, превышающие размер расходного обязательства муниципального образования в целях софинансирования которого предоставляется субсидия на оплату труда и начисления на выплаты по оплате труда работникам муниципальных учреждений</t>
  </si>
  <si>
    <t xml:space="preserve">      Предоставление услуг в сфере физической культуры и спорта</t>
  </si>
  <si>
    <t xml:space="preserve">    Создание условий для обеспечения деятельности учреждений в области спорта</t>
  </si>
  <si>
    <t xml:space="preserve">      Предоставление услуг спортивных объектов  МАУ СОК "Горняк"</t>
  </si>
  <si>
    <t xml:space="preserve">    Обеспечение доступа к спортивным объектам МАУ СОК "Горняк"</t>
  </si>
  <si>
    <t xml:space="preserve">  Подпрограмма "Организация и развитие спортивной подготовки в городе Кировске"</t>
  </si>
  <si>
    <t xml:space="preserve">      Выявление и поддержка спортивных талантов среди детей и молодежи (расходы на участие в выездных спортивных мероприятиях)</t>
  </si>
  <si>
    <t xml:space="preserve">      Модернизация и реконструкция учреждений физической культуры и спорта города Кировска</t>
  </si>
  <si>
    <t xml:space="preserve">    Комплекс мероприятий, направленных на создание условий для развития физической культуры и спорта в городе Кировске</t>
  </si>
  <si>
    <t xml:space="preserve">  Подпрограмма "Развитие физической культуры и массового спорта города Кировска"</t>
  </si>
  <si>
    <t>0800000000</t>
  </si>
  <si>
    <t>Муниципальная программа "Развитие физической культуры и спорта в муниципальном образовании город Кировск с подведомственной территорией"</t>
  </si>
  <si>
    <t xml:space="preserve">      Создание виртуальных концертных залов</t>
  </si>
  <si>
    <t xml:space="preserve">    Региональный проект "Цифровая культура"</t>
  </si>
  <si>
    <t xml:space="preserve">      Реализация молодежных инициатив и проектов</t>
  </si>
  <si>
    <t xml:space="preserve">    Комплекс мероприятий направленный, на поддержку и развитие молодежных инициатив</t>
  </si>
  <si>
    <t xml:space="preserve">      Хранение праздничного инвентаря</t>
  </si>
  <si>
    <t xml:space="preserve">      Организация праздничных мероприятий</t>
  </si>
  <si>
    <t xml:space="preserve">      Ремонт  праздничного инвентаря</t>
  </si>
  <si>
    <t xml:space="preserve">      Выполнение  работ по художественному оформлению города</t>
  </si>
  <si>
    <t xml:space="preserve">      Приобретение праздничного инвентаря</t>
  </si>
  <si>
    <t xml:space="preserve">    Мероприятия по подготовке к проведению праздничных мероприятий</t>
  </si>
  <si>
    <t xml:space="preserve">      Расходы на софинансирование капитальных вложений в объекты муниципальной собственности за счет средств местного бюджета</t>
  </si>
  <si>
    <t xml:space="preserve">      Субсидия на софинансирование капитальных вложений в объекты муниципальной собственности</t>
  </si>
  <si>
    <t xml:space="preserve">    Создание экопарка на территории муниципального образования город Кировск с подведомственной территорией (Модернизация конного клуба "Ласточка")</t>
  </si>
  <si>
    <t xml:space="preserve">      Технологическое присоединение к электрическим сетям в рамках проектной документации "Реконструкция объекта "Здание первого хибиногорского кинотеатра "Большевик"</t>
  </si>
  <si>
    <t xml:space="preserve">    Мероприятия направленные на реконструкцию культурно-досуговых объектов города Кировска</t>
  </si>
  <si>
    <t xml:space="preserve">      Расходы местного бюджета, направляемые на оплату труда и начисления на выплаты по оплате труда работникам муниципальных учреждений</t>
  </si>
  <si>
    <t xml:space="preserve">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</si>
  <si>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Модернизация и укрепление материально-технической базы муниципальных учреждений и иные аналогичные расходы</t>
  </si>
  <si>
    <t xml:space="preserve">      Обеспечение организации библиотечного, библиографического и информационного обслуживания населения на базе МБУК "Централизованная библиотечная система"</t>
  </si>
  <si>
    <t xml:space="preserve">    Создание условий для деятельности муниципальных библиотек</t>
  </si>
  <si>
    <t xml:space="preserve">      Расходы на участие коллективов в фестивалях, конкурсах, выставках различного уровня</t>
  </si>
  <si>
    <t xml:space="preserve">      Расходы на организацию, проведение городских культурно-массовых мероприятий</t>
  </si>
  <si>
    <t xml:space="preserve">      Обеспечение деятельности МБУК "Историко-краеведческий музей  с мемориалом  С.М. Кирова и выставочным залом"</t>
  </si>
  <si>
    <t xml:space="preserve">    Создание условий для деятельности муниципального музея</t>
  </si>
  <si>
    <t xml:space="preserve">      Субсидия на поддержку отрасли культуры</t>
  </si>
  <si>
    <t xml:space="preserve">      Обеспечение развития и укрепления материально-технической базы муниципальных домов культуры</t>
  </si>
  <si>
    <t xml:space="preserve">      Обеспечение развития творческого потенциала и организация досуга населения на базе муниципальных автономных учреждений культуры</t>
  </si>
  <si>
    <t xml:space="preserve">    Создание условий для деятельности учреждений клубного типа</t>
  </si>
  <si>
    <t xml:space="preserve">      Предоставление  дополнительного образования детям в сфере культуры и искусства</t>
  </si>
  <si>
    <t xml:space="preserve">    Создание условий для обеспечения деятельности учреждений дополнительного образования в области культуры и искусства</t>
  </si>
  <si>
    <t>Муниципальная программа "Развитие культуры и молодежной политики в муниципальном образовании город Кировск с подведомственной территорией"</t>
  </si>
  <si>
    <t xml:space="preserve">      Оказание услуги по прогнозированию, планированию, организации и регулированию деятельности муниципальных организаций образования, культуры, молодежной политики, физической культуры и спорта города Кировска</t>
  </si>
  <si>
    <t xml:space="preserve">    Мероприятие "Финансовое обеспечение текущей деятельности МКУ "Управление социального развития г. Кировска"</t>
  </si>
  <si>
    <t xml:space="preserve">  Подпрограмма "Обеспечение деятельности муниципального казенного учреждения "Управление социального развития города Кировска"</t>
  </si>
  <si>
    <t xml:space="preserve">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местного бюджета)</t>
  </si>
  <si>
    <t xml:space="preserve">     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</t>
  </si>
  <si>
    <t xml:space="preserve">      Субвенция на обеспечение бесплатным питанием отдельных категорий обучающихся</t>
  </si>
  <si>
    <t xml:space="preserve">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</si>
  <si>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 xml:space="preserve">      Оказание муниципальной услуги по предоставлению питания обучающимся</t>
  </si>
  <si>
    <t xml:space="preserve">    Мероприятие: "Организация и предоставление школьного питания"</t>
  </si>
  <si>
    <t xml:space="preserve">      Дополнительные расходы на организацию отдыха детей Мурманской области в оздоровительных учреждениях с дневным пребыванием, организованных на базе муниципальных учреждений</t>
  </si>
  <si>
    <t xml:space="preserve">    Мероприятие "Мероприятия, направленные на организацию отдыха и оздоровления детей в каникулярный период в оздоровительных учреждениях с дневным пребыванием детей на базе МБОУ"</t>
  </si>
  <si>
    <t xml:space="preserve">      Оказание муниципальной услуги по предоставлению дополнительного образования в сфере общего образования</t>
  </si>
  <si>
    <t xml:space="preserve">    Мероприятие "Предоставление дополнительного образования в сфере общего образования"</t>
  </si>
  <si>
    <t xml:space="preserve">      Субвенция на реализацию Закона Мурманской области "О единой субвенции местным бюджетам на финансовое обеспечение образовательной деятельности"</t>
  </si>
  <si>
    <t xml:space="preserve">      Субвенция на обеспечение выпускников муниципальных образовательных учреждений из числа детей-сирот и детей, оставшихся без попечения родителей, лиц из числа детей-сирот и детей, оставшихся без попечения родителей, за исключением лиц, продолжающих обучение по очной форме в образовательных учреждениях профессионального образования, одеждой, обувью, мягким инвентарем, оборудованием и единовременным денежным пособием</t>
  </si>
  <si>
    <t xml:space="preserve">      Иные межбюджетные транферты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(за счет средств областного бюджета)</t>
  </si>
  <si>
    <t xml:space="preserve">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</si>
  <si>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     Оказание муниципальной услуги по предоставлению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</si>
  <si>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 xml:space="preserve">    Мероприятие "Предоставление общедоступного и бесплатного начального общего, основного общего, среднего (полного) общего образования по основным общеобразовательным программам"</t>
  </si>
  <si>
    <t xml:space="preserve">      Компенсация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</si>
  <si>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</si>
  <si>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Оказание муниципальной услуги по предоставлению дошкольного образования и воспитания</t>
  </si>
  <si>
    <t xml:space="preserve">    Мероприятие "Предоставление дошкольного образования и воспитания"</t>
  </si>
  <si>
    <t xml:space="preserve">  Подпрограмма "Обеспечение предоставления муниципальных услуг (работ) в сфере общего и дополнительного образования"</t>
  </si>
  <si>
    <t xml:space="preserve">      Обновление материально-технической базы для формирования у обучающихся современных технологических и гуманитарных навыков</t>
  </si>
  <si>
    <t xml:space="preserve">    Региональный проект "Современная школа"</t>
  </si>
  <si>
    <t xml:space="preserve">      Обеспечение деятельности территориального психолого-медико-педагогической комиссии города Кировска</t>
  </si>
  <si>
    <t xml:space="preserve">    Мероприятие "Современные родители"</t>
  </si>
  <si>
    <t xml:space="preserve">      Развитие деятельности общественных объединений "ЮНАРМИЯ", "Российское движение школьников"</t>
  </si>
  <si>
    <t xml:space="preserve">      Обеспечение эффективных мер, организация мероприятий по вопросам профилактики наркомании, токсикомании, алкоголизма, ВИЧ/СПИДА, правонарушений</t>
  </si>
  <si>
    <t xml:space="preserve">    Мероприятие "Социальная активность"</t>
  </si>
  <si>
    <t xml:space="preserve">      Организация отдыха детей Мурманской области в оздоровительных учреждениях с дневным пребыванием, организованных на базе муниципальных учреждений за счет средств местного бюджета</t>
  </si>
  <si>
    <t xml:space="preserve">      Субсидия на организацию отдыха детей Мурманской области в муниципальных образовательных организациях</t>
  </si>
  <si>
    <t xml:space="preserve">      Поддержка одаренных детей, добившихся значительных результатов</t>
  </si>
  <si>
    <t xml:space="preserve">      Обеспечение участия кировских школьников в мероприятиях регионального и всероссийского уровня</t>
  </si>
  <si>
    <t xml:space="preserve">      Развитие детского туризма, в т.ч. международного</t>
  </si>
  <si>
    <t xml:space="preserve">      Обеспечение персонифицированного финансирования дополнительного образования детей</t>
  </si>
  <si>
    <t xml:space="preserve">      Организация занятости обучающихся (занятость детей только по договорам)</t>
  </si>
  <si>
    <t xml:space="preserve">      Мероприятия, направленные на самореализацию, самоопределение и выявление талантливых детей</t>
  </si>
  <si>
    <t xml:space="preserve">    Мероприятие "Успех каждого ребенка"</t>
  </si>
  <si>
    <t xml:space="preserve">      Организация и проведение муниципальных профессиональных конкурсов, чествование педагогов в профессиональный праздник</t>
  </si>
  <si>
    <t xml:space="preserve">      Празднование 90-летия системы образования города Кировска</t>
  </si>
  <si>
    <t xml:space="preserve">    Мероприятие "Ступени педагогического роста"</t>
  </si>
  <si>
    <t xml:space="preserve">      Обеспечение безопасных, современных условий организации образовательного процесса</t>
  </si>
  <si>
    <t xml:space="preserve">      Обновление оборудования, приобретение технических и компьютерных средств обучения</t>
  </si>
  <si>
    <t xml:space="preserve">      Создание безбарьерной среды</t>
  </si>
  <si>
    <t xml:space="preserve">    Мероприятие "Современная образовательная среда"</t>
  </si>
  <si>
    <t xml:space="preserve">  Подпрограмма "Развитие современной системы образования"</t>
  </si>
  <si>
    <t>0600000000</t>
  </si>
  <si>
    <t>Муниципальная программа "Развитие образования в муниципальном образовании город Кировск с подведомственной территорией"</t>
  </si>
  <si>
    <t xml:space="preserve">      Обеспечение деятельности МКУ "УКГХ"</t>
  </si>
  <si>
    <t xml:space="preserve">    Финансовое обеспечение текущей деятельности МКУ "УКГХ"</t>
  </si>
  <si>
    <t xml:space="preserve">  Подпрограмма "Обеспечение деятельности муниципального казенного учреждения "Управление Кировским городским хозяйством"</t>
  </si>
  <si>
    <t xml:space="preserve">      Реализация Закона Мурманской области "О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области"</t>
  </si>
  <si>
    <t xml:space="preserve">      Субвенция на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</t>
  </si>
  <si>
    <t xml:space="preserve">      Возмещение перевозчику, осуществляющему регулярные пассажирские перевозки по социально значимым маршрутам, недополученных доходов от бесплатного проезда обучающихся очной формы муниципальных образовательных организаций, расположенных в н.п. Титан и н.п. Коашва, проживающих в административном центре городского округа - населенном пункте город Кировск</t>
  </si>
  <si>
    <t xml:space="preserve">      Возмещение перевозчику, осуществляющему регулярные пассажирские перевозки по социально значимым маршрутам, недополученных доходов от бесплатного проезда обучающихся очной формы муниципальных образовательных организаций, расположенных в административном центре городского округа - населенном пункте город Кировск, проживающих в н.п. Титан и н.п. Коашва</t>
  </si>
  <si>
    <t xml:space="preserve">      Выполнение работ по осуществлению регулярных перевозок пассажиров и багажа автомобильным транспортом на территории муниципального образования город Кировск с подведомственной территорией</t>
  </si>
  <si>
    <t xml:space="preserve">    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</t>
  </si>
  <si>
    <t xml:space="preserve">  Подпрограмма "Транспортное обслуживание населения муниципального образования город Кировск с подведомственной территорией"</t>
  </si>
  <si>
    <t xml:space="preserve">      Совершенствование организации дорожного движения транспорта и пешеходов на улично-дорожной сети города и автомобильных дорогах</t>
  </si>
  <si>
    <t xml:space="preserve">    Обеспечение мероприятий по сокращению дорожно-транспортных происшествий и тяжести их последствий</t>
  </si>
  <si>
    <t xml:space="preserve">      Приобретение и распространение флаеров, предусматривающих формирование знаний и навыков, способствующих обеспечению соблюдения участниками дорожного движения Правил дорожного движения</t>
  </si>
  <si>
    <t xml:space="preserve">      Приобретение дорожных знаков, искусственных дорожных неровностей, светоотражающих элементов для обеспечения безопасности дорожного движения</t>
  </si>
  <si>
    <t xml:space="preserve">    Развитие системы предупреждения опасного поведения участников дорожного движения</t>
  </si>
  <si>
    <t xml:space="preserve">  Подпрограмма "Обеспечение безопасности дорожного движения в муниципальном образовании город Кировск с подведомственной территорией"</t>
  </si>
  <si>
    <t xml:space="preserve">      Текущее обслуживание объектов уличного и дворового освещения (техническое обслуживание объектов уличного и дворового наружного освещения)</t>
  </si>
  <si>
    <t xml:space="preserve">      Текущее обслуживание объектов уличного и дворового освещения (снабжение электрической энергией объектов уличного и дворового наружного освещения)</t>
  </si>
  <si>
    <t xml:space="preserve">    Снабжение электрической энергией и техническое обслуживание объектов уличного и дворового наружного освещения</t>
  </si>
  <si>
    <t xml:space="preserve">      Обеспечение транспортного обслуживания муниципальных учреждений и объектов</t>
  </si>
  <si>
    <t xml:space="preserve">      Приобретение снегоочистителя фрезерно-роторного (по договору лизинга)</t>
  </si>
  <si>
    <t xml:space="preserve">      Выполнение работ по содержанию автомобильных дорог, элементов обустройства дорог, объектов инженерной инфраструктуры (содержание дорог н.п. Титан, н.п. Коашва)</t>
  </si>
  <si>
    <t xml:space="preserve">    Обеспечение выполнения мероприятий в отношении автомобильных дорог, элементов обустройства дорог и инженерной инфраструктуры</t>
  </si>
  <si>
    <t xml:space="preserve">      Субсидии на финансовое обеспечение дорожной деятельности в отношении автомобильных дорог общего пользования местного значения и искусственных дорожных сооружений на них за счет средств дорожного фонда</t>
  </si>
  <si>
    <t xml:space="preserve">      Выполнение работ по разработке ПСД на реконструкцию моста ПК 3+322, расположенного на автомобильной дороге "Автодорога, включая 3 путепровода, 2 моста от центральной почты до проходной Кировского рудника" (через р. Юкспорьйокк)</t>
  </si>
  <si>
    <t xml:space="preserve">      Ремонт дворовых территорий,  проездов к дворовым территориям многоквартирных домов</t>
  </si>
  <si>
    <t xml:space="preserve">      Ремонт автомобильных дорог общего пользования местного значения</t>
  </si>
  <si>
    <t xml:space="preserve">    Достижение требуемого технического и эксплуатационного состояния автомобильных дорог общего пользования местного значения</t>
  </si>
  <si>
    <t xml:space="preserve">  Подпрограмма "Развитие и содержание улично-дорожной сети, снабжение электрической энергией и техническое обслуживание объектов уличного и дворового освещения, находящихся в собственности муниципального образования город Кировск с подведомственной территорией"</t>
  </si>
  <si>
    <t>0500000000</t>
  </si>
  <si>
    <t>Муниципальная программа "Развитие транспортной инфраструктуры в муниципальном образовании город Кировск с подведомственной территорией"</t>
  </si>
  <si>
    <t xml:space="preserve">      Обеспечение деятельности службы лавинной безопасности и аварийно-спасательной службы</t>
  </si>
  <si>
    <t xml:space="preserve">    Организация службы лавинной безопасности и аварийно-спасательной службы</t>
  </si>
  <si>
    <t xml:space="preserve">      Обеспечение деятельности МКУ "Управление по делам ГОиЧС"</t>
  </si>
  <si>
    <t xml:space="preserve">    Финансовое обеспечение текущей деятельности казенного учреждения</t>
  </si>
  <si>
    <t xml:space="preserve">  Подпрограмма "Обеспечение деятельности муниципального казенного учреждения "Управление по делам гражданской обороны и чрезвычайным ситуациям"</t>
  </si>
  <si>
    <t xml:space="preserve">      Осуществление деятельности по отлову и содержанию животных без владельцев</t>
  </si>
  <si>
    <t xml:space="preserve">      Осуществление деятельности по отлову и содержанию безнадзорных животных без владельцев</t>
  </si>
  <si>
    <t xml:space="preserve">    Организация мероприятий по регулированию численности животных без владельцев</t>
  </si>
  <si>
    <t xml:space="preserve">      Оценка, эвакуация, хранение и утилизация брошенного и разукомплектованного транспорта</t>
  </si>
  <si>
    <t xml:space="preserve">    Организация мероприятий по брошенному и разукомплектованному транспорту</t>
  </si>
  <si>
    <t xml:space="preserve">      Вывоз твердых коммунальных отходов с территории кладбищ</t>
  </si>
  <si>
    <t xml:space="preserve">      Разработка проекта санитарно-защитной зоны объекта "Кладбище"</t>
  </si>
  <si>
    <t xml:space="preserve">      Содержание мест захоронения умерших (погибших), не имеющих супруга(и) и близких родственников</t>
  </si>
  <si>
    <t xml:space="preserve">      Инвентаризация мест захоронения на кладбищах</t>
  </si>
  <si>
    <t xml:space="preserve">      Текущий ремонт и содержание объектов захоронений в зимний и летний период</t>
  </si>
  <si>
    <t xml:space="preserve">    Содержание и благоустройство городских кладбищ</t>
  </si>
  <si>
    <t xml:space="preserve">      Возмещение расходов по гарантированному перечню услуг по погребению</t>
  </si>
  <si>
    <t xml:space="preserve">      Транспортировка в морг с мест обнаружения или происшествия тел умерших (погибших)</t>
  </si>
  <si>
    <t xml:space="preserve">    Организация мероприятий по оказанию ритуальных услуг</t>
  </si>
  <si>
    <t xml:space="preserve">      Оборудование мест для сбора бытовых отходов в городе Кировске</t>
  </si>
  <si>
    <t xml:space="preserve">      Ликвидация несанкционированных свалок</t>
  </si>
  <si>
    <t xml:space="preserve">    Организация сбора и вывоза бытового, крупногабаритного мусора</t>
  </si>
  <si>
    <t xml:space="preserve">  Подпрограмма "Охрана окружающей среды"</t>
  </si>
  <si>
    <t xml:space="preserve">      Приобретение материальных ценностей для предотвращения чрезвычайных ситуаций</t>
  </si>
  <si>
    <t xml:space="preserve">      Проведение работ по предотвращению и ликвидации чрезвычайных ситуаций</t>
  </si>
  <si>
    <t xml:space="preserve">    Обеспечение комплекса мероприятий, направленных на повышение уровня защищенности населения и территории города Кировска от чрезвычайных ситуаций</t>
  </si>
  <si>
    <t xml:space="preserve">  Подпрограмма "Развитие системы гражданской обороны, совершенствование защиты населения и территории от чрезвычайных ситуаций"</t>
  </si>
  <si>
    <t xml:space="preserve">      Повышение уровня антитеррористической защищенности мест и объектов с массовым пребыванием людей</t>
  </si>
  <si>
    <t xml:space="preserve">    Обеспечение профилактики правонарушений, усиления контроля за гражданами, склонными к противоправной деятельности</t>
  </si>
  <si>
    <t xml:space="preserve">  Подпрограмма "Профилактика терроризма, экстремизма и правонарушений"</t>
  </si>
  <si>
    <t>0400000000</t>
  </si>
  <si>
    <t>Муниципальная программа "Обеспечение безопасности проживания в муниципальном образовании город Кировск с подведомственной территорией"</t>
  </si>
  <si>
    <t xml:space="preserve">      Обеспечение бесплатным питанием (обедами) обучающихся кадетских классов</t>
  </si>
  <si>
    <t xml:space="preserve">    Обеспечение и развитие деятельности кадетских классов</t>
  </si>
  <si>
    <t xml:space="preserve">    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</si>
  <si>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Дополнительное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</si>
  <si>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 xml:space="preserve">      Ежегодная единовременная выплата медицинским работникам ГОБУЗ "Апатитско-Кировская ЦГБ"</t>
  </si>
  <si>
    <t xml:space="preserve">      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Кировска, работающим в населенных пунктах Титан,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территорией)</t>
  </si>
  <si>
    <t xml:space="preserve">      Возмещение расходов по проезду в государственные областные медицинские организации Мурманской области</t>
  </si>
  <si>
    <t xml:space="preserve">      Оказание социальной помощи для учащихся общеобразовательных школ из малообеспеченных или многодетных семей. Материальная помощь детям из малообеспеченных семей - выпускникам 9, 11 классов</t>
  </si>
  <si>
    <t xml:space="preserve">      Единая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</si>
  <si>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 xml:space="preserve">    Мероприятия по оказанию социальной помощи населению города Кировска и расширению социальных льгот</t>
  </si>
  <si>
    <t xml:space="preserve">      Проведение однократного ремонта жилых помещений, расположенных в муниципальном образовании, закрепленных за детьми-сиротами.</t>
  </si>
  <si>
    <t xml:space="preserve">      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 из числа детей-сирот и детей, оставшихся без попечения родителей</t>
  </si>
  <si>
    <t xml:space="preserve">    Обеспечение поддержки малообеспеченных семей с несовершеннолетними детьми, а также детей сирот</t>
  </si>
  <si>
    <t xml:space="preserve">      Проведение ремонта квартир ветеранов Великой Отечественной войны, расположенных в муниципальном образовании</t>
  </si>
  <si>
    <t xml:space="preserve">    Мероприятия по повышению уровня жизни ветеранов и инвалидов ВОВ</t>
  </si>
  <si>
    <t>Муниципальная программа "Дополнительная социальная поддержка населения муниципального образования город Кировск с подведомственной территорией"</t>
  </si>
  <si>
    <t xml:space="preserve">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</si>
  <si>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Финансовое обеспечение текущей деятельности МКУ "Центр развития туризма и бизнеса г. Кировска"</t>
  </si>
  <si>
    <t xml:space="preserve">    Обеспечение исполнения полномочий в области туризма и малого и среднего предпринимательства</t>
  </si>
  <si>
    <t xml:space="preserve">  Подпрограмма "Обеспечение деятельности муниципального казенного учреждения "Центр развития туризма и бизнеса города Кировска"</t>
  </si>
  <si>
    <t xml:space="preserve">      Субсидии организациям, не являющимся государственными (муниципальными) учреждениями, осуществляющим образовательную деятельность по реализации дополнительных общеразвивающих программ для детей</t>
  </si>
  <si>
    <t xml:space="preserve">      Субсидии организациям, не являющимся государственными (муниципальными) учреждениями, осуществляющим деятельность в сфере культуры и искусства</t>
  </si>
  <si>
    <t xml:space="preserve">      Субсидии общественным объединениям, участвующим в охране общественного порядка , на возмещение части затрат, связанных с осуществлением ими уставной деятельности</t>
  </si>
  <si>
    <t xml:space="preserve">      Субсидии общественным объединениям ветеранов, инвалидов и иным общественным объединениям социальной направленности на возмещение части затрат, связанных с осуществлением ими уставной деятельности</t>
  </si>
  <si>
    <t xml:space="preserve">    Предоставление субсидий СО НКО</t>
  </si>
  <si>
    <t xml:space="preserve">  Подпрограмма "Поддержка социально - ориентированных некоммерческих организаций"</t>
  </si>
  <si>
    <t xml:space="preserve">      Административно-организационная поддержка малого и среднего предпринимательства</t>
  </si>
  <si>
    <t xml:space="preserve">    Мероприятия по поддержке малого и среднего предпринимательства в городе Кировске</t>
  </si>
  <si>
    <t xml:space="preserve">  Подпрограмма "Развитие малого и среднего предпринимательства"</t>
  </si>
  <si>
    <t xml:space="preserve">      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 (Система искусственного оснежения для горнолыжных трасс г. Айкуайвенчорр)</t>
  </si>
  <si>
    <t xml:space="preserve">    Создание условий для развития приоритетных видов туризма (горнолыжного, зимнего спорта и отдыха)</t>
  </si>
  <si>
    <t xml:space="preserve">  Подпрограмма "Развитие туризма"</t>
  </si>
  <si>
    <t>0200000000</t>
  </si>
  <si>
    <t>Муниципальная программа "Развитие экономического потенциала муниципального образования город Кировск с подведомственной территорией"</t>
  </si>
  <si>
    <t xml:space="preserve">      Создание комфортной городской среды в малых городах и исторических поселениях - участниках Всероссийского конкурса лучших проектов создания комфортной городской среды</t>
  </si>
  <si>
    <t xml:space="preserve">    Региональный проект "Формирование комфортной городской среды"</t>
  </si>
  <si>
    <t xml:space="preserve">  Подпрограмма "Формирование комфортной городской среды"</t>
  </si>
  <si>
    <t>0100000000</t>
  </si>
  <si>
    <t>Муниципальная программа "Формирование современной городской среды муниципального образования город Кировск с подведомственной территорией на 2018-2024 годы"</t>
  </si>
  <si>
    <t>Сумма на 2023 год</t>
  </si>
  <si>
    <t>Сумма на 2022 год</t>
  </si>
  <si>
    <t>Сумма на 2021 год</t>
  </si>
  <si>
    <t>Перечень целевых программ, учтённых при формировании местного бюджета на 2021 год и плановый период 2022-2023 годов</t>
  </si>
  <si>
    <t>от _______2020 № ______</t>
  </si>
  <si>
    <t>Приложение 6</t>
  </si>
  <si>
    <t>Всего источников финансирования дефицита</t>
  </si>
  <si>
    <t>000 01 05 02 01 04 0000 610</t>
  </si>
  <si>
    <t>Уменьшение прочих остатков денежных средств бюджетов</t>
  </si>
  <si>
    <t>000 01 05 02 01 00 0000 610</t>
  </si>
  <si>
    <t>Уменьшение прочих остатков средств бюджетов</t>
  </si>
  <si>
    <t>000 01 05 02 00 00 0000 600</t>
  </si>
  <si>
    <t>Уменьшение остатков средств бюджетов</t>
  </si>
  <si>
    <t>000 01 05 00 00 00 0000 600</t>
  </si>
  <si>
    <t>000 01 05 02 01 04 0000 510</t>
  </si>
  <si>
    <t>Увеличение прочих остатков денежных средств бюджета</t>
  </si>
  <si>
    <t>000 01 05 02 01 00 0000 510</t>
  </si>
  <si>
    <t>Увеличение прочих остатков средств бюджета</t>
  </si>
  <si>
    <t>000 01 05 02 00 00 0000 500</t>
  </si>
  <si>
    <t>Увеличение остатков средств бюджетов</t>
  </si>
  <si>
    <t>000 01 05 00 00 00 0000 500</t>
  </si>
  <si>
    <t>Изменение остатков средств на счетах по учёту средств бюджетов</t>
  </si>
  <si>
    <t>000 01 05 00 00 00 0000 000</t>
  </si>
  <si>
    <t>000 01 03 01 00 04 2000 810</t>
  </si>
  <si>
    <t>000 01 03 01 00 04 1000 810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</si>
  <si>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</t>
  </si>
  <si>
    <t>000 01 03 01 00 04 0000 810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</si>
  <si>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</si>
  <si>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</si>
  <si>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000 01 03 01 00 04 2000 710</t>
  </si>
  <si>
    <t>000 01 03 01 00 04 1000 710</t>
  </si>
  <si>
    <t>000 01 03 01 00 04 0000 710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</si>
  <si>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</si>
  <si>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</si>
  <si>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Бюджетные кредиты от других бюджетов бюджетной системы Российской Федерации в валюте Российской Федерации</t>
  </si>
  <si>
    <t>000 01 03 01 00 00 0000 000</t>
  </si>
  <si>
    <t>Бюджетные кредиты от других бюджетов бюджетной системы Российской Федерации</t>
  </si>
  <si>
    <t>000 01 03 00 00 00 0000 000</t>
  </si>
  <si>
    <t>Погашение бюджетами городских округов кредитов от  кредитных  организаций в валюте Российской Федерации</t>
  </si>
  <si>
    <t>000 01 02 00 00 04 0000 810</t>
  </si>
  <si>
    <t>Погашение кредитов, предоставленных кредитными организациями в валюте Российской Федерации</t>
  </si>
  <si>
    <t>000 01 02 00 00 00 0000 800</t>
  </si>
  <si>
    <t>000 01 02 00 00 04 0000 710</t>
  </si>
  <si>
    <t xml:space="preserve">Получение кредитов от кредитных организаций в валюте Российской Федерации  </t>
  </si>
  <si>
    <t>000 01 02 00 00 00 0000 700</t>
  </si>
  <si>
    <t>Кредиты кредитных  организаций в валюте Российской Федерации</t>
  </si>
  <si>
    <t>000 01 02 00 00 00 0000 000</t>
  </si>
  <si>
    <t>Источники внутреннего финансирования дефицитов бюджетов</t>
  </si>
  <si>
    <t>000 01 00 00 00 00 0000 000</t>
  </si>
  <si>
    <t>Сумма изменений на 2019 год (+,-)</t>
  </si>
  <si>
    <t>Наименование источника</t>
  </si>
  <si>
    <t>Код бюджетной классификации</t>
  </si>
  <si>
    <t>Источники финансирования дефицита местного бюджета по видам и размерам привлечения средств  на 2021 год и плановый период 2022-2023 годов</t>
  </si>
  <si>
    <r>
      <t>от</t>
    </r>
    <r>
      <rPr>
        <u/>
        <sz val="12"/>
        <rFont val="Times New Roman"/>
        <family val="1"/>
        <charset val="204"/>
      </rPr>
      <t xml:space="preserve">                   </t>
    </r>
    <r>
      <rPr>
        <sz val="12"/>
        <rFont val="Times New Roman"/>
        <family val="1"/>
        <charset val="204"/>
      </rPr>
      <t xml:space="preserve"> 2020  №  ____ </t>
    </r>
  </si>
  <si>
    <t>Приложение 7</t>
  </si>
  <si>
    <t>- по бюджетным  кредитам, предоставленным на пополнение остатков средств на счетах бюджетов городских округов,  в соответствии с заключенными договорами (дополнительными соглашениями).</t>
  </si>
  <si>
    <t>- по бюджетным  кредитам, в соответствии с заключенными договорами;</t>
  </si>
  <si>
    <t>- по кредитам, привлекаемым в кредитных организациях, в соответствии с заключенными муниципальными контрактами;</t>
  </si>
  <si>
    <t>* Предельный срок погашения отражается:</t>
  </si>
  <si>
    <t xml:space="preserve">70 000 000,00 руб. (10.03.2022);                 65 000 000,00 руб.  (01.06.2022);                    87 800 000,00 руб. (08.11.2022)      </t>
  </si>
  <si>
    <t>65 000 000,00 руб. (21.01.2021);                 71 000 000,00 руб.  (24.11.2021)</t>
  </si>
  <si>
    <t>Внутренние заимствования (привлечение/погашение)</t>
  </si>
  <si>
    <t xml:space="preserve">Предельный срок погашения* </t>
  </si>
  <si>
    <t>Предельный срок погашения *</t>
  </si>
  <si>
    <t>Виды заимствований</t>
  </si>
  <si>
    <t>рублей</t>
  </si>
  <si>
    <t>Программа муниципальных заимствований муниципального образования город Кировск с подведомственной территорией на 2021 год и плановый период
 2022-2023 годов</t>
  </si>
  <si>
    <t xml:space="preserve">                                                                   от ________ 2020 № ___</t>
  </si>
  <si>
    <t>Приложение 8</t>
  </si>
  <si>
    <t>1.2. Исполнение муниципальных гарантий</t>
  </si>
  <si>
    <t>1.1. Перечень муниципальных гарантий, подлежащих предоставлению</t>
  </si>
  <si>
    <t>Сумма на 2020 год</t>
  </si>
  <si>
    <t>Сумма гарантирования</t>
  </si>
  <si>
    <t>Муниципальные гарантии</t>
  </si>
  <si>
    <t>Программа муниципальных гарантий муниципального образования город Кировск с подведомственной территорией на 2021 год и плановый период 2022-2023 годов</t>
  </si>
  <si>
    <t xml:space="preserve">                                                                   от                   № </t>
  </si>
  <si>
    <t>Приложение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</si>
</sst>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7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0"/>
      <name val="Times New Roman"/>
      <family val="1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rgb="FFFF0000"/>
      <name val="Times New Roman"/>
      <family val="1"/>
    </font>
    <font>
      <i/>
      <sz val="10"/>
      <name val="Times New Roman"/>
      <family val="1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</font>
    <font>
      <b/>
      <sz val="11"/>
      <name val="Arial Cyr"/>
      <charset val="204"/>
    </font>
    <font>
      <b/>
      <sz val="14"/>
      <name val="Arial Cyr"/>
      <charset val="204"/>
    </font>
    <font>
      <b/>
      <sz val="11"/>
      <color rgb="FFFF0000"/>
      <name val="Arial Cyr"/>
      <charset val="204"/>
    </font>
    <font>
      <sz val="14"/>
      <name val="Times New Roman"/>
      <family val="1"/>
    </font>
    <font>
      <b/>
      <sz val="14"/>
      <color theme="1"/>
      <name val="Times New Roman"/>
      <family val="1"/>
      <charset val="204"/>
    </font>
    <font>
      <i/>
      <sz val="14"/>
      <name val="Times New Roman"/>
      <family val="1"/>
    </font>
    <font>
      <b/>
      <sz val="10"/>
      <name val="Arial Cyr"/>
      <charset val="204"/>
    </font>
    <font>
      <sz val="8"/>
      <name val="Arial Cyr"/>
      <charset val="204"/>
    </font>
    <font>
      <b/>
      <sz val="16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b/>
      <sz val="12"/>
      <color rgb="FF000000"/>
      <name val="Arial Cyr"/>
    </font>
    <font>
      <b/>
      <sz val="11"/>
      <name val="Calibri"/>
      <family val="2"/>
      <scheme val="minor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9" fontId="10" fillId="0" borderId="0" applyFont="0" applyFill="0" applyBorder="0" applyAlignment="0" applyProtection="0"/>
    <xf numFmtId="0" fontId="25" fillId="0" borderId="0"/>
    <xf numFmtId="0" fontId="10" fillId="0" borderId="0"/>
    <xf numFmtId="0" fontId="27" fillId="0" borderId="0"/>
    <xf numFmtId="0" fontId="28" fillId="0" borderId="0">
      <alignment horizontal="left" wrapText="1"/>
    </xf>
    <xf numFmtId="0" fontId="28" fillId="0" borderId="0"/>
    <xf numFmtId="0" fontId="28" fillId="0" borderId="14"/>
    <xf numFmtId="4" fontId="29" fillId="4" borderId="15">
      <alignment horizontal="right" vertical="top" shrinkToFit="1"/>
    </xf>
    <xf numFmtId="0" fontId="29" fillId="0" borderId="16">
      <alignment horizontal="left"/>
    </xf>
    <xf numFmtId="4" fontId="28" fillId="5" borderId="15">
      <alignment horizontal="right" vertical="top" shrinkToFit="1"/>
    </xf>
    <xf numFmtId="0" fontId="28" fillId="0" borderId="15">
      <alignment horizontal="left" vertical="top" wrapText="1"/>
    </xf>
    <xf numFmtId="0" fontId="28" fillId="0" borderId="15">
      <alignment horizontal="center" vertical="center" shrinkToFit="1"/>
    </xf>
    <xf numFmtId="0" fontId="28" fillId="0" borderId="17">
      <alignment horizontal="center" vertical="center" wrapText="1"/>
    </xf>
    <xf numFmtId="0" fontId="28" fillId="0" borderId="0">
      <alignment horizontal="right"/>
    </xf>
    <xf numFmtId="0" fontId="28" fillId="0" borderId="0">
      <alignment wrapText="1"/>
    </xf>
    <xf numFmtId="0" fontId="30" fillId="0" borderId="0">
      <alignment horizontal="center"/>
    </xf>
    <xf numFmtId="0" fontId="30" fillId="0" borderId="0">
      <alignment horizontal="center" wrapText="1"/>
    </xf>
    <xf numFmtId="0" fontId="28" fillId="0" borderId="0">
      <alignment horizontal="left" vertical="top" wrapText="1"/>
    </xf>
  </cellStyleXfs>
  <cellXfs count="254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quotePrefix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right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49" fontId="4" fillId="0" borderId="2" xfId="0" quotePrefix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49" fontId="6" fillId="0" borderId="2" xfId="0" quotePrefix="1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49" fontId="8" fillId="0" borderId="2" xfId="0" quotePrefix="1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justify" wrapText="1"/>
    </xf>
    <xf numFmtId="0" fontId="4" fillId="0" borderId="2" xfId="0" applyFont="1" applyFill="1" applyBorder="1" applyAlignment="1">
      <alignment horizontal="justify" vertical="top" wrapText="1"/>
    </xf>
    <xf numFmtId="0" fontId="7" fillId="0" borderId="2" xfId="0" quotePrefix="1" applyFont="1" applyFill="1" applyBorder="1" applyAlignment="1">
      <alignment horizontal="justify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2" xfId="0" applyFont="1" applyFill="1" applyBorder="1" applyAlignment="1">
      <alignment horizontal="justify" vertical="center" wrapText="1"/>
    </xf>
    <xf numFmtId="0" fontId="3" fillId="0" borderId="2" xfId="0" quotePrefix="1" applyFont="1" applyFill="1" applyBorder="1" applyAlignment="1">
      <alignment horizontal="center" vertical="center"/>
    </xf>
    <xf numFmtId="0" fontId="11" fillId="0" borderId="2" xfId="0" quotePrefix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justify" vertical="center" wrapText="1"/>
    </xf>
    <xf numFmtId="0" fontId="13" fillId="0" borderId="2" xfId="0" quotePrefix="1" applyFont="1" applyFill="1" applyBorder="1" applyAlignment="1">
      <alignment horizontal="center" vertical="center"/>
    </xf>
    <xf numFmtId="0" fontId="11" fillId="0" borderId="2" xfId="0" quotePrefix="1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justify" vertical="center" wrapText="1"/>
    </xf>
    <xf numFmtId="0" fontId="14" fillId="0" borderId="2" xfId="0" quotePrefix="1" applyFont="1" applyFill="1" applyBorder="1" applyAlignment="1">
      <alignment horizontal="center" vertical="center"/>
    </xf>
    <xf numFmtId="49" fontId="15" fillId="0" borderId="2" xfId="0" quotePrefix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center"/>
    </xf>
    <xf numFmtId="49" fontId="11" fillId="0" borderId="2" xfId="0" quotePrefix="1" applyNumberFormat="1" applyFont="1" applyFill="1" applyBorder="1" applyAlignment="1">
      <alignment horizontal="center" vertical="center" wrapText="1"/>
    </xf>
    <xf numFmtId="2" fontId="14" fillId="0" borderId="2" xfId="0" applyNumberFormat="1" applyFont="1" applyFill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/>
    </xf>
    <xf numFmtId="49" fontId="11" fillId="0" borderId="2" xfId="0" quotePrefix="1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6" fillId="0" borderId="2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0" borderId="0" xfId="0" applyFont="1"/>
    <xf numFmtId="0" fontId="17" fillId="0" borderId="0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0" fillId="0" borderId="0" xfId="0" applyFill="1" applyAlignment="1">
      <alignment vertical="center"/>
    </xf>
    <xf numFmtId="0" fontId="18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vertical="center" wrapText="1"/>
    </xf>
    <xf numFmtId="4" fontId="17" fillId="0" borderId="2" xfId="0" applyNumberFormat="1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justify" vertical="center" wrapText="1"/>
    </xf>
    <xf numFmtId="0" fontId="18" fillId="0" borderId="0" xfId="0" applyFont="1" applyFill="1" applyAlignment="1">
      <alignment vertical="center" wrapText="1"/>
    </xf>
    <xf numFmtId="4" fontId="7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4" fontId="4" fillId="0" borderId="2" xfId="0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justify" vertical="center" wrapText="1"/>
    </xf>
    <xf numFmtId="4" fontId="21" fillId="0" borderId="2" xfId="0" applyNumberFormat="1" applyFont="1" applyFill="1" applyBorder="1" applyAlignment="1">
      <alignment vertical="center"/>
    </xf>
    <xf numFmtId="0" fontId="21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4" fontId="4" fillId="0" borderId="2" xfId="0" applyNumberFormat="1" applyFont="1" applyFill="1" applyBorder="1" applyAlignment="1">
      <alignment vertical="center"/>
    </xf>
    <xf numFmtId="4" fontId="7" fillId="0" borderId="2" xfId="0" applyNumberFormat="1" applyFont="1" applyFill="1" applyBorder="1" applyAlignment="1">
      <alignment vertical="center"/>
    </xf>
    <xf numFmtId="4" fontId="6" fillId="0" borderId="2" xfId="0" applyNumberFormat="1" applyFont="1" applyFill="1" applyBorder="1" applyAlignment="1">
      <alignment vertical="center"/>
    </xf>
    <xf numFmtId="0" fontId="22" fillId="0" borderId="2" xfId="0" applyFont="1" applyFill="1" applyBorder="1" applyAlignment="1">
      <alignment horizontal="center" vertical="center" wrapText="1"/>
    </xf>
    <xf numFmtId="4" fontId="23" fillId="0" borderId="2" xfId="0" applyNumberFormat="1" applyFont="1" applyFill="1" applyBorder="1" applyAlignment="1">
      <alignment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justify" vertical="center" wrapText="1"/>
    </xf>
    <xf numFmtId="0" fontId="23" fillId="0" borderId="2" xfId="0" applyNumberFormat="1" applyFont="1" applyFill="1" applyBorder="1" applyAlignment="1">
      <alignment horizontal="justify" vertical="center" wrapText="1"/>
    </xf>
    <xf numFmtId="4" fontId="21" fillId="0" borderId="2" xfId="0" applyNumberFormat="1" applyFont="1" applyFill="1" applyBorder="1" applyAlignment="1">
      <alignment vertical="center" wrapText="1"/>
    </xf>
    <xf numFmtId="0" fontId="23" fillId="0" borderId="2" xfId="0" quotePrefix="1" applyFont="1" applyFill="1" applyBorder="1" applyAlignment="1">
      <alignment horizontal="center" vertical="center" wrapText="1"/>
    </xf>
    <xf numFmtId="0" fontId="23" fillId="0" borderId="2" xfId="0" quotePrefix="1" applyFont="1" applyFill="1" applyBorder="1" applyAlignment="1">
      <alignment horizontal="justify" vertical="center" wrapText="1"/>
    </xf>
    <xf numFmtId="4" fontId="21" fillId="0" borderId="2" xfId="0" quotePrefix="1" applyNumberFormat="1" applyFont="1" applyFill="1" applyBorder="1" applyAlignment="1">
      <alignment horizontal="right" vertical="center" wrapText="1"/>
    </xf>
    <xf numFmtId="0" fontId="21" fillId="0" borderId="2" xfId="0" quotePrefix="1" applyFont="1" applyFill="1" applyBorder="1" applyAlignment="1">
      <alignment horizontal="center" vertical="center" wrapText="1"/>
    </xf>
    <xf numFmtId="4" fontId="17" fillId="0" borderId="2" xfId="0" applyNumberFormat="1" applyFont="1" applyFill="1" applyBorder="1" applyAlignment="1">
      <alignment horizontal="right" vertical="center" wrapText="1"/>
    </xf>
    <xf numFmtId="0" fontId="17" fillId="0" borderId="2" xfId="0" quotePrefix="1" applyFont="1" applyFill="1" applyBorder="1" applyAlignment="1">
      <alignment horizontal="center" vertical="center" wrapText="1"/>
    </xf>
    <xf numFmtId="4" fontId="21" fillId="0" borderId="2" xfId="0" applyNumberFormat="1" applyFont="1" applyFill="1" applyBorder="1" applyAlignment="1">
      <alignment horizontal="right" vertical="center"/>
    </xf>
    <xf numFmtId="0" fontId="24" fillId="0" borderId="0" xfId="0" applyFont="1" applyFill="1" applyAlignment="1">
      <alignment vertical="center"/>
    </xf>
    <xf numFmtId="0" fontId="21" fillId="0" borderId="2" xfId="0" applyFont="1" applyFill="1" applyBorder="1" applyAlignment="1">
      <alignment horizontal="left" vertical="center" wrapText="1"/>
    </xf>
    <xf numFmtId="4" fontId="17" fillId="0" borderId="2" xfId="0" applyNumberFormat="1" applyFont="1" applyFill="1" applyBorder="1" applyAlignment="1">
      <alignment vertical="center"/>
    </xf>
    <xf numFmtId="0" fontId="21" fillId="0" borderId="2" xfId="0" applyFont="1" applyFill="1" applyBorder="1" applyAlignment="1">
      <alignment vertical="center" wrapText="1"/>
    </xf>
    <xf numFmtId="4" fontId="7" fillId="0" borderId="2" xfId="0" applyNumberFormat="1" applyFont="1" applyFill="1" applyBorder="1" applyAlignment="1">
      <alignment horizontal="right" vertical="center"/>
    </xf>
    <xf numFmtId="0" fontId="7" fillId="0" borderId="2" xfId="0" quotePrefix="1" applyFont="1" applyFill="1" applyBorder="1" applyAlignment="1">
      <alignment horizontal="center" vertical="center" wrapText="1"/>
    </xf>
    <xf numFmtId="4" fontId="23" fillId="0" borderId="2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4" fontId="17" fillId="0" borderId="2" xfId="0" applyNumberFormat="1" applyFont="1" applyFill="1" applyBorder="1" applyAlignment="1">
      <alignment horizontal="right" vertical="center"/>
    </xf>
    <xf numFmtId="0" fontId="6" fillId="0" borderId="2" xfId="2" applyFont="1" applyFill="1" applyBorder="1" applyAlignment="1">
      <alignment horizontal="justify" vertical="center" wrapText="1"/>
    </xf>
    <xf numFmtId="49" fontId="17" fillId="0" borderId="2" xfId="2" quotePrefix="1" applyNumberFormat="1" applyFont="1" applyFill="1" applyBorder="1" applyAlignment="1">
      <alignment horizontal="center" vertical="center" wrapText="1"/>
    </xf>
    <xf numFmtId="0" fontId="17" fillId="0" borderId="2" xfId="2" applyFont="1" applyFill="1" applyBorder="1" applyAlignment="1">
      <alignment horizontal="justify" vertical="center" wrapText="1"/>
    </xf>
    <xf numFmtId="49" fontId="21" fillId="0" borderId="2" xfId="0" applyNumberFormat="1" applyFont="1" applyFill="1" applyBorder="1" applyAlignment="1">
      <alignment horizontal="center" vertical="center"/>
    </xf>
    <xf numFmtId="2" fontId="21" fillId="0" borderId="2" xfId="0" applyNumberFormat="1" applyFont="1" applyFill="1" applyBorder="1" applyAlignment="1">
      <alignment horizontal="justify" vertical="center" wrapText="1"/>
    </xf>
    <xf numFmtId="4" fontId="21" fillId="0" borderId="2" xfId="0" applyNumberFormat="1" applyFont="1" applyFill="1" applyBorder="1" applyAlignment="1">
      <alignment horizontal="right" vertical="center" wrapText="1"/>
    </xf>
    <xf numFmtId="4" fontId="0" fillId="0" borderId="0" xfId="0" applyNumberFormat="1" applyFill="1" applyAlignment="1">
      <alignment vertical="center"/>
    </xf>
    <xf numFmtId="4" fontId="17" fillId="0" borderId="2" xfId="0" quotePrefix="1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23" fillId="0" borderId="2" xfId="0" applyNumberFormat="1" applyFont="1" applyFill="1" applyBorder="1" applyAlignment="1">
      <alignment vertical="center" wrapText="1"/>
    </xf>
    <xf numFmtId="49" fontId="23" fillId="0" borderId="2" xfId="0" applyNumberFormat="1" applyFont="1" applyFill="1" applyBorder="1" applyAlignment="1">
      <alignment horizontal="center" vertical="center"/>
    </xf>
    <xf numFmtId="2" fontId="23" fillId="0" borderId="2" xfId="0" applyNumberFormat="1" applyFont="1" applyFill="1" applyBorder="1" applyAlignment="1">
      <alignment vertical="top" wrapText="1"/>
    </xf>
    <xf numFmtId="2" fontId="21" fillId="0" borderId="2" xfId="0" applyNumberFormat="1" applyFont="1" applyFill="1" applyBorder="1" applyAlignment="1">
      <alignment vertical="center" wrapText="1"/>
    </xf>
    <xf numFmtId="2" fontId="23" fillId="0" borderId="2" xfId="0" applyNumberFormat="1" applyFont="1" applyFill="1" applyBorder="1" applyAlignment="1">
      <alignment vertical="center" wrapText="1"/>
    </xf>
    <xf numFmtId="49" fontId="21" fillId="0" borderId="2" xfId="0" applyNumberFormat="1" applyFont="1" applyFill="1" applyBorder="1" applyAlignment="1">
      <alignment horizontal="justify" vertical="center" wrapText="1"/>
    </xf>
    <xf numFmtId="164" fontId="0" fillId="0" borderId="0" xfId="0" applyNumberFormat="1" applyFill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1" fontId="5" fillId="0" borderId="13" xfId="3" applyNumberFormat="1" applyFont="1" applyFill="1" applyBorder="1" applyAlignment="1">
      <alignment horizontal="right" wrapText="1"/>
    </xf>
    <xf numFmtId="0" fontId="1" fillId="0" borderId="13" xfId="0" applyFont="1" applyFill="1" applyBorder="1" applyAlignment="1">
      <alignment vertical="center" wrapText="1"/>
    </xf>
    <xf numFmtId="1" fontId="6" fillId="0" borderId="13" xfId="3" applyNumberFormat="1" applyFont="1" applyFill="1" applyBorder="1" applyAlignment="1">
      <alignment wrapText="1"/>
    </xf>
    <xf numFmtId="1" fontId="26" fillId="0" borderId="0" xfId="3" applyNumberFormat="1" applyFont="1" applyFill="1" applyBorder="1" applyAlignment="1">
      <alignment horizontal="center" wrapText="1"/>
    </xf>
    <xf numFmtId="1" fontId="26" fillId="0" borderId="0" xfId="3" applyNumberFormat="1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right" vertical="center" wrapText="1"/>
    </xf>
    <xf numFmtId="0" fontId="1" fillId="3" borderId="0" xfId="0" applyFont="1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right" vertical="center"/>
    </xf>
    <xf numFmtId="0" fontId="27" fillId="0" borderId="0" xfId="4" applyProtection="1">
      <protection locked="0"/>
    </xf>
    <xf numFmtId="0" fontId="27" fillId="0" borderId="0" xfId="4" applyFill="1" applyProtection="1">
      <protection locked="0"/>
    </xf>
    <xf numFmtId="0" fontId="28" fillId="0" borderId="0" xfId="5" applyNumberFormat="1" applyProtection="1">
      <alignment horizontal="left" wrapText="1"/>
    </xf>
    <xf numFmtId="0" fontId="28" fillId="0" borderId="0" xfId="5" applyNumberFormat="1" applyProtection="1">
      <alignment horizontal="left" wrapText="1"/>
    </xf>
    <xf numFmtId="0" fontId="28" fillId="0" borderId="0" xfId="6" applyNumberFormat="1" applyProtection="1"/>
    <xf numFmtId="0" fontId="28" fillId="0" borderId="14" xfId="7" applyNumberFormat="1" applyFill="1" applyProtection="1"/>
    <xf numFmtId="0" fontId="28" fillId="0" borderId="14" xfId="7" applyNumberFormat="1" applyProtection="1"/>
    <xf numFmtId="4" fontId="29" fillId="0" borderId="15" xfId="8" applyNumberFormat="1" applyFill="1" applyProtection="1">
      <alignment horizontal="right" vertical="top" shrinkToFit="1"/>
    </xf>
    <xf numFmtId="0" fontId="29" fillId="0" borderId="16" xfId="9" applyNumberFormat="1" applyProtection="1">
      <alignment horizontal="left"/>
    </xf>
    <xf numFmtId="4" fontId="28" fillId="0" borderId="15" xfId="10" applyNumberFormat="1" applyFill="1" applyProtection="1">
      <alignment horizontal="right" vertical="top" shrinkToFit="1"/>
    </xf>
    <xf numFmtId="0" fontId="28" fillId="0" borderId="15" xfId="11" quotePrefix="1" applyNumberFormat="1" applyProtection="1">
      <alignment horizontal="left" vertical="top" wrapText="1"/>
    </xf>
    <xf numFmtId="0" fontId="28" fillId="0" borderId="15" xfId="11" applyNumberFormat="1" applyProtection="1">
      <alignment horizontal="left" vertical="top" wrapText="1"/>
    </xf>
    <xf numFmtId="0" fontId="28" fillId="0" borderId="15" xfId="12" applyNumberFormat="1" applyFill="1" applyProtection="1">
      <alignment horizontal="center" vertical="center" shrinkToFit="1"/>
    </xf>
    <xf numFmtId="0" fontId="28" fillId="0" borderId="15" xfId="12" applyNumberFormat="1" applyProtection="1">
      <alignment horizontal="center" vertical="center" shrinkToFit="1"/>
    </xf>
    <xf numFmtId="0" fontId="28" fillId="0" borderId="17" xfId="13" applyFill="1">
      <alignment horizontal="center" vertical="center" wrapText="1"/>
    </xf>
    <xf numFmtId="0" fontId="28" fillId="0" borderId="17" xfId="13">
      <alignment horizontal="center" vertical="center" wrapText="1"/>
    </xf>
    <xf numFmtId="0" fontId="28" fillId="0" borderId="18" xfId="13" applyNumberFormat="1" applyBorder="1" applyProtection="1">
      <alignment horizontal="center" vertical="center" wrapText="1"/>
    </xf>
    <xf numFmtId="0" fontId="28" fillId="0" borderId="17" xfId="13" applyNumberFormat="1" applyFill="1" applyProtection="1">
      <alignment horizontal="center" vertical="center" wrapText="1"/>
    </xf>
    <xf numFmtId="0" fontId="28" fillId="0" borderId="17" xfId="13" applyNumberFormat="1" applyProtection="1">
      <alignment horizontal="center" vertical="center" wrapText="1"/>
    </xf>
    <xf numFmtId="0" fontId="28" fillId="0" borderId="17" xfId="13" applyNumberFormat="1" applyBorder="1" applyProtection="1">
      <alignment horizontal="center" vertical="center" wrapText="1"/>
    </xf>
    <xf numFmtId="0" fontId="28" fillId="0" borderId="0" xfId="14" applyNumberFormat="1" applyProtection="1">
      <alignment horizontal="right"/>
    </xf>
    <xf numFmtId="0" fontId="28" fillId="0" borderId="0" xfId="14">
      <alignment horizontal="right"/>
    </xf>
    <xf numFmtId="0" fontId="28" fillId="0" borderId="0" xfId="14" applyNumberFormat="1" applyProtection="1">
      <alignment horizontal="right"/>
    </xf>
    <xf numFmtId="0" fontId="28" fillId="0" borderId="0" xfId="15" applyNumberFormat="1" applyProtection="1">
      <alignment wrapText="1"/>
    </xf>
    <xf numFmtId="0" fontId="28" fillId="0" borderId="0" xfId="15">
      <alignment wrapText="1"/>
    </xf>
    <xf numFmtId="0" fontId="28" fillId="0" borderId="0" xfId="15" applyNumberFormat="1" applyProtection="1">
      <alignment wrapText="1"/>
    </xf>
    <xf numFmtId="0" fontId="30" fillId="0" borderId="0" xfId="16" applyNumberFormat="1" applyProtection="1">
      <alignment horizontal="center"/>
    </xf>
    <xf numFmtId="0" fontId="30" fillId="0" borderId="0" xfId="16">
      <alignment horizontal="center"/>
    </xf>
    <xf numFmtId="0" fontId="30" fillId="0" borderId="0" xfId="16" applyNumberFormat="1" applyProtection="1">
      <alignment horizontal="center"/>
    </xf>
    <xf numFmtId="0" fontId="30" fillId="0" borderId="0" xfId="17">
      <alignment horizontal="center" wrapText="1"/>
    </xf>
    <xf numFmtId="0" fontId="30" fillId="0" borderId="0" xfId="17" applyNumberFormat="1" applyProtection="1">
      <alignment horizontal="center" wrapText="1"/>
    </xf>
    <xf numFmtId="0" fontId="28" fillId="0" borderId="0" xfId="18">
      <alignment horizontal="left" vertical="top" wrapText="1"/>
    </xf>
    <xf numFmtId="0" fontId="28" fillId="0" borderId="0" xfId="18" applyNumberFormat="1" applyProtection="1">
      <alignment horizontal="left" vertical="top" wrapText="1"/>
    </xf>
    <xf numFmtId="0" fontId="27" fillId="0" borderId="0" xfId="4" applyAlignment="1" applyProtection="1">
      <alignment horizontal="right"/>
      <protection locked="0"/>
    </xf>
    <xf numFmtId="0" fontId="28" fillId="0" borderId="0" xfId="5">
      <alignment horizontal="left" wrapText="1"/>
    </xf>
    <xf numFmtId="0" fontId="31" fillId="0" borderId="0" xfId="4" applyFont="1" applyProtection="1">
      <protection locked="0"/>
    </xf>
    <xf numFmtId="0" fontId="29" fillId="0" borderId="0" xfId="6" applyNumberFormat="1" applyFont="1" applyProtection="1"/>
    <xf numFmtId="4" fontId="29" fillId="0" borderId="15" xfId="10" applyNumberFormat="1" applyFont="1" applyFill="1" applyProtection="1">
      <alignment horizontal="right" vertical="top" shrinkToFit="1"/>
    </xf>
    <xf numFmtId="0" fontId="29" fillId="0" borderId="15" xfId="11" applyNumberFormat="1" applyFont="1" applyProtection="1">
      <alignment horizontal="left" vertical="top" wrapText="1"/>
    </xf>
    <xf numFmtId="0" fontId="29" fillId="0" borderId="15" xfId="11" quotePrefix="1" applyNumberFormat="1" applyFont="1" applyProtection="1">
      <alignment horizontal="left" vertical="top" wrapText="1"/>
    </xf>
    <xf numFmtId="0" fontId="0" fillId="0" borderId="0" xfId="0" applyBorder="1"/>
    <xf numFmtId="0" fontId="1" fillId="0" borderId="0" xfId="0" applyFont="1" applyFill="1" applyBorder="1" applyAlignment="1">
      <alignment horizontal="justify" wrapText="1"/>
    </xf>
    <xf numFmtId="0" fontId="11" fillId="0" borderId="0" xfId="0" quotePrefix="1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Fill="1" applyBorder="1" applyAlignment="1">
      <alignment horizontal="justify" wrapText="1"/>
    </xf>
    <xf numFmtId="0" fontId="16" fillId="0" borderId="0" xfId="0" quotePrefix="1" applyFont="1" applyBorder="1" applyAlignment="1">
      <alignment horizontal="center"/>
    </xf>
    <xf numFmtId="0" fontId="0" fillId="6" borderId="0" xfId="0" applyFill="1"/>
    <xf numFmtId="4" fontId="32" fillId="6" borderId="2" xfId="0" applyNumberFormat="1" applyFont="1" applyFill="1" applyBorder="1"/>
    <xf numFmtId="4" fontId="32" fillId="3" borderId="2" xfId="0" applyNumberFormat="1" applyFont="1" applyFill="1" applyBorder="1"/>
    <xf numFmtId="0" fontId="32" fillId="3" borderId="2" xfId="0" applyFont="1" applyFill="1" applyBorder="1" applyAlignment="1">
      <alignment horizontal="justify" wrapText="1"/>
    </xf>
    <xf numFmtId="0" fontId="16" fillId="3" borderId="2" xfId="0" quotePrefix="1" applyFont="1" applyFill="1" applyBorder="1" applyAlignment="1">
      <alignment horizontal="center"/>
    </xf>
    <xf numFmtId="4" fontId="33" fillId="6" borderId="2" xfId="0" applyNumberFormat="1" applyFont="1" applyFill="1" applyBorder="1"/>
    <xf numFmtId="4" fontId="33" fillId="3" borderId="2" xfId="0" applyNumberFormat="1" applyFont="1" applyFill="1" applyBorder="1"/>
    <xf numFmtId="0" fontId="33" fillId="3" borderId="2" xfId="0" applyFont="1" applyFill="1" applyBorder="1" applyAlignment="1">
      <alignment horizontal="justify" wrapText="1"/>
    </xf>
    <xf numFmtId="0" fontId="15" fillId="3" borderId="2" xfId="0" quotePrefix="1" applyFont="1" applyFill="1" applyBorder="1" applyAlignment="1">
      <alignment horizontal="center"/>
    </xf>
    <xf numFmtId="4" fontId="1" fillId="6" borderId="2" xfId="0" applyNumberFormat="1" applyFont="1" applyFill="1" applyBorder="1"/>
    <xf numFmtId="4" fontId="1" fillId="3" borderId="2" xfId="0" applyNumberFormat="1" applyFont="1" applyFill="1" applyBorder="1"/>
    <xf numFmtId="0" fontId="1" fillId="3" borderId="2" xfId="0" applyFont="1" applyFill="1" applyBorder="1" applyAlignment="1">
      <alignment horizontal="justify" wrapText="1"/>
    </xf>
    <xf numFmtId="0" fontId="11" fillId="3" borderId="2" xfId="0" quotePrefix="1" applyFont="1" applyFill="1" applyBorder="1" applyAlignment="1">
      <alignment horizontal="center"/>
    </xf>
    <xf numFmtId="4" fontId="33" fillId="6" borderId="8" xfId="0" applyNumberFormat="1" applyFont="1" applyFill="1" applyBorder="1" applyAlignment="1">
      <alignment horizontal="right"/>
    </xf>
    <xf numFmtId="4" fontId="33" fillId="3" borderId="8" xfId="0" applyNumberFormat="1" applyFont="1" applyFill="1" applyBorder="1" applyAlignment="1">
      <alignment horizontal="right"/>
    </xf>
    <xf numFmtId="4" fontId="33" fillId="0" borderId="2" xfId="0" applyNumberFormat="1" applyFont="1" applyFill="1" applyBorder="1"/>
    <xf numFmtId="0" fontId="33" fillId="0" borderId="2" xfId="0" applyFont="1" applyFill="1" applyBorder="1" applyAlignment="1">
      <alignment horizontal="justify" wrapText="1"/>
    </xf>
    <xf numFmtId="0" fontId="15" fillId="0" borderId="2" xfId="0" quotePrefix="1" applyFont="1" applyFill="1" applyBorder="1" applyAlignment="1">
      <alignment horizontal="center"/>
    </xf>
    <xf numFmtId="4" fontId="0" fillId="0" borderId="0" xfId="0" applyNumberFormat="1"/>
    <xf numFmtId="4" fontId="1" fillId="0" borderId="2" xfId="0" applyNumberFormat="1" applyFont="1" applyFill="1" applyBorder="1"/>
    <xf numFmtId="0" fontId="1" fillId="0" borderId="2" xfId="0" applyFont="1" applyFill="1" applyBorder="1" applyAlignment="1">
      <alignment horizontal="justify" wrapText="1"/>
    </xf>
    <xf numFmtId="0" fontId="11" fillId="0" borderId="2" xfId="0" quotePrefix="1" applyFont="1" applyFill="1" applyBorder="1" applyAlignment="1">
      <alignment horizontal="center"/>
    </xf>
    <xf numFmtId="4" fontId="1" fillId="0" borderId="0" xfId="0" applyNumberFormat="1" applyFont="1" applyFill="1" applyBorder="1"/>
    <xf numFmtId="4" fontId="1" fillId="0" borderId="9" xfId="0" applyNumberFormat="1" applyFont="1" applyFill="1" applyBorder="1"/>
    <xf numFmtId="4" fontId="32" fillId="0" borderId="2" xfId="0" applyNumberFormat="1" applyFont="1" applyFill="1" applyBorder="1"/>
    <xf numFmtId="0" fontId="32" fillId="0" borderId="2" xfId="0" applyFont="1" applyFill="1" applyBorder="1" applyAlignment="1">
      <alignment horizontal="justify" wrapText="1"/>
    </xf>
    <xf numFmtId="0" fontId="16" fillId="0" borderId="2" xfId="0" quotePrefix="1" applyFont="1" applyFill="1" applyBorder="1" applyAlignment="1">
      <alignment horizontal="center"/>
    </xf>
    <xf numFmtId="4" fontId="33" fillId="0" borderId="2" xfId="0" applyNumberFormat="1" applyFont="1" applyFill="1" applyBorder="1" applyAlignment="1">
      <alignment horizontal="right"/>
    </xf>
    <xf numFmtId="4" fontId="33" fillId="0" borderId="2" xfId="1" applyNumberFormat="1" applyFont="1" applyFill="1" applyBorder="1" applyAlignment="1">
      <alignment horizontal="right"/>
    </xf>
    <xf numFmtId="0" fontId="33" fillId="0" borderId="2" xfId="0" applyFont="1" applyFill="1" applyBorder="1" applyAlignment="1">
      <alignment horizontal="justify"/>
    </xf>
    <xf numFmtId="4" fontId="32" fillId="0" borderId="2" xfId="0" applyNumberFormat="1" applyFont="1" applyFill="1" applyBorder="1" applyAlignment="1">
      <alignment horizontal="right"/>
    </xf>
    <xf numFmtId="4" fontId="32" fillId="0" borderId="2" xfId="1" applyNumberFormat="1" applyFont="1" applyFill="1" applyBorder="1" applyAlignment="1">
      <alignment horizontal="right"/>
    </xf>
    <xf numFmtId="0" fontId="32" fillId="0" borderId="2" xfId="0" applyFont="1" applyFill="1" applyBorder="1" applyAlignment="1">
      <alignment horizontal="justify"/>
    </xf>
    <xf numFmtId="0" fontId="16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" fillId="0" borderId="0" xfId="0" applyFont="1" applyAlignment="1"/>
    <xf numFmtId="0" fontId="11" fillId="0" borderId="0" xfId="0" applyFont="1" applyAlignment="1"/>
    <xf numFmtId="0" fontId="11" fillId="0" borderId="0" xfId="0" applyFont="1"/>
    <xf numFmtId="49" fontId="11" fillId="0" borderId="0" xfId="0" applyNumberFormat="1" applyFont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" fillId="0" borderId="0" xfId="0" applyFont="1" applyFill="1" applyBorder="1" applyAlignment="1">
      <alignment horizontal="justify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4" fontId="35" fillId="0" borderId="2" xfId="0" applyNumberFormat="1" applyFont="1" applyFill="1" applyBorder="1" applyAlignment="1">
      <alignment horizontal="center" vertical="center" wrapText="1"/>
    </xf>
    <xf numFmtId="4" fontId="32" fillId="0" borderId="9" xfId="0" applyNumberFormat="1" applyFont="1" applyFill="1" applyBorder="1"/>
    <xf numFmtId="4" fontId="32" fillId="0" borderId="2" xfId="0" applyNumberFormat="1" applyFont="1" applyFill="1" applyBorder="1" applyAlignment="1">
      <alignment horizontal="center" vertical="center" wrapText="1"/>
    </xf>
    <xf numFmtId="4" fontId="36" fillId="0" borderId="2" xfId="0" applyNumberFormat="1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2" fillId="0" borderId="2" xfId="0" applyFont="1" applyBorder="1" applyAlignment="1">
      <alignment vertical="center" wrapText="1"/>
    </xf>
    <xf numFmtId="0" fontId="0" fillId="0" borderId="0" xfId="0" applyAlignment="1">
      <alignment horizontal="center"/>
    </xf>
    <xf numFmtId="4" fontId="4" fillId="0" borderId="2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19">
    <cellStyle name="xl22" xfId="13"/>
    <cellStyle name="xl23" xfId="12"/>
    <cellStyle name="xl24" xfId="9"/>
    <cellStyle name="xl25" xfId="7"/>
    <cellStyle name="xl26" xfId="18"/>
    <cellStyle name="xl27" xfId="17"/>
    <cellStyle name="xl28" xfId="16"/>
    <cellStyle name="xl29" xfId="15"/>
    <cellStyle name="xl30" xfId="14"/>
    <cellStyle name="xl31" xfId="8"/>
    <cellStyle name="xl32" xfId="6"/>
    <cellStyle name="xl33" xfId="5"/>
    <cellStyle name="xl34" xfId="11"/>
    <cellStyle name="xl36" xfId="10"/>
    <cellStyle name="Обычный" xfId="0" builtinId="0"/>
    <cellStyle name="Обычный 2" xfId="4"/>
    <cellStyle name="Обычный_Кассовый план поступлений 2010" xfId="3"/>
    <cellStyle name="Обычный_Лист1" xfId="2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9"/>
  <sheetViews>
    <sheetView view="pageBreakPreview" zoomScale="80" zoomScaleNormal="100" zoomScaleSheetLayoutView="80" workbookViewId="0">
      <selection activeCell="H18" sqref="H18"/>
    </sheetView>
  </sheetViews>
  <sheetFormatPr defaultRowHeight="15.75" x14ac:dyDescent="0.2"/>
  <cols>
    <col min="1" max="1" width="9.5703125" style="10" customWidth="1"/>
    <col min="2" max="2" width="29.28515625" style="1" customWidth="1"/>
    <col min="3" max="3" width="90.42578125" style="1" customWidth="1"/>
    <col min="4" max="4" width="19.7109375" style="13" customWidth="1"/>
    <col min="5" max="16384" width="9.140625" style="1"/>
  </cols>
  <sheetData>
    <row r="1" spans="1:4" ht="15.75" customHeight="1" x14ac:dyDescent="0.2">
      <c r="A1" s="42" t="s">
        <v>56</v>
      </c>
      <c r="B1" s="42"/>
      <c r="C1" s="42"/>
    </row>
    <row r="2" spans="1:4" x14ac:dyDescent="0.2">
      <c r="A2" s="43" t="s">
        <v>32</v>
      </c>
      <c r="B2" s="43"/>
      <c r="C2" s="43"/>
      <c r="D2" s="14"/>
    </row>
    <row r="3" spans="1:4" ht="15.75" customHeight="1" x14ac:dyDescent="0.2">
      <c r="A3" s="44" t="s">
        <v>99</v>
      </c>
      <c r="B3" s="44"/>
      <c r="C3" s="44"/>
      <c r="D3" s="15"/>
    </row>
    <row r="4" spans="1:4" ht="15.75" customHeight="1" x14ac:dyDescent="0.2">
      <c r="A4" s="2"/>
      <c r="B4" s="2"/>
      <c r="C4" s="2"/>
      <c r="D4" s="15"/>
    </row>
    <row r="5" spans="1:4" ht="26.25" customHeight="1" x14ac:dyDescent="0.2">
      <c r="A5" s="45" t="s">
        <v>31</v>
      </c>
      <c r="B5" s="45"/>
      <c r="C5" s="45"/>
    </row>
    <row r="6" spans="1:4" ht="19.5" customHeight="1" x14ac:dyDescent="0.2">
      <c r="A6" s="45" t="s">
        <v>98</v>
      </c>
      <c r="B6" s="45"/>
      <c r="C6" s="45"/>
    </row>
    <row r="8" spans="1:4" ht="15.75" customHeight="1" x14ac:dyDescent="0.2">
      <c r="A8" s="46" t="s">
        <v>16</v>
      </c>
      <c r="B8" s="47"/>
      <c r="C8" s="36" t="s">
        <v>28</v>
      </c>
    </row>
    <row r="9" spans="1:4" ht="17.25" customHeight="1" x14ac:dyDescent="0.2">
      <c r="A9" s="48"/>
      <c r="B9" s="49"/>
      <c r="C9" s="37"/>
    </row>
    <row r="10" spans="1:4" ht="54.75" customHeight="1" x14ac:dyDescent="0.2">
      <c r="A10" s="12" t="s">
        <v>10</v>
      </c>
      <c r="B10" s="3" t="s">
        <v>11</v>
      </c>
      <c r="C10" s="38"/>
    </row>
    <row r="11" spans="1:4" s="6" customFormat="1" ht="15" customHeight="1" x14ac:dyDescent="0.2">
      <c r="A11" s="4">
        <v>1</v>
      </c>
      <c r="B11" s="5">
        <v>2</v>
      </c>
      <c r="C11" s="5">
        <v>3</v>
      </c>
      <c r="D11" s="13"/>
    </row>
    <row r="12" spans="1:4" s="6" customFormat="1" ht="33" customHeight="1" x14ac:dyDescent="0.2">
      <c r="A12" s="16" t="s">
        <v>75</v>
      </c>
      <c r="B12" s="39" t="s">
        <v>76</v>
      </c>
      <c r="C12" s="40"/>
      <c r="D12" s="13"/>
    </row>
    <row r="13" spans="1:4" s="6" customFormat="1" ht="32.25" customHeight="1" x14ac:dyDescent="0.2">
      <c r="A13" s="17" t="s">
        <v>75</v>
      </c>
      <c r="B13" s="18" t="s">
        <v>42</v>
      </c>
      <c r="C13" s="19" t="s">
        <v>24</v>
      </c>
      <c r="D13" s="13"/>
    </row>
    <row r="14" spans="1:4" s="6" customFormat="1" ht="32.25" customHeight="1" x14ac:dyDescent="0.2">
      <c r="A14" s="17" t="s">
        <v>75</v>
      </c>
      <c r="B14" s="18" t="s">
        <v>3</v>
      </c>
      <c r="C14" s="19" t="s">
        <v>2</v>
      </c>
      <c r="D14" s="13"/>
    </row>
    <row r="15" spans="1:4" s="6" customFormat="1" ht="32.25" customHeight="1" x14ac:dyDescent="0.2">
      <c r="A15" s="17" t="s">
        <v>75</v>
      </c>
      <c r="B15" s="20" t="s">
        <v>61</v>
      </c>
      <c r="C15" s="19" t="s">
        <v>22</v>
      </c>
      <c r="D15" s="13"/>
    </row>
    <row r="16" spans="1:4" s="6" customFormat="1" ht="58.5" customHeight="1" x14ac:dyDescent="0.2">
      <c r="A16" s="17"/>
      <c r="B16" s="20"/>
      <c r="C16" s="21" t="s">
        <v>122</v>
      </c>
      <c r="D16" s="13"/>
    </row>
    <row r="17" spans="1:4" s="6" customFormat="1" ht="60.75" customHeight="1" x14ac:dyDescent="0.2">
      <c r="A17" s="17" t="s">
        <v>75</v>
      </c>
      <c r="B17" s="20" t="s">
        <v>67</v>
      </c>
      <c r="C17" s="19" t="s">
        <v>46</v>
      </c>
      <c r="D17" s="13"/>
    </row>
    <row r="18" spans="1:4" ht="30" customHeight="1" x14ac:dyDescent="0.2">
      <c r="A18" s="16" t="s">
        <v>1</v>
      </c>
      <c r="B18" s="39" t="s">
        <v>37</v>
      </c>
      <c r="C18" s="40"/>
    </row>
    <row r="19" spans="1:4" ht="101.25" customHeight="1" x14ac:dyDescent="0.2">
      <c r="A19" s="17" t="s">
        <v>1</v>
      </c>
      <c r="B19" s="20" t="s">
        <v>38</v>
      </c>
      <c r="C19" s="22" t="s">
        <v>39</v>
      </c>
    </row>
    <row r="20" spans="1:4" ht="81.75" customHeight="1" x14ac:dyDescent="0.2">
      <c r="A20" s="17" t="s">
        <v>1</v>
      </c>
      <c r="B20" s="23" t="s">
        <v>13</v>
      </c>
      <c r="C20" s="24" t="s">
        <v>19</v>
      </c>
    </row>
    <row r="21" spans="1:4" ht="60.75" customHeight="1" x14ac:dyDescent="0.2">
      <c r="A21" s="17" t="s">
        <v>1</v>
      </c>
      <c r="B21" s="20" t="s">
        <v>50</v>
      </c>
      <c r="C21" s="22" t="s">
        <v>51</v>
      </c>
    </row>
    <row r="22" spans="1:4" ht="43.5" customHeight="1" x14ac:dyDescent="0.2">
      <c r="A22" s="17" t="s">
        <v>1</v>
      </c>
      <c r="B22" s="23" t="s">
        <v>52</v>
      </c>
      <c r="C22" s="24" t="s">
        <v>53</v>
      </c>
    </row>
    <row r="23" spans="1:4" ht="29.25" customHeight="1" x14ac:dyDescent="0.2">
      <c r="A23" s="17" t="s">
        <v>1</v>
      </c>
      <c r="B23" s="18" t="s">
        <v>23</v>
      </c>
      <c r="C23" s="19" t="s">
        <v>24</v>
      </c>
    </row>
    <row r="24" spans="1:4" ht="90" customHeight="1" x14ac:dyDescent="0.2">
      <c r="A24" s="17" t="s">
        <v>1</v>
      </c>
      <c r="B24" s="18" t="s">
        <v>59</v>
      </c>
      <c r="C24" s="33" t="s">
        <v>106</v>
      </c>
    </row>
    <row r="25" spans="1:4" ht="99" customHeight="1" x14ac:dyDescent="0.2">
      <c r="A25" s="17" t="s">
        <v>1</v>
      </c>
      <c r="B25" s="18" t="s">
        <v>60</v>
      </c>
      <c r="C25" s="33" t="s">
        <v>107</v>
      </c>
    </row>
    <row r="26" spans="1:4" ht="63.75" customHeight="1" x14ac:dyDescent="0.2">
      <c r="A26" s="17" t="s">
        <v>1</v>
      </c>
      <c r="B26" s="18" t="s">
        <v>30</v>
      </c>
      <c r="C26" s="19" t="s">
        <v>108</v>
      </c>
    </row>
    <row r="27" spans="1:4" ht="87" customHeight="1" x14ac:dyDescent="0.2">
      <c r="A27" s="17" t="s">
        <v>1</v>
      </c>
      <c r="B27" s="18" t="s">
        <v>86</v>
      </c>
      <c r="C27" s="24" t="s">
        <v>87</v>
      </c>
    </row>
    <row r="28" spans="1:4" ht="87" customHeight="1" x14ac:dyDescent="0.2">
      <c r="A28" s="17" t="s">
        <v>1</v>
      </c>
      <c r="B28" s="18" t="s">
        <v>100</v>
      </c>
      <c r="C28" s="24" t="s">
        <v>101</v>
      </c>
    </row>
    <row r="29" spans="1:4" ht="87" customHeight="1" x14ac:dyDescent="0.2">
      <c r="A29" s="17" t="s">
        <v>1</v>
      </c>
      <c r="B29" s="18" t="s">
        <v>102</v>
      </c>
      <c r="C29" s="24" t="s">
        <v>103</v>
      </c>
    </row>
    <row r="30" spans="1:4" ht="66.75" customHeight="1" x14ac:dyDescent="0.2">
      <c r="A30" s="17" t="s">
        <v>1</v>
      </c>
      <c r="B30" s="18" t="s">
        <v>89</v>
      </c>
      <c r="C30" s="24" t="s">
        <v>88</v>
      </c>
    </row>
    <row r="31" spans="1:4" ht="29.25" customHeight="1" x14ac:dyDescent="0.2">
      <c r="A31" s="17" t="s">
        <v>1</v>
      </c>
      <c r="B31" s="18" t="s">
        <v>3</v>
      </c>
      <c r="C31" s="19" t="s">
        <v>2</v>
      </c>
    </row>
    <row r="32" spans="1:4" ht="25.5" customHeight="1" x14ac:dyDescent="0.2">
      <c r="A32" s="17" t="s">
        <v>1</v>
      </c>
      <c r="B32" s="20" t="s">
        <v>4</v>
      </c>
      <c r="C32" s="19" t="s">
        <v>6</v>
      </c>
    </row>
    <row r="33" spans="1:3" ht="45" customHeight="1" x14ac:dyDescent="0.2">
      <c r="A33" s="17" t="s">
        <v>1</v>
      </c>
      <c r="B33" s="20" t="s">
        <v>84</v>
      </c>
      <c r="C33" s="19" t="s">
        <v>85</v>
      </c>
    </row>
    <row r="34" spans="1:3" ht="101.25" customHeight="1" x14ac:dyDescent="0.2">
      <c r="A34" s="17" t="s">
        <v>1</v>
      </c>
      <c r="B34" s="20" t="s">
        <v>111</v>
      </c>
      <c r="C34" s="19" t="s">
        <v>112</v>
      </c>
    </row>
    <row r="35" spans="1:3" ht="71.25" customHeight="1" x14ac:dyDescent="0.2">
      <c r="A35" s="17" t="s">
        <v>1</v>
      </c>
      <c r="B35" s="20" t="s">
        <v>116</v>
      </c>
      <c r="C35" s="19" t="s">
        <v>117</v>
      </c>
    </row>
    <row r="36" spans="1:3" ht="111" customHeight="1" x14ac:dyDescent="0.2">
      <c r="A36" s="17" t="s">
        <v>1</v>
      </c>
      <c r="B36" s="20" t="s">
        <v>146</v>
      </c>
      <c r="C36" s="19" t="s">
        <v>147</v>
      </c>
    </row>
    <row r="37" spans="1:3" ht="42" customHeight="1" x14ac:dyDescent="0.2">
      <c r="A37" s="17" t="s">
        <v>1</v>
      </c>
      <c r="B37" s="20" t="s">
        <v>80</v>
      </c>
      <c r="C37" s="19" t="s">
        <v>81</v>
      </c>
    </row>
    <row r="38" spans="1:3" ht="102" customHeight="1" x14ac:dyDescent="0.2">
      <c r="A38" s="17"/>
      <c r="B38" s="20"/>
      <c r="C38" s="21" t="s">
        <v>125</v>
      </c>
    </row>
    <row r="39" spans="1:3" ht="105" customHeight="1" x14ac:dyDescent="0.2">
      <c r="A39" s="17"/>
      <c r="B39" s="20"/>
      <c r="C39" s="21" t="s">
        <v>126</v>
      </c>
    </row>
    <row r="40" spans="1:3" ht="54" customHeight="1" x14ac:dyDescent="0.2">
      <c r="A40" s="17"/>
      <c r="B40" s="20"/>
      <c r="C40" s="21" t="s">
        <v>127</v>
      </c>
    </row>
    <row r="41" spans="1:3" ht="77.25" customHeight="1" x14ac:dyDescent="0.2">
      <c r="A41" s="17"/>
      <c r="B41" s="20"/>
      <c r="C41" s="21" t="s">
        <v>79</v>
      </c>
    </row>
    <row r="42" spans="1:3" ht="79.5" customHeight="1" x14ac:dyDescent="0.2">
      <c r="A42" s="30"/>
      <c r="B42" s="31"/>
      <c r="C42" s="34" t="s">
        <v>78</v>
      </c>
    </row>
    <row r="43" spans="1:3" ht="79.5" customHeight="1" x14ac:dyDescent="0.2">
      <c r="A43" s="30"/>
      <c r="B43" s="31"/>
      <c r="C43" s="34" t="s">
        <v>130</v>
      </c>
    </row>
    <row r="44" spans="1:3" ht="46.5" customHeight="1" x14ac:dyDescent="0.2">
      <c r="A44" s="17"/>
      <c r="B44" s="20"/>
      <c r="C44" s="21" t="s">
        <v>132</v>
      </c>
    </row>
    <row r="45" spans="1:3" ht="118.5" customHeight="1" x14ac:dyDescent="0.2">
      <c r="A45" s="17"/>
      <c r="B45" s="20"/>
      <c r="C45" s="21" t="s">
        <v>133</v>
      </c>
    </row>
    <row r="46" spans="1:3" ht="101.25" customHeight="1" x14ac:dyDescent="0.2">
      <c r="A46" s="17"/>
      <c r="B46" s="20"/>
      <c r="C46" s="21" t="s">
        <v>25</v>
      </c>
    </row>
    <row r="47" spans="1:3" ht="81.75" customHeight="1" x14ac:dyDescent="0.2">
      <c r="A47" s="17"/>
      <c r="B47" s="20"/>
      <c r="C47" s="21" t="s">
        <v>134</v>
      </c>
    </row>
    <row r="48" spans="1:3" ht="105" customHeight="1" x14ac:dyDescent="0.2">
      <c r="A48" s="17"/>
      <c r="B48" s="20"/>
      <c r="C48" s="21" t="s">
        <v>128</v>
      </c>
    </row>
    <row r="49" spans="1:3" ht="134.25" customHeight="1" x14ac:dyDescent="0.2">
      <c r="A49" s="17"/>
      <c r="B49" s="20"/>
      <c r="C49" s="21" t="s">
        <v>135</v>
      </c>
    </row>
    <row r="50" spans="1:3" ht="60.75" customHeight="1" x14ac:dyDescent="0.2">
      <c r="A50" s="17"/>
      <c r="B50" s="20"/>
      <c r="C50" s="21" t="s">
        <v>137</v>
      </c>
    </row>
    <row r="51" spans="1:3" ht="81.75" customHeight="1" x14ac:dyDescent="0.2">
      <c r="A51" s="17"/>
      <c r="B51" s="20"/>
      <c r="C51" s="21" t="s">
        <v>57</v>
      </c>
    </row>
    <row r="52" spans="1:3" ht="45.75" customHeight="1" x14ac:dyDescent="0.2">
      <c r="A52" s="17"/>
      <c r="B52" s="20"/>
      <c r="C52" s="21" t="s">
        <v>58</v>
      </c>
    </row>
    <row r="53" spans="1:3" ht="59.25" customHeight="1" x14ac:dyDescent="0.2">
      <c r="A53" s="17" t="s">
        <v>1</v>
      </c>
      <c r="B53" s="20" t="s">
        <v>62</v>
      </c>
      <c r="C53" s="19" t="s">
        <v>54</v>
      </c>
    </row>
    <row r="54" spans="1:3" ht="60" customHeight="1" x14ac:dyDescent="0.2">
      <c r="A54" s="17" t="s">
        <v>1</v>
      </c>
      <c r="B54" s="20" t="s">
        <v>63</v>
      </c>
      <c r="C54" s="19" t="s">
        <v>140</v>
      </c>
    </row>
    <row r="55" spans="1:3" ht="45.75" customHeight="1" x14ac:dyDescent="0.2">
      <c r="A55" s="17" t="s">
        <v>1</v>
      </c>
      <c r="B55" s="20" t="s">
        <v>90</v>
      </c>
      <c r="C55" s="19" t="s">
        <v>91</v>
      </c>
    </row>
    <row r="56" spans="1:3" ht="45.75" customHeight="1" x14ac:dyDescent="0.2">
      <c r="A56" s="17" t="s">
        <v>1</v>
      </c>
      <c r="B56" s="20" t="s">
        <v>64</v>
      </c>
      <c r="C56" s="19" t="s">
        <v>17</v>
      </c>
    </row>
    <row r="57" spans="1:3" ht="88.5" customHeight="1" x14ac:dyDescent="0.2">
      <c r="A57" s="17" t="s">
        <v>1</v>
      </c>
      <c r="B57" s="20" t="s">
        <v>149</v>
      </c>
      <c r="C57" s="19" t="s">
        <v>148</v>
      </c>
    </row>
    <row r="58" spans="1:3" ht="28.5" customHeight="1" x14ac:dyDescent="0.2">
      <c r="A58" s="17" t="s">
        <v>1</v>
      </c>
      <c r="B58" s="20" t="s">
        <v>65</v>
      </c>
      <c r="C58" s="19" t="s">
        <v>21</v>
      </c>
    </row>
    <row r="59" spans="1:3" ht="48" customHeight="1" x14ac:dyDescent="0.2">
      <c r="A59" s="17" t="s">
        <v>1</v>
      </c>
      <c r="B59" s="20" t="s">
        <v>66</v>
      </c>
      <c r="C59" s="25" t="s">
        <v>48</v>
      </c>
    </row>
    <row r="60" spans="1:3" ht="59.25" customHeight="1" x14ac:dyDescent="0.2">
      <c r="A60" s="17" t="s">
        <v>1</v>
      </c>
      <c r="B60" s="20" t="s">
        <v>67</v>
      </c>
      <c r="C60" s="19" t="s">
        <v>46</v>
      </c>
    </row>
    <row r="61" spans="1:3" ht="35.25" customHeight="1" x14ac:dyDescent="0.2">
      <c r="A61" s="16" t="s">
        <v>12</v>
      </c>
      <c r="B61" s="39" t="s">
        <v>0</v>
      </c>
      <c r="C61" s="40"/>
    </row>
    <row r="62" spans="1:3" ht="33.75" customHeight="1" x14ac:dyDescent="0.2">
      <c r="A62" s="17" t="s">
        <v>12</v>
      </c>
      <c r="B62" s="20" t="s">
        <v>42</v>
      </c>
      <c r="C62" s="19" t="s">
        <v>24</v>
      </c>
    </row>
    <row r="63" spans="1:3" ht="31.5" customHeight="1" x14ac:dyDescent="0.2">
      <c r="A63" s="26" t="s">
        <v>12</v>
      </c>
      <c r="B63" s="20" t="s">
        <v>3</v>
      </c>
      <c r="C63" s="19" t="s">
        <v>2</v>
      </c>
    </row>
    <row r="64" spans="1:3" ht="30.75" customHeight="1" x14ac:dyDescent="0.2">
      <c r="A64" s="26" t="s">
        <v>12</v>
      </c>
      <c r="B64" s="20" t="s">
        <v>4</v>
      </c>
      <c r="C64" s="19" t="s">
        <v>6</v>
      </c>
    </row>
    <row r="65" spans="1:12" ht="44.25" customHeight="1" x14ac:dyDescent="0.2">
      <c r="A65" s="17" t="s">
        <v>12</v>
      </c>
      <c r="B65" s="20" t="s">
        <v>109</v>
      </c>
      <c r="C65" s="19" t="s">
        <v>110</v>
      </c>
    </row>
    <row r="66" spans="1:12" ht="29.25" customHeight="1" x14ac:dyDescent="0.2">
      <c r="A66" s="26" t="s">
        <v>12</v>
      </c>
      <c r="B66" s="20" t="s">
        <v>65</v>
      </c>
      <c r="C66" s="25" t="s">
        <v>21</v>
      </c>
    </row>
    <row r="67" spans="1:12" ht="47.25" customHeight="1" x14ac:dyDescent="0.2">
      <c r="A67" s="17" t="s">
        <v>12</v>
      </c>
      <c r="B67" s="20" t="s">
        <v>66</v>
      </c>
      <c r="C67" s="25" t="s">
        <v>48</v>
      </c>
    </row>
    <row r="68" spans="1:12" ht="99.75" customHeight="1" x14ac:dyDescent="0.2">
      <c r="A68" s="17" t="s">
        <v>12</v>
      </c>
      <c r="B68" s="20" t="s">
        <v>68</v>
      </c>
      <c r="C68" s="27" t="s">
        <v>45</v>
      </c>
    </row>
    <row r="69" spans="1:12" ht="42.75" customHeight="1" x14ac:dyDescent="0.2">
      <c r="A69" s="26" t="s">
        <v>12</v>
      </c>
      <c r="B69" s="20" t="s">
        <v>69</v>
      </c>
      <c r="C69" s="25" t="s">
        <v>33</v>
      </c>
    </row>
    <row r="70" spans="1:12" ht="42" customHeight="1" x14ac:dyDescent="0.2">
      <c r="A70" s="26" t="s">
        <v>12</v>
      </c>
      <c r="B70" s="20" t="s">
        <v>70</v>
      </c>
      <c r="C70" s="25" t="s">
        <v>34</v>
      </c>
    </row>
    <row r="71" spans="1:12" ht="59.25" customHeight="1" x14ac:dyDescent="0.2">
      <c r="A71" s="26" t="s">
        <v>12</v>
      </c>
      <c r="B71" s="20" t="s">
        <v>67</v>
      </c>
      <c r="C71" s="19" t="s">
        <v>47</v>
      </c>
    </row>
    <row r="72" spans="1:12" s="11" customFormat="1" ht="33.75" customHeight="1" x14ac:dyDescent="0.2">
      <c r="A72" s="28" t="s">
        <v>43</v>
      </c>
      <c r="B72" s="39" t="s">
        <v>44</v>
      </c>
      <c r="C72" s="41"/>
      <c r="D72" s="13"/>
      <c r="E72" s="1"/>
      <c r="F72" s="1"/>
      <c r="G72" s="1"/>
      <c r="H72" s="1"/>
      <c r="I72" s="1"/>
      <c r="J72" s="1"/>
      <c r="K72" s="1"/>
      <c r="L72" s="1"/>
    </row>
    <row r="73" spans="1:12" s="11" customFormat="1" ht="34.5" customHeight="1" x14ac:dyDescent="0.2">
      <c r="A73" s="17" t="s">
        <v>43</v>
      </c>
      <c r="B73" s="18" t="s">
        <v>23</v>
      </c>
      <c r="C73" s="19" t="s">
        <v>24</v>
      </c>
      <c r="D73" s="13"/>
      <c r="E73" s="1"/>
      <c r="F73" s="1"/>
      <c r="G73" s="1"/>
      <c r="H73" s="1"/>
      <c r="I73" s="1"/>
      <c r="J73" s="1"/>
      <c r="K73" s="1"/>
      <c r="L73" s="1"/>
    </row>
    <row r="74" spans="1:12" ht="87" customHeight="1" x14ac:dyDescent="0.2">
      <c r="A74" s="17" t="s">
        <v>43</v>
      </c>
      <c r="B74" s="18" t="s">
        <v>86</v>
      </c>
      <c r="C74" s="24" t="s">
        <v>87</v>
      </c>
    </row>
    <row r="75" spans="1:12" s="11" customFormat="1" ht="31.5" customHeight="1" x14ac:dyDescent="0.2">
      <c r="A75" s="17" t="s">
        <v>43</v>
      </c>
      <c r="B75" s="18" t="s">
        <v>3</v>
      </c>
      <c r="C75" s="19" t="s">
        <v>2</v>
      </c>
      <c r="D75" s="13"/>
      <c r="E75" s="1"/>
      <c r="F75" s="1"/>
      <c r="G75" s="1"/>
      <c r="H75" s="1"/>
      <c r="I75" s="1"/>
      <c r="J75" s="1"/>
      <c r="K75" s="1"/>
      <c r="L75" s="1"/>
    </row>
    <row r="76" spans="1:12" s="11" customFormat="1" ht="117" customHeight="1" x14ac:dyDescent="0.2">
      <c r="A76" s="17" t="s">
        <v>43</v>
      </c>
      <c r="B76" s="18" t="s">
        <v>92</v>
      </c>
      <c r="C76" s="25" t="s">
        <v>113</v>
      </c>
      <c r="D76" s="13"/>
      <c r="E76" s="1"/>
      <c r="F76" s="1"/>
      <c r="G76" s="1"/>
      <c r="H76" s="1"/>
      <c r="I76" s="1"/>
      <c r="J76" s="1"/>
      <c r="K76" s="1"/>
      <c r="L76" s="1"/>
    </row>
    <row r="77" spans="1:12" s="11" customFormat="1" ht="65.25" customHeight="1" x14ac:dyDescent="0.2">
      <c r="A77" s="17" t="s">
        <v>43</v>
      </c>
      <c r="B77" s="18" t="s">
        <v>114</v>
      </c>
      <c r="C77" s="25" t="s">
        <v>115</v>
      </c>
      <c r="D77" s="13"/>
      <c r="E77" s="1"/>
      <c r="F77" s="1"/>
      <c r="G77" s="1"/>
      <c r="H77" s="1"/>
      <c r="I77" s="1"/>
      <c r="J77" s="1"/>
      <c r="K77" s="1"/>
      <c r="L77" s="1"/>
    </row>
    <row r="78" spans="1:12" s="11" customFormat="1" ht="37.5" customHeight="1" x14ac:dyDescent="0.2">
      <c r="A78" s="17" t="s">
        <v>43</v>
      </c>
      <c r="B78" s="18" t="s">
        <v>118</v>
      </c>
      <c r="C78" s="25" t="s">
        <v>119</v>
      </c>
      <c r="D78" s="13"/>
      <c r="E78" s="1"/>
      <c r="F78" s="1"/>
      <c r="G78" s="1"/>
      <c r="H78" s="1"/>
      <c r="I78" s="1"/>
      <c r="J78" s="1"/>
      <c r="K78" s="1"/>
      <c r="L78" s="1"/>
    </row>
    <row r="79" spans="1:12" s="11" customFormat="1" ht="29.25" customHeight="1" x14ac:dyDescent="0.2">
      <c r="A79" s="17" t="s">
        <v>43</v>
      </c>
      <c r="B79" s="20" t="s">
        <v>61</v>
      </c>
      <c r="C79" s="19" t="s">
        <v>22</v>
      </c>
      <c r="D79" s="13"/>
      <c r="E79" s="1"/>
      <c r="F79" s="1"/>
      <c r="G79" s="1"/>
      <c r="H79" s="1"/>
      <c r="I79" s="1"/>
      <c r="J79" s="1"/>
      <c r="K79" s="1"/>
      <c r="L79" s="1"/>
    </row>
    <row r="80" spans="1:12" s="11" customFormat="1" ht="84" customHeight="1" x14ac:dyDescent="0.2">
      <c r="A80" s="17"/>
      <c r="B80" s="20"/>
      <c r="C80" s="21" t="s">
        <v>120</v>
      </c>
      <c r="D80" s="13"/>
      <c r="E80" s="1"/>
      <c r="F80" s="1"/>
      <c r="G80" s="1"/>
      <c r="H80" s="1"/>
      <c r="I80" s="1"/>
      <c r="J80" s="1"/>
      <c r="K80" s="1"/>
      <c r="L80" s="1"/>
    </row>
    <row r="81" spans="1:12" s="11" customFormat="1" ht="47.25" customHeight="1" x14ac:dyDescent="0.2">
      <c r="A81" s="17"/>
      <c r="B81" s="20"/>
      <c r="C81" s="21" t="s">
        <v>121</v>
      </c>
      <c r="D81" s="13"/>
      <c r="E81" s="1"/>
      <c r="F81" s="1"/>
      <c r="G81" s="1"/>
      <c r="H81" s="1"/>
      <c r="I81" s="1"/>
      <c r="J81" s="1"/>
      <c r="K81" s="1"/>
      <c r="L81" s="1"/>
    </row>
    <row r="82" spans="1:12" s="11" customFormat="1" ht="63.75" customHeight="1" x14ac:dyDescent="0.2">
      <c r="A82" s="17"/>
      <c r="B82" s="20"/>
      <c r="C82" s="21" t="s">
        <v>123</v>
      </c>
      <c r="D82" s="13"/>
      <c r="E82" s="1"/>
      <c r="F82" s="1"/>
      <c r="G82" s="1"/>
      <c r="H82" s="1"/>
      <c r="I82" s="1"/>
      <c r="J82" s="1"/>
      <c r="K82" s="1"/>
      <c r="L82" s="1"/>
    </row>
    <row r="83" spans="1:12" s="11" customFormat="1" ht="82.5" customHeight="1" x14ac:dyDescent="0.2">
      <c r="A83" s="17"/>
      <c r="B83" s="20"/>
      <c r="C83" s="21" t="s">
        <v>124</v>
      </c>
      <c r="D83" s="13"/>
      <c r="E83" s="1"/>
      <c r="F83" s="1"/>
      <c r="G83" s="1"/>
      <c r="H83" s="1"/>
      <c r="I83" s="1"/>
      <c r="J83" s="1"/>
      <c r="K83" s="1"/>
      <c r="L83" s="1"/>
    </row>
    <row r="84" spans="1:12" s="11" customFormat="1" ht="41.25" customHeight="1" x14ac:dyDescent="0.2">
      <c r="A84" s="17" t="s">
        <v>43</v>
      </c>
      <c r="B84" s="20" t="s">
        <v>80</v>
      </c>
      <c r="C84" s="19" t="s">
        <v>81</v>
      </c>
      <c r="D84" s="13"/>
      <c r="E84" s="1"/>
      <c r="F84" s="1"/>
      <c r="G84" s="1"/>
      <c r="H84" s="1"/>
      <c r="I84" s="1"/>
      <c r="J84" s="1"/>
      <c r="K84" s="1"/>
      <c r="L84" s="1"/>
    </row>
    <row r="85" spans="1:12" s="11" customFormat="1" ht="44.25" customHeight="1" x14ac:dyDescent="0.2">
      <c r="A85" s="17"/>
      <c r="B85" s="20"/>
      <c r="C85" s="21" t="s">
        <v>131</v>
      </c>
      <c r="D85" s="13"/>
      <c r="E85" s="1"/>
      <c r="F85" s="1"/>
      <c r="G85" s="1"/>
      <c r="H85" s="1"/>
      <c r="I85" s="1"/>
      <c r="J85" s="1"/>
      <c r="K85" s="1"/>
      <c r="L85" s="1"/>
    </row>
    <row r="86" spans="1:12" ht="199.5" customHeight="1" x14ac:dyDescent="0.2">
      <c r="A86" s="26"/>
      <c r="B86" s="20"/>
      <c r="C86" s="21" t="s">
        <v>129</v>
      </c>
    </row>
    <row r="87" spans="1:12" ht="142.5" customHeight="1" x14ac:dyDescent="0.2">
      <c r="A87" s="26"/>
      <c r="B87" s="20"/>
      <c r="C87" s="21" t="s">
        <v>136</v>
      </c>
    </row>
    <row r="88" spans="1:12" ht="80.25" customHeight="1" x14ac:dyDescent="0.2">
      <c r="A88" s="17" t="s">
        <v>43</v>
      </c>
      <c r="B88" s="20" t="s">
        <v>71</v>
      </c>
      <c r="C88" s="33" t="s">
        <v>138</v>
      </c>
    </row>
    <row r="89" spans="1:12" ht="29.25" customHeight="1" x14ac:dyDescent="0.2">
      <c r="A89" s="17" t="s">
        <v>43</v>
      </c>
      <c r="B89" s="20" t="s">
        <v>82</v>
      </c>
      <c r="C89" s="19" t="s">
        <v>83</v>
      </c>
    </row>
    <row r="90" spans="1:12" ht="86.25" customHeight="1" x14ac:dyDescent="0.2">
      <c r="A90" s="17" t="s">
        <v>43</v>
      </c>
      <c r="B90" s="20" t="s">
        <v>141</v>
      </c>
      <c r="C90" s="19" t="s">
        <v>142</v>
      </c>
    </row>
    <row r="91" spans="1:12" ht="50.25" customHeight="1" x14ac:dyDescent="0.2">
      <c r="A91" s="17" t="s">
        <v>143</v>
      </c>
      <c r="B91" s="20" t="s">
        <v>144</v>
      </c>
      <c r="C91" s="19" t="s">
        <v>145</v>
      </c>
    </row>
    <row r="92" spans="1:12" s="11" customFormat="1" ht="40.5" customHeight="1" x14ac:dyDescent="0.2">
      <c r="A92" s="17" t="s">
        <v>43</v>
      </c>
      <c r="B92" s="20" t="s">
        <v>65</v>
      </c>
      <c r="C92" s="25" t="s">
        <v>21</v>
      </c>
      <c r="D92" s="35"/>
      <c r="E92" s="1"/>
      <c r="F92" s="1"/>
      <c r="G92" s="1"/>
      <c r="H92" s="1"/>
      <c r="I92" s="1"/>
      <c r="J92" s="1"/>
      <c r="K92" s="1"/>
      <c r="L92" s="1"/>
    </row>
    <row r="93" spans="1:12" s="11" customFormat="1" ht="45.75" customHeight="1" x14ac:dyDescent="0.2">
      <c r="A93" s="17" t="s">
        <v>43</v>
      </c>
      <c r="B93" s="20" t="s">
        <v>66</v>
      </c>
      <c r="C93" s="25" t="s">
        <v>48</v>
      </c>
      <c r="D93" s="35"/>
      <c r="E93" s="1"/>
      <c r="F93" s="1"/>
      <c r="G93" s="1"/>
      <c r="H93" s="1"/>
      <c r="I93" s="1"/>
      <c r="J93" s="1"/>
      <c r="K93" s="1"/>
      <c r="L93" s="1"/>
    </row>
    <row r="94" spans="1:12" s="11" customFormat="1" ht="43.5" customHeight="1" x14ac:dyDescent="0.2">
      <c r="A94" s="17" t="s">
        <v>43</v>
      </c>
      <c r="B94" s="20" t="s">
        <v>69</v>
      </c>
      <c r="C94" s="25" t="s">
        <v>33</v>
      </c>
      <c r="D94" s="13"/>
      <c r="E94" s="1"/>
      <c r="F94" s="1"/>
      <c r="G94" s="1"/>
      <c r="H94" s="1"/>
      <c r="I94" s="1"/>
      <c r="J94" s="1"/>
      <c r="K94" s="1"/>
      <c r="L94" s="1"/>
    </row>
    <row r="95" spans="1:12" s="11" customFormat="1" ht="42" customHeight="1" x14ac:dyDescent="0.2">
      <c r="A95" s="17" t="s">
        <v>43</v>
      </c>
      <c r="B95" s="20" t="s">
        <v>70</v>
      </c>
      <c r="C95" s="25" t="s">
        <v>34</v>
      </c>
      <c r="D95" s="13"/>
      <c r="E95" s="1"/>
      <c r="F95" s="1"/>
      <c r="G95" s="1"/>
      <c r="H95" s="1"/>
      <c r="I95" s="1"/>
      <c r="J95" s="1"/>
      <c r="K95" s="1"/>
      <c r="L95" s="1"/>
    </row>
    <row r="96" spans="1:12" s="11" customFormat="1" ht="59.25" customHeight="1" x14ac:dyDescent="0.2">
      <c r="A96" s="17" t="s">
        <v>43</v>
      </c>
      <c r="B96" s="20" t="s">
        <v>67</v>
      </c>
      <c r="C96" s="19" t="s">
        <v>47</v>
      </c>
      <c r="D96" s="13"/>
      <c r="E96" s="1"/>
      <c r="F96" s="1"/>
      <c r="G96" s="1"/>
      <c r="H96" s="1"/>
      <c r="I96" s="1"/>
      <c r="J96" s="1"/>
      <c r="K96" s="1"/>
      <c r="L96" s="1"/>
    </row>
    <row r="97" spans="1:3" ht="34.5" customHeight="1" x14ac:dyDescent="0.2">
      <c r="A97" s="16">
        <v>902</v>
      </c>
      <c r="B97" s="39" t="s">
        <v>29</v>
      </c>
      <c r="C97" s="40"/>
    </row>
    <row r="98" spans="1:3" ht="44.25" customHeight="1" x14ac:dyDescent="0.2">
      <c r="A98" s="26">
        <v>902</v>
      </c>
      <c r="B98" s="20" t="s">
        <v>35</v>
      </c>
      <c r="C98" s="29" t="s">
        <v>36</v>
      </c>
    </row>
    <row r="99" spans="1:3" ht="82.5" customHeight="1" x14ac:dyDescent="0.2">
      <c r="A99" s="26">
        <v>902</v>
      </c>
      <c r="B99" s="20" t="s">
        <v>26</v>
      </c>
      <c r="C99" s="19" t="s">
        <v>72</v>
      </c>
    </row>
    <row r="100" spans="1:3" ht="82.5" customHeight="1" x14ac:dyDescent="0.2">
      <c r="A100" s="26">
        <v>902</v>
      </c>
      <c r="B100" s="20" t="s">
        <v>5</v>
      </c>
      <c r="C100" s="24" t="s">
        <v>18</v>
      </c>
    </row>
    <row r="101" spans="1:3" ht="42.75" customHeight="1" x14ac:dyDescent="0.2">
      <c r="A101" s="26">
        <v>902</v>
      </c>
      <c r="B101" s="20" t="s">
        <v>40</v>
      </c>
      <c r="C101" s="24" t="s">
        <v>41</v>
      </c>
    </row>
    <row r="102" spans="1:3" ht="63" customHeight="1" x14ac:dyDescent="0.2">
      <c r="A102" s="26">
        <v>902</v>
      </c>
      <c r="B102" s="23" t="s">
        <v>8</v>
      </c>
      <c r="C102" s="24" t="s">
        <v>7</v>
      </c>
    </row>
    <row r="103" spans="1:3" ht="80.25" customHeight="1" x14ac:dyDescent="0.2">
      <c r="A103" s="26">
        <v>902</v>
      </c>
      <c r="B103" s="23" t="s">
        <v>13</v>
      </c>
      <c r="C103" s="24" t="s">
        <v>19</v>
      </c>
    </row>
    <row r="104" spans="1:3" ht="33" customHeight="1" x14ac:dyDescent="0.2">
      <c r="A104" s="26">
        <v>902</v>
      </c>
      <c r="B104" s="18" t="s">
        <v>23</v>
      </c>
      <c r="C104" s="19" t="s">
        <v>24</v>
      </c>
    </row>
    <row r="105" spans="1:3" ht="97.5" customHeight="1" x14ac:dyDescent="0.3">
      <c r="A105" s="26">
        <v>902</v>
      </c>
      <c r="B105" s="20" t="s">
        <v>27</v>
      </c>
      <c r="C105" s="32" t="s">
        <v>20</v>
      </c>
    </row>
    <row r="106" spans="1:3" ht="59.25" customHeight="1" x14ac:dyDescent="0.2">
      <c r="A106" s="26">
        <v>902</v>
      </c>
      <c r="B106" s="23" t="s">
        <v>14</v>
      </c>
      <c r="C106" s="24" t="s">
        <v>9</v>
      </c>
    </row>
    <row r="107" spans="1:3" ht="60.75" customHeight="1" x14ac:dyDescent="0.2">
      <c r="A107" s="26">
        <v>902</v>
      </c>
      <c r="B107" s="23" t="s">
        <v>15</v>
      </c>
      <c r="C107" s="24" t="s">
        <v>77</v>
      </c>
    </row>
    <row r="108" spans="1:3" ht="84" customHeight="1" x14ac:dyDescent="0.2">
      <c r="A108" s="26">
        <v>902</v>
      </c>
      <c r="B108" s="23" t="s">
        <v>105</v>
      </c>
      <c r="C108" s="24" t="s">
        <v>104</v>
      </c>
    </row>
    <row r="109" spans="1:3" ht="32.25" customHeight="1" x14ac:dyDescent="0.2">
      <c r="A109" s="26">
        <v>902</v>
      </c>
      <c r="B109" s="20" t="s">
        <v>3</v>
      </c>
      <c r="C109" s="19" t="s">
        <v>2</v>
      </c>
    </row>
    <row r="110" spans="1:3" ht="30" customHeight="1" x14ac:dyDescent="0.2">
      <c r="A110" s="26">
        <v>902</v>
      </c>
      <c r="B110" s="20" t="s">
        <v>4</v>
      </c>
      <c r="C110" s="19" t="s">
        <v>6</v>
      </c>
    </row>
    <row r="111" spans="1:3" ht="123.75" customHeight="1" x14ac:dyDescent="0.2">
      <c r="A111" s="26">
        <v>902</v>
      </c>
      <c r="B111" s="20" t="s">
        <v>93</v>
      </c>
      <c r="C111" s="19" t="s">
        <v>95</v>
      </c>
    </row>
    <row r="112" spans="1:3" ht="105.75" customHeight="1" x14ac:dyDescent="0.2">
      <c r="A112" s="26">
        <v>902</v>
      </c>
      <c r="B112" s="20" t="s">
        <v>94</v>
      </c>
      <c r="C112" s="19" t="s">
        <v>96</v>
      </c>
    </row>
    <row r="113" spans="1:3" ht="53.25" customHeight="1" x14ac:dyDescent="0.2">
      <c r="A113" s="26">
        <v>902</v>
      </c>
      <c r="B113" s="20" t="s">
        <v>73</v>
      </c>
      <c r="C113" s="19" t="s">
        <v>55</v>
      </c>
    </row>
    <row r="114" spans="1:3" ht="42" customHeight="1" x14ac:dyDescent="0.2">
      <c r="A114" s="17" t="s">
        <v>49</v>
      </c>
      <c r="B114" s="20" t="s">
        <v>80</v>
      </c>
      <c r="C114" s="19" t="s">
        <v>81</v>
      </c>
    </row>
    <row r="115" spans="1:3" ht="66" customHeight="1" x14ac:dyDescent="0.2">
      <c r="A115" s="17"/>
      <c r="B115" s="20"/>
      <c r="C115" s="21" t="s">
        <v>97</v>
      </c>
    </row>
    <row r="116" spans="1:3" ht="64.5" customHeight="1" x14ac:dyDescent="0.2">
      <c r="A116" s="26">
        <v>902</v>
      </c>
      <c r="B116" s="20" t="s">
        <v>74</v>
      </c>
      <c r="C116" s="33" t="s">
        <v>139</v>
      </c>
    </row>
    <row r="117" spans="1:3" ht="60.75" customHeight="1" x14ac:dyDescent="0.2">
      <c r="A117" s="7"/>
      <c r="B117" s="8"/>
      <c r="C117" s="9"/>
    </row>
    <row r="118" spans="1:3" ht="23.25" customHeight="1" x14ac:dyDescent="0.2">
      <c r="A118" s="7"/>
      <c r="B118" s="8"/>
      <c r="C118" s="9"/>
    </row>
    <row r="119" spans="1:3" ht="23.25" customHeight="1" x14ac:dyDescent="0.2"/>
  </sheetData>
  <mergeCells count="13">
    <mergeCell ref="A1:C1"/>
    <mergeCell ref="A2:C2"/>
    <mergeCell ref="A3:C3"/>
    <mergeCell ref="A5:C5"/>
    <mergeCell ref="A6:C6"/>
    <mergeCell ref="D92:D93"/>
    <mergeCell ref="C8:C10"/>
    <mergeCell ref="B97:C97"/>
    <mergeCell ref="B18:C18"/>
    <mergeCell ref="B61:C61"/>
    <mergeCell ref="B72:C72"/>
    <mergeCell ref="B12:C12"/>
    <mergeCell ref="A8:B9"/>
  </mergeCells>
  <pageMargins left="1.1811023622047245" right="0.59055118110236227" top="0.78740157480314965" bottom="0.78740157480314965" header="0" footer="0"/>
  <pageSetup paperSize="9" scale="6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1"/>
  <sheetViews>
    <sheetView zoomScaleNormal="100" zoomScaleSheetLayoutView="95" workbookViewId="0">
      <selection activeCell="I29" sqref="I29"/>
    </sheetView>
  </sheetViews>
  <sheetFormatPr defaultRowHeight="12.75" x14ac:dyDescent="0.2"/>
  <cols>
    <col min="1" max="1" width="15.42578125" customWidth="1"/>
    <col min="2" max="2" width="26" customWidth="1"/>
    <col min="3" max="3" width="73.7109375" customWidth="1"/>
  </cols>
  <sheetData>
    <row r="1" spans="1:3" ht="15.75" x14ac:dyDescent="0.25">
      <c r="A1" s="71" t="s">
        <v>178</v>
      </c>
      <c r="B1" s="71"/>
      <c r="C1" s="71"/>
    </row>
    <row r="2" spans="1:3" ht="15.75" x14ac:dyDescent="0.25">
      <c r="A2" s="71" t="s">
        <v>32</v>
      </c>
      <c r="B2" s="71"/>
      <c r="C2" s="71"/>
    </row>
    <row r="3" spans="1:3" ht="15.75" x14ac:dyDescent="0.25">
      <c r="A3" s="71" t="s">
        <v>177</v>
      </c>
      <c r="B3" s="71"/>
      <c r="C3" s="71"/>
    </row>
    <row r="4" spans="1:3" ht="15.75" x14ac:dyDescent="0.25">
      <c r="B4" s="69"/>
      <c r="C4" s="69"/>
    </row>
    <row r="5" spans="1:3" ht="39.75" customHeight="1" x14ac:dyDescent="0.3">
      <c r="A5" s="70" t="s">
        <v>176</v>
      </c>
      <c r="B5" s="70"/>
      <c r="C5" s="70"/>
    </row>
    <row r="6" spans="1:3" ht="15.75" x14ac:dyDescent="0.25">
      <c r="B6" s="69"/>
      <c r="C6" s="69"/>
    </row>
    <row r="7" spans="1:3" ht="77.25" customHeight="1" x14ac:dyDescent="0.2">
      <c r="A7" s="68" t="s">
        <v>175</v>
      </c>
      <c r="B7" s="66" t="s">
        <v>174</v>
      </c>
      <c r="C7" s="66" t="s">
        <v>173</v>
      </c>
    </row>
    <row r="8" spans="1:3" ht="35.25" customHeight="1" x14ac:dyDescent="0.2">
      <c r="A8" s="67" t="s">
        <v>12</v>
      </c>
      <c r="B8" s="66"/>
      <c r="C8" s="65" t="s">
        <v>0</v>
      </c>
    </row>
    <row r="9" spans="1:3" ht="33" customHeight="1" x14ac:dyDescent="0.2">
      <c r="A9" s="61" t="s">
        <v>12</v>
      </c>
      <c r="B9" s="52" t="s">
        <v>172</v>
      </c>
      <c r="C9" s="63" t="s">
        <v>171</v>
      </c>
    </row>
    <row r="10" spans="1:3" ht="30" customHeight="1" x14ac:dyDescent="0.2">
      <c r="A10" s="64" t="s">
        <v>12</v>
      </c>
      <c r="B10" s="52" t="s">
        <v>170</v>
      </c>
      <c r="C10" s="63" t="s">
        <v>169</v>
      </c>
    </row>
    <row r="11" spans="1:3" ht="33.75" customHeight="1" x14ac:dyDescent="0.2">
      <c r="A11" s="61" t="s">
        <v>12</v>
      </c>
      <c r="B11" s="52" t="s">
        <v>168</v>
      </c>
      <c r="C11" s="60" t="s">
        <v>167</v>
      </c>
    </row>
    <row r="12" spans="1:3" ht="63" customHeight="1" x14ac:dyDescent="0.2">
      <c r="A12" s="59" t="s">
        <v>12</v>
      </c>
      <c r="B12" s="58" t="s">
        <v>166</v>
      </c>
      <c r="C12" s="62" t="s">
        <v>165</v>
      </c>
    </row>
    <row r="13" spans="1:3" ht="76.900000000000006" customHeight="1" x14ac:dyDescent="0.2">
      <c r="A13" s="59" t="s">
        <v>12</v>
      </c>
      <c r="B13" s="58" t="s">
        <v>164</v>
      </c>
      <c r="C13" s="62" t="s">
        <v>163</v>
      </c>
    </row>
    <row r="14" spans="1:3" ht="30" customHeight="1" x14ac:dyDescent="0.2">
      <c r="A14" s="61" t="s">
        <v>12</v>
      </c>
      <c r="B14" s="52" t="s">
        <v>162</v>
      </c>
      <c r="C14" s="60" t="s">
        <v>161</v>
      </c>
    </row>
    <row r="15" spans="1:3" ht="59.45" customHeight="1" x14ac:dyDescent="0.2">
      <c r="A15" s="59" t="s">
        <v>12</v>
      </c>
      <c r="B15" s="58" t="s">
        <v>160</v>
      </c>
      <c r="C15" s="57" t="s">
        <v>159</v>
      </c>
    </row>
    <row r="16" spans="1:3" ht="84" customHeight="1" x14ac:dyDescent="0.2">
      <c r="A16" s="59" t="s">
        <v>12</v>
      </c>
      <c r="B16" s="58" t="s">
        <v>158</v>
      </c>
      <c r="C16" s="57" t="s">
        <v>157</v>
      </c>
    </row>
    <row r="17" spans="1:3" ht="66" customHeight="1" x14ac:dyDescent="0.2">
      <c r="A17" s="56" t="s">
        <v>12</v>
      </c>
      <c r="B17" s="52" t="s">
        <v>156</v>
      </c>
      <c r="C17" s="51" t="s">
        <v>155</v>
      </c>
    </row>
    <row r="18" spans="1:3" ht="45.75" customHeight="1" x14ac:dyDescent="0.2">
      <c r="A18" s="56"/>
      <c r="B18" s="55"/>
      <c r="C18" s="54" t="s">
        <v>154</v>
      </c>
    </row>
    <row r="19" spans="1:3" ht="15.75" customHeight="1" x14ac:dyDescent="0.2">
      <c r="A19" s="53"/>
      <c r="B19" s="52" t="s">
        <v>153</v>
      </c>
      <c r="C19" s="51" t="s">
        <v>152</v>
      </c>
    </row>
    <row r="20" spans="1:3" ht="13.5" customHeight="1" x14ac:dyDescent="0.2">
      <c r="A20" s="53"/>
      <c r="B20" s="52" t="s">
        <v>151</v>
      </c>
      <c r="C20" s="51" t="s">
        <v>150</v>
      </c>
    </row>
    <row r="21" spans="1:3" x14ac:dyDescent="0.2">
      <c r="B21" s="50"/>
      <c r="C21" s="50"/>
    </row>
  </sheetData>
  <mergeCells count="4">
    <mergeCell ref="A5:C5"/>
    <mergeCell ref="A1:C1"/>
    <mergeCell ref="A2:C2"/>
    <mergeCell ref="A3:C3"/>
  </mergeCells>
  <pageMargins left="1.1811023622047245" right="0.59055118110236227" top="0.78740157480314965" bottom="0.78740157480314965" header="0.51181102362204722" footer="0.51181102362204722"/>
  <pageSetup paperSize="9" scale="7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2"/>
  <sheetViews>
    <sheetView view="pageBreakPreview" zoomScale="73" zoomScaleNormal="100" zoomScaleSheetLayoutView="73" workbookViewId="0">
      <selection activeCell="F13" sqref="F13"/>
    </sheetView>
  </sheetViews>
  <sheetFormatPr defaultRowHeight="15.75" x14ac:dyDescent="0.2"/>
  <cols>
    <col min="1" max="1" width="118" style="74" customWidth="1"/>
    <col min="2" max="2" width="37.28515625" style="74" customWidth="1"/>
    <col min="3" max="3" width="27.42578125" style="74" customWidth="1"/>
    <col min="4" max="4" width="27.28515625" style="1" customWidth="1"/>
    <col min="5" max="5" width="28" style="1" customWidth="1"/>
    <col min="6" max="6" width="26" style="73" customWidth="1"/>
    <col min="7" max="7" width="19.140625" style="72" customWidth="1"/>
    <col min="8" max="8" width="5.140625" style="72" customWidth="1"/>
    <col min="9" max="9" width="16.28515625" style="72" customWidth="1"/>
    <col min="10" max="10" width="20.7109375" style="72" customWidth="1"/>
    <col min="11" max="16384" width="9.140625" style="72"/>
  </cols>
  <sheetData>
    <row r="1" spans="1:7" ht="15.75" customHeight="1" x14ac:dyDescent="0.2">
      <c r="A1" s="145"/>
      <c r="B1" s="145"/>
      <c r="C1" s="144"/>
      <c r="D1" s="144"/>
      <c r="E1" s="144" t="s">
        <v>345</v>
      </c>
    </row>
    <row r="2" spans="1:7" ht="15.75" customHeight="1" x14ac:dyDescent="0.2">
      <c r="A2" s="142"/>
      <c r="B2" s="142"/>
      <c r="C2" s="143"/>
      <c r="D2" s="142" t="s">
        <v>32</v>
      </c>
      <c r="E2" s="142"/>
    </row>
    <row r="3" spans="1:7" ht="15.75" customHeight="1" x14ac:dyDescent="0.2">
      <c r="A3" s="140"/>
      <c r="B3" s="140"/>
      <c r="C3" s="140"/>
      <c r="D3" s="141"/>
      <c r="E3" s="141" t="s">
        <v>344</v>
      </c>
    </row>
    <row r="4" spans="1:7" ht="15.75" customHeight="1" x14ac:dyDescent="0.2">
      <c r="A4" s="140"/>
      <c r="B4" s="140"/>
      <c r="C4" s="140"/>
      <c r="D4" s="139"/>
      <c r="E4" s="138"/>
    </row>
    <row r="5" spans="1:7" ht="15.75" customHeight="1" x14ac:dyDescent="0.2">
      <c r="A5" s="140"/>
      <c r="B5" s="140"/>
      <c r="C5" s="140"/>
      <c r="D5" s="139"/>
      <c r="E5" s="138"/>
    </row>
    <row r="6" spans="1:7" ht="27" customHeight="1" x14ac:dyDescent="0.3">
      <c r="A6" s="137" t="s">
        <v>343</v>
      </c>
      <c r="B6" s="137"/>
      <c r="C6" s="137"/>
      <c r="D6" s="137"/>
      <c r="E6" s="137"/>
    </row>
    <row r="7" spans="1:7" ht="20.25" customHeight="1" x14ac:dyDescent="0.3">
      <c r="A7" s="137" t="s">
        <v>98</v>
      </c>
      <c r="B7" s="137"/>
      <c r="C7" s="137"/>
      <c r="D7" s="137"/>
      <c r="E7" s="137"/>
    </row>
    <row r="8" spans="1:7" ht="20.25" customHeight="1" x14ac:dyDescent="0.3">
      <c r="A8" s="136"/>
      <c r="B8" s="136"/>
      <c r="C8" s="136"/>
      <c r="D8" s="136"/>
      <c r="E8" s="136"/>
    </row>
    <row r="9" spans="1:7" ht="16.5" customHeight="1" x14ac:dyDescent="0.3">
      <c r="A9" s="135"/>
      <c r="B9" s="135"/>
      <c r="C9" s="135"/>
      <c r="D9" s="134"/>
      <c r="E9" s="133"/>
    </row>
    <row r="10" spans="1:7" ht="64.5" customHeight="1" x14ac:dyDescent="0.2">
      <c r="A10" s="89" t="s">
        <v>342</v>
      </c>
      <c r="B10" s="89" t="s">
        <v>341</v>
      </c>
      <c r="C10" s="89" t="s">
        <v>340</v>
      </c>
      <c r="D10" s="89" t="s">
        <v>339</v>
      </c>
      <c r="E10" s="89" t="s">
        <v>338</v>
      </c>
    </row>
    <row r="11" spans="1:7" s="107" customFormat="1" ht="13.5" customHeight="1" x14ac:dyDescent="0.2">
      <c r="A11" s="132">
        <v>1</v>
      </c>
      <c r="B11" s="132">
        <v>2</v>
      </c>
      <c r="C11" s="132">
        <v>3</v>
      </c>
      <c r="D11" s="4">
        <v>4</v>
      </c>
      <c r="E11" s="4">
        <v>5</v>
      </c>
      <c r="F11" s="73"/>
    </row>
    <row r="12" spans="1:7" ht="26.25" customHeight="1" x14ac:dyDescent="0.2">
      <c r="A12" s="124" t="s">
        <v>337</v>
      </c>
      <c r="B12" s="105" t="s">
        <v>336</v>
      </c>
      <c r="C12" s="104">
        <f>C13+C44</f>
        <v>1216572739</v>
      </c>
      <c r="D12" s="104">
        <f>D13+D44</f>
        <v>1226621589</v>
      </c>
      <c r="E12" s="104">
        <f>E13+E44</f>
        <v>1282404649</v>
      </c>
    </row>
    <row r="13" spans="1:7" ht="26.25" customHeight="1" x14ac:dyDescent="0.2">
      <c r="A13" s="124" t="s">
        <v>335</v>
      </c>
      <c r="B13" s="124"/>
      <c r="C13" s="104">
        <f>C14+C20+C26+C35+C40</f>
        <v>742837420</v>
      </c>
      <c r="D13" s="104">
        <f>D14+D20+D26+D35+D40</f>
        <v>755311720</v>
      </c>
      <c r="E13" s="104">
        <f>E14+E20+E26+E35+E40</f>
        <v>811094820</v>
      </c>
    </row>
    <row r="14" spans="1:7" ht="25.5" customHeight="1" x14ac:dyDescent="0.2">
      <c r="A14" s="89" t="s">
        <v>334</v>
      </c>
      <c r="B14" s="103" t="s">
        <v>333</v>
      </c>
      <c r="C14" s="104">
        <f>C15</f>
        <v>654406140</v>
      </c>
      <c r="D14" s="104">
        <f>D15</f>
        <v>664657640</v>
      </c>
      <c r="E14" s="104">
        <f>E15</f>
        <v>690891640</v>
      </c>
    </row>
    <row r="15" spans="1:7" ht="30" customHeight="1" x14ac:dyDescent="0.2">
      <c r="A15" s="110" t="s">
        <v>332</v>
      </c>
      <c r="B15" s="103" t="s">
        <v>331</v>
      </c>
      <c r="C15" s="99">
        <f>C16+C17+C18+C19</f>
        <v>654406140</v>
      </c>
      <c r="D15" s="99">
        <f>D16+D17+D18+D19</f>
        <v>664657640</v>
      </c>
      <c r="E15" s="99">
        <f>E16+E17+E18+E19</f>
        <v>690891640</v>
      </c>
      <c r="G15" s="131"/>
    </row>
    <row r="16" spans="1:7" ht="72.75" customHeight="1" x14ac:dyDescent="0.2">
      <c r="A16" s="90" t="s">
        <v>330</v>
      </c>
      <c r="B16" s="119" t="s">
        <v>329</v>
      </c>
      <c r="C16" s="121">
        <v>652506140</v>
      </c>
      <c r="D16" s="121">
        <v>662757640</v>
      </c>
      <c r="E16" s="121">
        <v>688991640</v>
      </c>
    </row>
    <row r="17" spans="1:5" ht="105" customHeight="1" x14ac:dyDescent="0.2">
      <c r="A17" s="90" t="s">
        <v>328</v>
      </c>
      <c r="B17" s="119" t="s">
        <v>327</v>
      </c>
      <c r="C17" s="121">
        <v>650000</v>
      </c>
      <c r="D17" s="121">
        <v>650000</v>
      </c>
      <c r="E17" s="121">
        <v>650000</v>
      </c>
    </row>
    <row r="18" spans="1:5" ht="51" customHeight="1" x14ac:dyDescent="0.2">
      <c r="A18" s="90" t="s">
        <v>326</v>
      </c>
      <c r="B18" s="119" t="s">
        <v>325</v>
      </c>
      <c r="C18" s="121">
        <v>1000000</v>
      </c>
      <c r="D18" s="121">
        <v>1000000</v>
      </c>
      <c r="E18" s="121">
        <v>1000000</v>
      </c>
    </row>
    <row r="19" spans="1:5" ht="90" customHeight="1" x14ac:dyDescent="0.2">
      <c r="A19" s="90" t="s">
        <v>324</v>
      </c>
      <c r="B19" s="119" t="s">
        <v>323</v>
      </c>
      <c r="C19" s="121">
        <v>250000</v>
      </c>
      <c r="D19" s="121">
        <v>250000</v>
      </c>
      <c r="E19" s="121">
        <v>250000</v>
      </c>
    </row>
    <row r="20" spans="1:5" ht="48.75" customHeight="1" x14ac:dyDescent="0.2">
      <c r="A20" s="89" t="s">
        <v>322</v>
      </c>
      <c r="B20" s="119" t="s">
        <v>321</v>
      </c>
      <c r="C20" s="109">
        <f>C21</f>
        <v>7252480</v>
      </c>
      <c r="D20" s="109">
        <f>D21</f>
        <v>7665280</v>
      </c>
      <c r="E20" s="109">
        <f>E21</f>
        <v>8124380</v>
      </c>
    </row>
    <row r="21" spans="1:5" ht="43.5" customHeight="1" x14ac:dyDescent="0.2">
      <c r="A21" s="90" t="s">
        <v>320</v>
      </c>
      <c r="B21" s="119" t="s">
        <v>319</v>
      </c>
      <c r="C21" s="88">
        <f>SUM(C22:C25)</f>
        <v>7252480</v>
      </c>
      <c r="D21" s="88">
        <f>SUM(D22:D25)</f>
        <v>7665280</v>
      </c>
      <c r="E21" s="88">
        <f>SUM(E22:E25)</f>
        <v>8124380</v>
      </c>
    </row>
    <row r="22" spans="1:5" ht="105" customHeight="1" x14ac:dyDescent="0.2">
      <c r="A22" s="90" t="s">
        <v>318</v>
      </c>
      <c r="B22" s="119" t="s">
        <v>317</v>
      </c>
      <c r="C22" s="121">
        <v>3330080</v>
      </c>
      <c r="D22" s="121">
        <v>3523870</v>
      </c>
      <c r="E22" s="121">
        <v>3761440</v>
      </c>
    </row>
    <row r="23" spans="1:5" ht="119.25" customHeight="1" x14ac:dyDescent="0.2">
      <c r="A23" s="90" t="s">
        <v>316</v>
      </c>
      <c r="B23" s="119" t="s">
        <v>315</v>
      </c>
      <c r="C23" s="121">
        <v>18980</v>
      </c>
      <c r="D23" s="121">
        <v>19890</v>
      </c>
      <c r="E23" s="121">
        <v>21010</v>
      </c>
    </row>
    <row r="24" spans="1:5" ht="105" customHeight="1" x14ac:dyDescent="0.2">
      <c r="A24" s="90" t="s">
        <v>314</v>
      </c>
      <c r="B24" s="119" t="s">
        <v>313</v>
      </c>
      <c r="C24" s="121">
        <v>4380520</v>
      </c>
      <c r="D24" s="121">
        <v>4623500</v>
      </c>
      <c r="E24" s="121">
        <v>4919400</v>
      </c>
    </row>
    <row r="25" spans="1:5" ht="107.25" customHeight="1" x14ac:dyDescent="0.2">
      <c r="A25" s="90" t="s">
        <v>312</v>
      </c>
      <c r="B25" s="119" t="s">
        <v>311</v>
      </c>
      <c r="C25" s="121">
        <v>-477100</v>
      </c>
      <c r="D25" s="121">
        <v>-501980</v>
      </c>
      <c r="E25" s="121">
        <v>-577470</v>
      </c>
    </row>
    <row r="26" spans="1:5" ht="24.75" customHeight="1" x14ac:dyDescent="0.2">
      <c r="A26" s="89" t="s">
        <v>310</v>
      </c>
      <c r="B26" s="103" t="s">
        <v>309</v>
      </c>
      <c r="C26" s="77">
        <f>C27+C32+C34</f>
        <v>12200000</v>
      </c>
      <c r="D26" s="77">
        <f>D27+D32+D34</f>
        <v>10910000</v>
      </c>
      <c r="E26" s="77">
        <f>E27+E32+E34</f>
        <v>37900000</v>
      </c>
    </row>
    <row r="27" spans="1:5" ht="33.75" customHeight="1" x14ac:dyDescent="0.2">
      <c r="A27" s="130" t="s">
        <v>308</v>
      </c>
      <c r="B27" s="119" t="s">
        <v>307</v>
      </c>
      <c r="C27" s="99">
        <f>C28+C30</f>
        <v>7800000</v>
      </c>
      <c r="D27" s="99">
        <f>D28+D30</f>
        <v>8110000</v>
      </c>
      <c r="E27" s="99">
        <f>E28+E30</f>
        <v>35000000</v>
      </c>
    </row>
    <row r="28" spans="1:5" ht="42.75" customHeight="1" x14ac:dyDescent="0.2">
      <c r="A28" s="128" t="s">
        <v>305</v>
      </c>
      <c r="B28" s="119" t="s">
        <v>306</v>
      </c>
      <c r="C28" s="99">
        <f>C29</f>
        <v>4000000</v>
      </c>
      <c r="D28" s="99">
        <f>D29</f>
        <v>4160000</v>
      </c>
      <c r="E28" s="99">
        <f>E29</f>
        <v>24000000</v>
      </c>
    </row>
    <row r="29" spans="1:5" ht="42.75" customHeight="1" x14ac:dyDescent="0.2">
      <c r="A29" s="129" t="s">
        <v>305</v>
      </c>
      <c r="B29" s="126" t="s">
        <v>304</v>
      </c>
      <c r="C29" s="95">
        <v>4000000</v>
      </c>
      <c r="D29" s="95">
        <v>4160000</v>
      </c>
      <c r="E29" s="95">
        <v>24000000</v>
      </c>
    </row>
    <row r="30" spans="1:5" ht="45" customHeight="1" x14ac:dyDescent="0.2">
      <c r="A30" s="128" t="s">
        <v>303</v>
      </c>
      <c r="B30" s="119" t="s">
        <v>302</v>
      </c>
      <c r="C30" s="99">
        <f>C31</f>
        <v>3800000</v>
      </c>
      <c r="D30" s="99">
        <f>D31</f>
        <v>3950000</v>
      </c>
      <c r="E30" s="99">
        <f>E31</f>
        <v>11000000</v>
      </c>
    </row>
    <row r="31" spans="1:5" ht="63.75" customHeight="1" x14ac:dyDescent="0.2">
      <c r="A31" s="127" t="s">
        <v>301</v>
      </c>
      <c r="B31" s="126" t="s">
        <v>300</v>
      </c>
      <c r="C31" s="95">
        <v>3800000</v>
      </c>
      <c r="D31" s="95">
        <v>3950000</v>
      </c>
      <c r="E31" s="95">
        <v>11000000</v>
      </c>
    </row>
    <row r="32" spans="1:5" ht="30.75" customHeight="1" x14ac:dyDescent="0.2">
      <c r="A32" s="90" t="s">
        <v>298</v>
      </c>
      <c r="B32" s="103" t="s">
        <v>299</v>
      </c>
      <c r="C32" s="99">
        <f>C33</f>
        <v>2500000</v>
      </c>
      <c r="D32" s="99">
        <f>D33</f>
        <v>0</v>
      </c>
      <c r="E32" s="99">
        <f>E33</f>
        <v>0</v>
      </c>
    </row>
    <row r="33" spans="1:5" ht="30.75" customHeight="1" x14ac:dyDescent="0.2">
      <c r="A33" s="97" t="s">
        <v>298</v>
      </c>
      <c r="B33" s="100" t="s">
        <v>297</v>
      </c>
      <c r="C33" s="125">
        <v>2500000</v>
      </c>
      <c r="D33" s="125">
        <v>0</v>
      </c>
      <c r="E33" s="125">
        <v>0</v>
      </c>
    </row>
    <row r="34" spans="1:5" ht="46.5" customHeight="1" x14ac:dyDescent="0.2">
      <c r="A34" s="90" t="s">
        <v>296</v>
      </c>
      <c r="B34" s="103" t="s">
        <v>295</v>
      </c>
      <c r="C34" s="121">
        <v>1900000</v>
      </c>
      <c r="D34" s="121">
        <v>2800000</v>
      </c>
      <c r="E34" s="121">
        <v>2900000</v>
      </c>
    </row>
    <row r="35" spans="1:5" ht="24" customHeight="1" x14ac:dyDescent="0.2">
      <c r="A35" s="89" t="s">
        <v>294</v>
      </c>
      <c r="B35" s="103" t="s">
        <v>293</v>
      </c>
      <c r="C35" s="77">
        <f>C36+C37</f>
        <v>64000000</v>
      </c>
      <c r="D35" s="77">
        <f>D36+D37</f>
        <v>67000000</v>
      </c>
      <c r="E35" s="77">
        <f>E36+E37</f>
        <v>69000000</v>
      </c>
    </row>
    <row r="36" spans="1:5" ht="42.75" customHeight="1" x14ac:dyDescent="0.2">
      <c r="A36" s="90" t="s">
        <v>292</v>
      </c>
      <c r="B36" s="103" t="s">
        <v>291</v>
      </c>
      <c r="C36" s="121">
        <v>13000000</v>
      </c>
      <c r="D36" s="121">
        <v>16000000</v>
      </c>
      <c r="E36" s="121">
        <v>18000000</v>
      </c>
    </row>
    <row r="37" spans="1:5" ht="22.5" customHeight="1" x14ac:dyDescent="0.2">
      <c r="A37" s="110" t="s">
        <v>290</v>
      </c>
      <c r="B37" s="89" t="s">
        <v>289</v>
      </c>
      <c r="C37" s="99">
        <f>C38+C39</f>
        <v>51000000</v>
      </c>
      <c r="D37" s="99">
        <f>D38+D39</f>
        <v>51000000</v>
      </c>
      <c r="E37" s="99">
        <f>E38+E39</f>
        <v>51000000</v>
      </c>
    </row>
    <row r="38" spans="1:5" ht="46.5" customHeight="1" x14ac:dyDescent="0.2">
      <c r="A38" s="110" t="s">
        <v>288</v>
      </c>
      <c r="B38" s="89" t="s">
        <v>287</v>
      </c>
      <c r="C38" s="121">
        <v>50000000</v>
      </c>
      <c r="D38" s="121">
        <v>50000000</v>
      </c>
      <c r="E38" s="121">
        <v>50000000</v>
      </c>
    </row>
    <row r="39" spans="1:5" ht="44.25" customHeight="1" x14ac:dyDescent="0.2">
      <c r="A39" s="90" t="s">
        <v>286</v>
      </c>
      <c r="B39" s="119" t="s">
        <v>285</v>
      </c>
      <c r="C39" s="121">
        <v>1000000</v>
      </c>
      <c r="D39" s="121">
        <v>1000000</v>
      </c>
      <c r="E39" s="121">
        <v>1000000</v>
      </c>
    </row>
    <row r="40" spans="1:5" ht="23.25" customHeight="1" x14ac:dyDescent="0.2">
      <c r="A40" s="89" t="s">
        <v>284</v>
      </c>
      <c r="B40" s="103" t="s">
        <v>283</v>
      </c>
      <c r="C40" s="77">
        <f>C41+C42+C43</f>
        <v>4978800</v>
      </c>
      <c r="D40" s="77">
        <f>D41+D42+D43</f>
        <v>5078800</v>
      </c>
      <c r="E40" s="77">
        <f>E41+E42+E43</f>
        <v>5178800</v>
      </c>
    </row>
    <row r="41" spans="1:5" ht="51" customHeight="1" x14ac:dyDescent="0.2">
      <c r="A41" s="90" t="s">
        <v>282</v>
      </c>
      <c r="B41" s="103" t="s">
        <v>281</v>
      </c>
      <c r="C41" s="88">
        <v>4900000</v>
      </c>
      <c r="D41" s="88">
        <v>5000000</v>
      </c>
      <c r="E41" s="88">
        <v>5100000</v>
      </c>
    </row>
    <row r="42" spans="1:5" ht="32.25" customHeight="1" x14ac:dyDescent="0.2">
      <c r="A42" s="90" t="s">
        <v>280</v>
      </c>
      <c r="B42" s="103" t="s">
        <v>279</v>
      </c>
      <c r="C42" s="88">
        <v>50000</v>
      </c>
      <c r="D42" s="88">
        <v>50000</v>
      </c>
      <c r="E42" s="88">
        <v>50000</v>
      </c>
    </row>
    <row r="43" spans="1:5" ht="84" customHeight="1" x14ac:dyDescent="0.2">
      <c r="A43" s="90" t="s">
        <v>278</v>
      </c>
      <c r="B43" s="103" t="s">
        <v>277</v>
      </c>
      <c r="C43" s="99">
        <v>28800</v>
      </c>
      <c r="D43" s="99">
        <v>28800</v>
      </c>
      <c r="E43" s="99">
        <v>28800</v>
      </c>
    </row>
    <row r="44" spans="1:5" ht="30" customHeight="1" x14ac:dyDescent="0.2">
      <c r="A44" s="124" t="s">
        <v>276</v>
      </c>
      <c r="B44" s="103"/>
      <c r="C44" s="123">
        <f>C45+C51+C58+C60+C63</f>
        <v>473735319</v>
      </c>
      <c r="D44" s="123">
        <f>D45+D51+D58+D60+D63</f>
        <v>471309869</v>
      </c>
      <c r="E44" s="123">
        <f>E45+E51+E58+E60+E63</f>
        <v>471309829</v>
      </c>
    </row>
    <row r="45" spans="1:5" ht="45" customHeight="1" x14ac:dyDescent="0.2">
      <c r="A45" s="90" t="s">
        <v>275</v>
      </c>
      <c r="B45" s="103" t="s">
        <v>274</v>
      </c>
      <c r="C45" s="77">
        <f>C46+C50</f>
        <v>410906768</v>
      </c>
      <c r="D45" s="77">
        <f>D46+D50</f>
        <v>408131958</v>
      </c>
      <c r="E45" s="77">
        <f>E46+E50</f>
        <v>408131958</v>
      </c>
    </row>
    <row r="46" spans="1:5" ht="85.5" customHeight="1" x14ac:dyDescent="0.2">
      <c r="A46" s="90" t="s">
        <v>273</v>
      </c>
      <c r="B46" s="103" t="s">
        <v>272</v>
      </c>
      <c r="C46" s="99">
        <f>C47+C48+C49</f>
        <v>408184231</v>
      </c>
      <c r="D46" s="99">
        <f>D47+D48+D49</f>
        <v>405409421</v>
      </c>
      <c r="E46" s="99">
        <f>E47+E48+E49</f>
        <v>405409421</v>
      </c>
    </row>
    <row r="47" spans="1:5" ht="81" customHeight="1" x14ac:dyDescent="0.2">
      <c r="A47" s="90" t="s">
        <v>72</v>
      </c>
      <c r="B47" s="89" t="s">
        <v>271</v>
      </c>
      <c r="C47" s="88">
        <v>389195717</v>
      </c>
      <c r="D47" s="88">
        <v>389195717</v>
      </c>
      <c r="E47" s="88">
        <v>389195717</v>
      </c>
    </row>
    <row r="48" spans="1:5" ht="71.25" customHeight="1" x14ac:dyDescent="0.2">
      <c r="A48" s="120" t="s">
        <v>18</v>
      </c>
      <c r="B48" s="119" t="s">
        <v>270</v>
      </c>
      <c r="C48" s="88">
        <v>179524</v>
      </c>
      <c r="D48" s="88">
        <v>179524</v>
      </c>
      <c r="E48" s="88">
        <v>179524</v>
      </c>
    </row>
    <row r="49" spans="1:10" ht="46.5" customHeight="1" x14ac:dyDescent="0.2">
      <c r="A49" s="120" t="s">
        <v>41</v>
      </c>
      <c r="B49" s="103" t="s">
        <v>269</v>
      </c>
      <c r="C49" s="88">
        <v>18808990</v>
      </c>
      <c r="D49" s="88">
        <v>16034180</v>
      </c>
      <c r="E49" s="88">
        <v>16034180</v>
      </c>
    </row>
    <row r="50" spans="1:10" ht="69.75" customHeight="1" x14ac:dyDescent="0.2">
      <c r="A50" s="120" t="s">
        <v>268</v>
      </c>
      <c r="B50" s="119" t="s">
        <v>267</v>
      </c>
      <c r="C50" s="88">
        <v>2722537</v>
      </c>
      <c r="D50" s="88">
        <v>2722537</v>
      </c>
      <c r="E50" s="88">
        <v>2722537</v>
      </c>
    </row>
    <row r="51" spans="1:10" ht="32.25" customHeight="1" x14ac:dyDescent="0.2">
      <c r="A51" s="90" t="s">
        <v>266</v>
      </c>
      <c r="B51" s="89" t="s">
        <v>265</v>
      </c>
      <c r="C51" s="109">
        <f>C52</f>
        <v>53577000</v>
      </c>
      <c r="D51" s="109">
        <f>D52</f>
        <v>53577000</v>
      </c>
      <c r="E51" s="109">
        <f>E52</f>
        <v>53577000</v>
      </c>
    </row>
    <row r="52" spans="1:10" ht="33" customHeight="1" x14ac:dyDescent="0.2">
      <c r="A52" s="87" t="s">
        <v>264</v>
      </c>
      <c r="B52" s="86" t="s">
        <v>263</v>
      </c>
      <c r="C52" s="85">
        <f>C53+C54+C55</f>
        <v>53577000</v>
      </c>
      <c r="D52" s="85">
        <f>D53+D54+D55</f>
        <v>53577000</v>
      </c>
      <c r="E52" s="85">
        <f>E53+E54+E55</f>
        <v>53577000</v>
      </c>
      <c r="G52" s="122"/>
    </row>
    <row r="53" spans="1:10" ht="33" customHeight="1" x14ac:dyDescent="0.2">
      <c r="A53" s="19" t="s">
        <v>262</v>
      </c>
      <c r="B53" s="20" t="s">
        <v>261</v>
      </c>
      <c r="C53" s="91">
        <v>385800</v>
      </c>
      <c r="D53" s="91">
        <v>385800</v>
      </c>
      <c r="E53" s="91">
        <v>385800</v>
      </c>
      <c r="G53" s="122"/>
      <c r="J53" s="122"/>
    </row>
    <row r="54" spans="1:10" ht="31.5" customHeight="1" x14ac:dyDescent="0.2">
      <c r="A54" s="19" t="s">
        <v>260</v>
      </c>
      <c r="B54" s="20" t="s">
        <v>259</v>
      </c>
      <c r="C54" s="91">
        <v>789500</v>
      </c>
      <c r="D54" s="91">
        <v>789500</v>
      </c>
      <c r="E54" s="91">
        <v>789500</v>
      </c>
      <c r="I54" s="122"/>
    </row>
    <row r="55" spans="1:10" ht="35.25" customHeight="1" x14ac:dyDescent="0.2">
      <c r="A55" s="19" t="s">
        <v>258</v>
      </c>
      <c r="B55" s="20" t="s">
        <v>257</v>
      </c>
      <c r="C55" s="91">
        <f>C56+C57</f>
        <v>52401700</v>
      </c>
      <c r="D55" s="91">
        <f>D56+D57</f>
        <v>52401700</v>
      </c>
      <c r="E55" s="91">
        <f>E56+E57</f>
        <v>52401700</v>
      </c>
      <c r="I55" s="122"/>
    </row>
    <row r="56" spans="1:10" ht="31.5" customHeight="1" x14ac:dyDescent="0.2">
      <c r="A56" s="21" t="s">
        <v>256</v>
      </c>
      <c r="B56" s="82" t="s">
        <v>255</v>
      </c>
      <c r="C56" s="92">
        <v>52369400</v>
      </c>
      <c r="D56" s="92">
        <v>52369400</v>
      </c>
      <c r="E56" s="92">
        <v>52369400</v>
      </c>
      <c r="I56" s="122"/>
    </row>
    <row r="57" spans="1:10" ht="34.5" customHeight="1" x14ac:dyDescent="0.2">
      <c r="A57" s="21" t="s">
        <v>254</v>
      </c>
      <c r="B57" s="82" t="s">
        <v>253</v>
      </c>
      <c r="C57" s="92">
        <v>32300</v>
      </c>
      <c r="D57" s="92">
        <v>32300</v>
      </c>
      <c r="E57" s="92">
        <v>32300</v>
      </c>
    </row>
    <row r="58" spans="1:10" ht="37.5" customHeight="1" x14ac:dyDescent="0.2">
      <c r="A58" s="90" t="s">
        <v>252</v>
      </c>
      <c r="B58" s="89" t="s">
        <v>251</v>
      </c>
      <c r="C58" s="109">
        <f>C59</f>
        <v>445756</v>
      </c>
      <c r="D58" s="109">
        <f>D59</f>
        <v>445756</v>
      </c>
      <c r="E58" s="109">
        <f>E59</f>
        <v>445756</v>
      </c>
      <c r="G58" s="122"/>
    </row>
    <row r="59" spans="1:10" ht="47.25" customHeight="1" x14ac:dyDescent="0.2">
      <c r="A59" s="90" t="s">
        <v>53</v>
      </c>
      <c r="B59" s="89" t="s">
        <v>250</v>
      </c>
      <c r="C59" s="88">
        <f>198366+247390</f>
        <v>445756</v>
      </c>
      <c r="D59" s="88">
        <f>198366+247390</f>
        <v>445756</v>
      </c>
      <c r="E59" s="88">
        <f>198366+247390</f>
        <v>445756</v>
      </c>
      <c r="F59" s="80"/>
    </row>
    <row r="60" spans="1:10" ht="30.75" customHeight="1" x14ac:dyDescent="0.2">
      <c r="A60" s="90" t="s">
        <v>249</v>
      </c>
      <c r="B60" s="103" t="s">
        <v>248</v>
      </c>
      <c r="C60" s="77">
        <f>C61+C62</f>
        <v>6012960</v>
      </c>
      <c r="D60" s="77">
        <f>D61+D62</f>
        <v>6362320</v>
      </c>
      <c r="E60" s="77">
        <f>E61+E62</f>
        <v>6362280</v>
      </c>
    </row>
    <row r="61" spans="1:10" ht="90" customHeight="1" x14ac:dyDescent="0.2">
      <c r="A61" s="90" t="s">
        <v>247</v>
      </c>
      <c r="B61" s="103" t="s">
        <v>246</v>
      </c>
      <c r="C61" s="121">
        <v>5521660</v>
      </c>
      <c r="D61" s="121">
        <v>5871020</v>
      </c>
      <c r="E61" s="121">
        <v>5870980</v>
      </c>
    </row>
    <row r="62" spans="1:10" ht="46.5" customHeight="1" x14ac:dyDescent="0.2">
      <c r="A62" s="90" t="s">
        <v>9</v>
      </c>
      <c r="B62" s="103" t="s">
        <v>245</v>
      </c>
      <c r="C62" s="88">
        <v>491300</v>
      </c>
      <c r="D62" s="88">
        <v>491300</v>
      </c>
      <c r="E62" s="88">
        <v>491300</v>
      </c>
    </row>
    <row r="63" spans="1:10" ht="28.5" customHeight="1" x14ac:dyDescent="0.2">
      <c r="A63" s="90" t="s">
        <v>244</v>
      </c>
      <c r="B63" s="103" t="s">
        <v>243</v>
      </c>
      <c r="C63" s="77">
        <f>SUM(C64:C67)</f>
        <v>2792835</v>
      </c>
      <c r="D63" s="77">
        <f>SUM(D64:D67)</f>
        <v>2792835</v>
      </c>
      <c r="E63" s="77">
        <f>SUM(E64:E67)</f>
        <v>2792835</v>
      </c>
    </row>
    <row r="64" spans="1:10" ht="47.25" customHeight="1" x14ac:dyDescent="0.2">
      <c r="A64" s="120" t="s">
        <v>242</v>
      </c>
      <c r="B64" s="119" t="s">
        <v>241</v>
      </c>
      <c r="C64" s="99">
        <v>667000</v>
      </c>
      <c r="D64" s="99">
        <v>667000</v>
      </c>
      <c r="E64" s="99">
        <v>667000</v>
      </c>
      <c r="F64" s="80"/>
    </row>
    <row r="65" spans="1:9" ht="72.75" customHeight="1" x14ac:dyDescent="0.2">
      <c r="A65" s="120" t="s">
        <v>101</v>
      </c>
      <c r="B65" s="119" t="s">
        <v>240</v>
      </c>
      <c r="C65" s="99">
        <v>24812</v>
      </c>
      <c r="D65" s="99">
        <v>24812</v>
      </c>
      <c r="E65" s="99">
        <v>24812</v>
      </c>
      <c r="F65" s="80"/>
    </row>
    <row r="66" spans="1:9" ht="72.75" customHeight="1" x14ac:dyDescent="0.2">
      <c r="A66" s="120" t="s">
        <v>239</v>
      </c>
      <c r="B66" s="119" t="s">
        <v>238</v>
      </c>
      <c r="C66" s="88">
        <v>50000</v>
      </c>
      <c r="D66" s="88">
        <v>50000</v>
      </c>
      <c r="E66" s="88">
        <v>50000</v>
      </c>
    </row>
    <row r="67" spans="1:9" ht="72" customHeight="1" x14ac:dyDescent="0.2">
      <c r="A67" s="120" t="s">
        <v>88</v>
      </c>
      <c r="B67" s="119" t="s">
        <v>237</v>
      </c>
      <c r="C67" s="88">
        <v>2051023</v>
      </c>
      <c r="D67" s="88">
        <v>2051023</v>
      </c>
      <c r="E67" s="88">
        <v>2051023</v>
      </c>
      <c r="F67" s="80"/>
    </row>
    <row r="68" spans="1:9" ht="30" customHeight="1" x14ac:dyDescent="0.2">
      <c r="A68" s="79" t="s">
        <v>236</v>
      </c>
      <c r="B68" s="105" t="s">
        <v>235</v>
      </c>
      <c r="C68" s="115">
        <f>C69+C128</f>
        <v>1221600227.5999999</v>
      </c>
      <c r="D68" s="115">
        <f>D69+D128</f>
        <v>783220698.16999996</v>
      </c>
      <c r="E68" s="115">
        <f>E69+E128</f>
        <v>794020597.24000001</v>
      </c>
    </row>
    <row r="69" spans="1:9" ht="50.25" customHeight="1" x14ac:dyDescent="0.2">
      <c r="A69" s="118" t="s">
        <v>234</v>
      </c>
      <c r="B69" s="117" t="s">
        <v>233</v>
      </c>
      <c r="C69" s="109">
        <f>C70+C72+C92+C122</f>
        <v>1076800227.5999999</v>
      </c>
      <c r="D69" s="109">
        <f>D70+D72+D92+D122</f>
        <v>783220698.16999996</v>
      </c>
      <c r="E69" s="109">
        <f>E70+E72+E92+E122</f>
        <v>794020597.24000001</v>
      </c>
    </row>
    <row r="70" spans="1:9" ht="34.5" customHeight="1" x14ac:dyDescent="0.2">
      <c r="A70" s="116" t="s">
        <v>232</v>
      </c>
      <c r="B70" s="16" t="s">
        <v>231</v>
      </c>
      <c r="C70" s="109">
        <f>C71</f>
        <v>3940844</v>
      </c>
      <c r="D70" s="109">
        <f>D71</f>
        <v>0</v>
      </c>
      <c r="E70" s="109">
        <f>E71</f>
        <v>0</v>
      </c>
    </row>
    <row r="71" spans="1:9" ht="46.5" customHeight="1" x14ac:dyDescent="0.2">
      <c r="A71" s="19" t="s">
        <v>230</v>
      </c>
      <c r="B71" s="20" t="s">
        <v>229</v>
      </c>
      <c r="C71" s="91">
        <v>3940844</v>
      </c>
      <c r="D71" s="91">
        <v>0</v>
      </c>
      <c r="E71" s="91">
        <v>0</v>
      </c>
    </row>
    <row r="72" spans="1:9" ht="45.75" customHeight="1" x14ac:dyDescent="0.2">
      <c r="A72" s="79" t="s">
        <v>228</v>
      </c>
      <c r="B72" s="105" t="s">
        <v>227</v>
      </c>
      <c r="C72" s="115">
        <f>C73+C76+C77+C78+C82+C83+C85+C81+C84</f>
        <v>325283335.88999999</v>
      </c>
      <c r="D72" s="115">
        <f>D73+D76+D77+D78+D82+D83+D85+D81+D84</f>
        <v>75690956.170000002</v>
      </c>
      <c r="E72" s="115">
        <f>E73+E76+E77+E78+E82+E83+E85+E81+E84</f>
        <v>75148839.5</v>
      </c>
      <c r="F72" s="83"/>
    </row>
    <row r="73" spans="1:9" ht="48" customHeight="1" x14ac:dyDescent="0.2">
      <c r="A73" s="90" t="s">
        <v>226</v>
      </c>
      <c r="B73" s="103" t="s">
        <v>224</v>
      </c>
      <c r="C73" s="106">
        <f>C74+C75</f>
        <v>11530000</v>
      </c>
      <c r="D73" s="106">
        <f>D74+D75</f>
        <v>0</v>
      </c>
      <c r="E73" s="106">
        <f>E74+E75</f>
        <v>0</v>
      </c>
      <c r="I73" s="114"/>
    </row>
    <row r="74" spans="1:9" ht="48" customHeight="1" x14ac:dyDescent="0.2">
      <c r="A74" s="21" t="s">
        <v>225</v>
      </c>
      <c r="B74" s="112" t="s">
        <v>224</v>
      </c>
      <c r="C74" s="111">
        <v>6530000</v>
      </c>
      <c r="D74" s="111">
        <v>0</v>
      </c>
      <c r="E74" s="111">
        <v>0</v>
      </c>
    </row>
    <row r="75" spans="1:9" ht="54.75" customHeight="1" x14ac:dyDescent="0.2">
      <c r="A75" s="97" t="s">
        <v>85</v>
      </c>
      <c r="B75" s="100" t="s">
        <v>224</v>
      </c>
      <c r="C75" s="113">
        <v>5000000</v>
      </c>
      <c r="D75" s="113">
        <v>0</v>
      </c>
      <c r="E75" s="113">
        <v>0</v>
      </c>
    </row>
    <row r="76" spans="1:9" ht="90.75" customHeight="1" x14ac:dyDescent="0.2">
      <c r="A76" s="90" t="s">
        <v>112</v>
      </c>
      <c r="B76" s="103" t="s">
        <v>223</v>
      </c>
      <c r="C76" s="106">
        <v>22280885.039999999</v>
      </c>
      <c r="D76" s="106">
        <v>22275939.780000001</v>
      </c>
      <c r="E76" s="106">
        <v>22275939.780000001</v>
      </c>
    </row>
    <row r="77" spans="1:9" ht="84" customHeight="1" x14ac:dyDescent="0.2">
      <c r="A77" s="90" t="s">
        <v>222</v>
      </c>
      <c r="B77" s="103" t="s">
        <v>221</v>
      </c>
      <c r="C77" s="106">
        <v>0</v>
      </c>
      <c r="D77" s="106">
        <v>1006205.67</v>
      </c>
      <c r="E77" s="106">
        <v>0</v>
      </c>
    </row>
    <row r="78" spans="1:9" ht="67.5" customHeight="1" x14ac:dyDescent="0.2">
      <c r="A78" s="90" t="s">
        <v>220</v>
      </c>
      <c r="B78" s="103" t="s">
        <v>217</v>
      </c>
      <c r="C78" s="106">
        <f>C79+C80</f>
        <v>21193000</v>
      </c>
      <c r="D78" s="106">
        <f>D79+D80</f>
        <v>21900000</v>
      </c>
      <c r="E78" s="106">
        <f>E79+E80</f>
        <v>22195000</v>
      </c>
    </row>
    <row r="79" spans="1:9" ht="51" customHeight="1" x14ac:dyDescent="0.2">
      <c r="A79" s="21" t="s">
        <v>219</v>
      </c>
      <c r="B79" s="112" t="s">
        <v>217</v>
      </c>
      <c r="C79" s="111">
        <v>18210900</v>
      </c>
      <c r="D79" s="111">
        <v>18758600</v>
      </c>
      <c r="E79" s="111">
        <v>18758600</v>
      </c>
    </row>
    <row r="80" spans="1:9" ht="60.75" customHeight="1" x14ac:dyDescent="0.2">
      <c r="A80" s="21" t="s">
        <v>218</v>
      </c>
      <c r="B80" s="112" t="s">
        <v>217</v>
      </c>
      <c r="C80" s="111">
        <v>2982100</v>
      </c>
      <c r="D80" s="111">
        <v>3141400</v>
      </c>
      <c r="E80" s="111">
        <v>3436400</v>
      </c>
    </row>
    <row r="81" spans="1:6" ht="58.5" customHeight="1" x14ac:dyDescent="0.2">
      <c r="A81" s="19" t="s">
        <v>117</v>
      </c>
      <c r="B81" s="26" t="s">
        <v>216</v>
      </c>
      <c r="C81" s="88">
        <v>1042000</v>
      </c>
      <c r="D81" s="106">
        <v>145000</v>
      </c>
      <c r="E81" s="106">
        <v>316000</v>
      </c>
    </row>
    <row r="82" spans="1:6" ht="47.25" customHeight="1" x14ac:dyDescent="0.2">
      <c r="A82" s="90" t="s">
        <v>55</v>
      </c>
      <c r="B82" s="103" t="s">
        <v>215</v>
      </c>
      <c r="C82" s="106">
        <v>712469</v>
      </c>
      <c r="D82" s="106">
        <v>694763</v>
      </c>
      <c r="E82" s="106">
        <v>692852</v>
      </c>
    </row>
    <row r="83" spans="1:6" ht="37.5" customHeight="1" x14ac:dyDescent="0.2">
      <c r="A83" s="110" t="s">
        <v>119</v>
      </c>
      <c r="B83" s="103" t="s">
        <v>214</v>
      </c>
      <c r="C83" s="106">
        <v>100000</v>
      </c>
      <c r="D83" s="106">
        <v>0</v>
      </c>
      <c r="E83" s="106">
        <v>0</v>
      </c>
    </row>
    <row r="84" spans="1:6" ht="85.5" customHeight="1" x14ac:dyDescent="0.2">
      <c r="A84" s="110" t="s">
        <v>147</v>
      </c>
      <c r="B84" s="103" t="s">
        <v>213</v>
      </c>
      <c r="C84" s="106">
        <v>232384034.13</v>
      </c>
      <c r="D84" s="106">
        <v>0</v>
      </c>
      <c r="E84" s="106">
        <v>0</v>
      </c>
    </row>
    <row r="85" spans="1:6" ht="31.5" customHeight="1" x14ac:dyDescent="0.2">
      <c r="A85" s="79" t="s">
        <v>212</v>
      </c>
      <c r="B85" s="105" t="s">
        <v>211</v>
      </c>
      <c r="C85" s="109">
        <f>C86</f>
        <v>36040947.719999999</v>
      </c>
      <c r="D85" s="109">
        <f>D86</f>
        <v>29669047.719999999</v>
      </c>
      <c r="E85" s="109">
        <f>E86</f>
        <v>29669047.719999999</v>
      </c>
      <c r="F85" s="83"/>
    </row>
    <row r="86" spans="1:6" ht="30.75" customHeight="1" x14ac:dyDescent="0.2">
      <c r="A86" s="90" t="s">
        <v>22</v>
      </c>
      <c r="B86" s="103" t="s">
        <v>210</v>
      </c>
      <c r="C86" s="106">
        <f>C87+C88+C89+C90+C91</f>
        <v>36040947.719999999</v>
      </c>
      <c r="D86" s="106">
        <f>D87+D88+D89+D90+D91</f>
        <v>29669047.719999999</v>
      </c>
      <c r="E86" s="106">
        <f>E87+E88+E89+E90+E91</f>
        <v>29669047.719999999</v>
      </c>
      <c r="F86" s="83"/>
    </row>
    <row r="87" spans="1:6" ht="67.5" customHeight="1" x14ac:dyDescent="0.2">
      <c r="A87" s="90" t="s">
        <v>120</v>
      </c>
      <c r="B87" s="103" t="s">
        <v>210</v>
      </c>
      <c r="C87" s="88">
        <v>702200</v>
      </c>
      <c r="D87" s="88">
        <v>730300</v>
      </c>
      <c r="E87" s="88">
        <v>730300</v>
      </c>
    </row>
    <row r="88" spans="1:6" s="107" customFormat="1" ht="47.25" customHeight="1" x14ac:dyDescent="0.2">
      <c r="A88" s="90" t="s">
        <v>121</v>
      </c>
      <c r="B88" s="89" t="s">
        <v>210</v>
      </c>
      <c r="C88" s="88">
        <v>3008578</v>
      </c>
      <c r="D88" s="88">
        <v>3008578</v>
      </c>
      <c r="E88" s="88">
        <v>3008578</v>
      </c>
      <c r="F88" s="73"/>
    </row>
    <row r="89" spans="1:6" s="107" customFormat="1" ht="43.5" customHeight="1" x14ac:dyDescent="0.2">
      <c r="A89" s="108" t="s">
        <v>122</v>
      </c>
      <c r="B89" s="89" t="s">
        <v>210</v>
      </c>
      <c r="C89" s="88">
        <v>3138.72</v>
      </c>
      <c r="D89" s="88">
        <v>3138.72</v>
      </c>
      <c r="E89" s="88">
        <v>3138.72</v>
      </c>
      <c r="F89" s="73"/>
    </row>
    <row r="90" spans="1:6" s="107" customFormat="1" ht="56.25" customHeight="1" x14ac:dyDescent="0.2">
      <c r="A90" s="90" t="s">
        <v>123</v>
      </c>
      <c r="B90" s="89" t="s">
        <v>210</v>
      </c>
      <c r="C90" s="88">
        <v>25927031</v>
      </c>
      <c r="D90" s="88">
        <v>25927031</v>
      </c>
      <c r="E90" s="88">
        <v>25927031</v>
      </c>
      <c r="F90" s="73"/>
    </row>
    <row r="91" spans="1:6" ht="62.25" customHeight="1" x14ac:dyDescent="0.2">
      <c r="A91" s="90" t="s">
        <v>124</v>
      </c>
      <c r="B91" s="89" t="s">
        <v>210</v>
      </c>
      <c r="C91" s="88">
        <v>6400000</v>
      </c>
      <c r="D91" s="106">
        <v>0</v>
      </c>
      <c r="E91" s="106">
        <v>0</v>
      </c>
    </row>
    <row r="92" spans="1:6" ht="32.25" customHeight="1" x14ac:dyDescent="0.2">
      <c r="A92" s="79" t="s">
        <v>209</v>
      </c>
      <c r="B92" s="105" t="s">
        <v>208</v>
      </c>
      <c r="C92" s="104">
        <f>C93+C113+C114+C117+C118+C119+C120+C121</f>
        <v>663036073.71000004</v>
      </c>
      <c r="D92" s="104">
        <f>D93+D113+D114+D117+D118+D119+D120+D121</f>
        <v>679156398</v>
      </c>
      <c r="E92" s="104">
        <f>E93+E113+E114+E117+E118+E119+E120+E121</f>
        <v>692998413.74000001</v>
      </c>
      <c r="F92" s="83"/>
    </row>
    <row r="93" spans="1:6" ht="42.75" customHeight="1" x14ac:dyDescent="0.2">
      <c r="A93" s="90" t="s">
        <v>81</v>
      </c>
      <c r="B93" s="103" t="s">
        <v>207</v>
      </c>
      <c r="C93" s="102">
        <f>SUM(C94:C112)</f>
        <v>26068003.940000001</v>
      </c>
      <c r="D93" s="102">
        <f>SUM(D94:D112)</f>
        <v>26700079.579999998</v>
      </c>
      <c r="E93" s="102">
        <f>SUM(E94:E112)</f>
        <v>27275551.32</v>
      </c>
      <c r="F93" s="83"/>
    </row>
    <row r="94" spans="1:6" ht="88.5" customHeight="1" x14ac:dyDescent="0.2">
      <c r="A94" s="97" t="s">
        <v>125</v>
      </c>
      <c r="B94" s="100" t="s">
        <v>207</v>
      </c>
      <c r="C94" s="95">
        <v>3222000</v>
      </c>
      <c r="D94" s="95">
        <v>3222000</v>
      </c>
      <c r="E94" s="95">
        <v>3222000</v>
      </c>
    </row>
    <row r="95" spans="1:6" ht="84.75" customHeight="1" x14ac:dyDescent="0.2">
      <c r="A95" s="97" t="s">
        <v>126</v>
      </c>
      <c r="B95" s="96" t="s">
        <v>207</v>
      </c>
      <c r="C95" s="95">
        <v>1425800</v>
      </c>
      <c r="D95" s="95">
        <v>1425800</v>
      </c>
      <c r="E95" s="95">
        <v>1425800</v>
      </c>
    </row>
    <row r="96" spans="1:6" ht="50.25" customHeight="1" x14ac:dyDescent="0.2">
      <c r="A96" s="97" t="s">
        <v>127</v>
      </c>
      <c r="B96" s="96" t="s">
        <v>207</v>
      </c>
      <c r="C96" s="95">
        <v>1074000</v>
      </c>
      <c r="D96" s="95">
        <v>1074000</v>
      </c>
      <c r="E96" s="95">
        <v>1074000</v>
      </c>
    </row>
    <row r="97" spans="1:5" ht="81.75" customHeight="1" x14ac:dyDescent="0.2">
      <c r="A97" s="97" t="s">
        <v>128</v>
      </c>
      <c r="B97" s="96" t="s">
        <v>207</v>
      </c>
      <c r="C97" s="95">
        <v>1377212</v>
      </c>
      <c r="D97" s="95">
        <v>1377212</v>
      </c>
      <c r="E97" s="95">
        <v>1377212</v>
      </c>
    </row>
    <row r="98" spans="1:5" ht="66.75" customHeight="1" x14ac:dyDescent="0.2">
      <c r="A98" s="101" t="s">
        <v>79</v>
      </c>
      <c r="B98" s="96" t="s">
        <v>207</v>
      </c>
      <c r="C98" s="95">
        <v>1733700</v>
      </c>
      <c r="D98" s="95">
        <v>1803000</v>
      </c>
      <c r="E98" s="95">
        <v>1875100</v>
      </c>
    </row>
    <row r="99" spans="1:5" ht="65.25" customHeight="1" x14ac:dyDescent="0.2">
      <c r="A99" s="101" t="s">
        <v>78</v>
      </c>
      <c r="B99" s="96" t="s">
        <v>207</v>
      </c>
      <c r="C99" s="95">
        <v>40000</v>
      </c>
      <c r="D99" s="95">
        <v>40000</v>
      </c>
      <c r="E99" s="95">
        <v>40000</v>
      </c>
    </row>
    <row r="100" spans="1:5" ht="155.25" customHeight="1" x14ac:dyDescent="0.2">
      <c r="A100" s="101" t="s">
        <v>129</v>
      </c>
      <c r="B100" s="96" t="s">
        <v>207</v>
      </c>
      <c r="C100" s="95">
        <v>2210900</v>
      </c>
      <c r="D100" s="95">
        <v>2299300</v>
      </c>
      <c r="E100" s="95">
        <v>2391300</v>
      </c>
    </row>
    <row r="101" spans="1:5" ht="69" customHeight="1" x14ac:dyDescent="0.2">
      <c r="A101" s="101" t="s">
        <v>130</v>
      </c>
      <c r="B101" s="96" t="s">
        <v>207</v>
      </c>
      <c r="C101" s="95">
        <v>1315900</v>
      </c>
      <c r="D101" s="95">
        <v>1315900</v>
      </c>
      <c r="E101" s="95">
        <v>1315900</v>
      </c>
    </row>
    <row r="102" spans="1:5" ht="33.75" customHeight="1" x14ac:dyDescent="0.2">
      <c r="A102" s="97" t="s">
        <v>131</v>
      </c>
      <c r="B102" s="100" t="s">
        <v>207</v>
      </c>
      <c r="C102" s="95">
        <v>8615700</v>
      </c>
      <c r="D102" s="95">
        <v>8954900</v>
      </c>
      <c r="E102" s="95">
        <v>9294100</v>
      </c>
    </row>
    <row r="103" spans="1:5" ht="37.5" customHeight="1" x14ac:dyDescent="0.2">
      <c r="A103" s="97" t="s">
        <v>132</v>
      </c>
      <c r="B103" s="96" t="s">
        <v>207</v>
      </c>
      <c r="C103" s="95">
        <v>1010707</v>
      </c>
      <c r="D103" s="95">
        <v>1061540</v>
      </c>
      <c r="E103" s="95">
        <v>1103873</v>
      </c>
    </row>
    <row r="104" spans="1:5" ht="90.75" customHeight="1" x14ac:dyDescent="0.2">
      <c r="A104" s="97" t="s">
        <v>133</v>
      </c>
      <c r="B104" s="96" t="s">
        <v>207</v>
      </c>
      <c r="C104" s="95">
        <v>6000</v>
      </c>
      <c r="D104" s="95">
        <v>6000</v>
      </c>
      <c r="E104" s="95">
        <v>6000</v>
      </c>
    </row>
    <row r="105" spans="1:5" ht="80.25" customHeight="1" x14ac:dyDescent="0.2">
      <c r="A105" s="97" t="s">
        <v>25</v>
      </c>
      <c r="B105" s="96" t="s">
        <v>207</v>
      </c>
      <c r="C105" s="95">
        <v>16889</v>
      </c>
      <c r="D105" s="95">
        <v>16889</v>
      </c>
      <c r="E105" s="95">
        <v>16889</v>
      </c>
    </row>
    <row r="106" spans="1:5" ht="68.25" customHeight="1" x14ac:dyDescent="0.2">
      <c r="A106" s="97" t="s">
        <v>134</v>
      </c>
      <c r="B106" s="96" t="s">
        <v>207</v>
      </c>
      <c r="C106" s="95">
        <v>584500</v>
      </c>
      <c r="D106" s="95">
        <v>607800</v>
      </c>
      <c r="E106" s="95">
        <v>632200</v>
      </c>
    </row>
    <row r="107" spans="1:5" ht="117.75" customHeight="1" x14ac:dyDescent="0.2">
      <c r="A107" s="97" t="s">
        <v>135</v>
      </c>
      <c r="B107" s="96" t="s">
        <v>207</v>
      </c>
      <c r="C107" s="95">
        <v>305000</v>
      </c>
      <c r="D107" s="95">
        <v>457500</v>
      </c>
      <c r="E107" s="95">
        <v>457500</v>
      </c>
    </row>
    <row r="108" spans="1:5" ht="111" customHeight="1" x14ac:dyDescent="0.2">
      <c r="A108" s="97" t="s">
        <v>136</v>
      </c>
      <c r="B108" s="96" t="s">
        <v>207</v>
      </c>
      <c r="C108" s="95">
        <v>85565.94</v>
      </c>
      <c r="D108" s="95">
        <v>88968.58</v>
      </c>
      <c r="E108" s="95">
        <v>92507.32</v>
      </c>
    </row>
    <row r="109" spans="1:5" ht="49.5" customHeight="1" x14ac:dyDescent="0.2">
      <c r="A109" s="97" t="s">
        <v>137</v>
      </c>
      <c r="B109" s="96" t="s">
        <v>207</v>
      </c>
      <c r="C109" s="95">
        <v>1529270</v>
      </c>
      <c r="D109" s="95">
        <v>1529270</v>
      </c>
      <c r="E109" s="95">
        <v>1529270</v>
      </c>
    </row>
    <row r="110" spans="1:5" ht="63.75" customHeight="1" x14ac:dyDescent="0.2">
      <c r="A110" s="97" t="s">
        <v>57</v>
      </c>
      <c r="B110" s="96" t="s">
        <v>207</v>
      </c>
      <c r="C110" s="95">
        <v>96660</v>
      </c>
      <c r="D110" s="95">
        <v>0</v>
      </c>
      <c r="E110" s="95">
        <v>0</v>
      </c>
    </row>
    <row r="111" spans="1:5" ht="30.75" customHeight="1" x14ac:dyDescent="0.2">
      <c r="A111" s="97" t="s">
        <v>58</v>
      </c>
      <c r="B111" s="96" t="s">
        <v>207</v>
      </c>
      <c r="C111" s="95">
        <v>44600</v>
      </c>
      <c r="D111" s="95">
        <v>46400</v>
      </c>
      <c r="E111" s="95">
        <v>48300</v>
      </c>
    </row>
    <row r="112" spans="1:5" ht="51" customHeight="1" x14ac:dyDescent="0.2">
      <c r="A112" s="97" t="s">
        <v>97</v>
      </c>
      <c r="B112" s="96" t="s">
        <v>207</v>
      </c>
      <c r="C112" s="95">
        <v>1373600</v>
      </c>
      <c r="D112" s="95">
        <v>1373600</v>
      </c>
      <c r="E112" s="95">
        <v>1373600</v>
      </c>
    </row>
    <row r="113" spans="1:6" ht="49.5" customHeight="1" x14ac:dyDescent="0.2">
      <c r="A113" s="90" t="s">
        <v>206</v>
      </c>
      <c r="B113" s="89" t="s">
        <v>205</v>
      </c>
      <c r="C113" s="88">
        <v>66812700</v>
      </c>
      <c r="D113" s="88">
        <v>68951800</v>
      </c>
      <c r="E113" s="88">
        <v>71710000</v>
      </c>
    </row>
    <row r="114" spans="1:6" ht="71.25" customHeight="1" x14ac:dyDescent="0.2">
      <c r="A114" s="90" t="s">
        <v>204</v>
      </c>
      <c r="B114" s="89" t="s">
        <v>201</v>
      </c>
      <c r="C114" s="99">
        <f>C115+C116</f>
        <v>12765800</v>
      </c>
      <c r="D114" s="99">
        <f>D115+D116</f>
        <v>12765800</v>
      </c>
      <c r="E114" s="99">
        <f>E115+E116</f>
        <v>12765800</v>
      </c>
      <c r="F114" s="83"/>
    </row>
    <row r="115" spans="1:6" ht="63.75" customHeight="1" x14ac:dyDescent="0.2">
      <c r="A115" s="98" t="s">
        <v>203</v>
      </c>
      <c r="B115" s="96" t="s">
        <v>201</v>
      </c>
      <c r="C115" s="95">
        <v>12454400</v>
      </c>
      <c r="D115" s="95">
        <v>12454400</v>
      </c>
      <c r="E115" s="95">
        <v>12454400</v>
      </c>
    </row>
    <row r="116" spans="1:6" ht="103.5" customHeight="1" x14ac:dyDescent="0.2">
      <c r="A116" s="97" t="s">
        <v>202</v>
      </c>
      <c r="B116" s="96" t="s">
        <v>201</v>
      </c>
      <c r="C116" s="95">
        <v>311400</v>
      </c>
      <c r="D116" s="95">
        <v>311400</v>
      </c>
      <c r="E116" s="95">
        <v>311400</v>
      </c>
    </row>
    <row r="117" spans="1:6" ht="65.25" customHeight="1" x14ac:dyDescent="0.2">
      <c r="A117" s="90" t="s">
        <v>200</v>
      </c>
      <c r="B117" s="89" t="s">
        <v>199</v>
      </c>
      <c r="C117" s="88">
        <v>8259900</v>
      </c>
      <c r="D117" s="88">
        <v>6607900</v>
      </c>
      <c r="E117" s="88">
        <v>6607900</v>
      </c>
    </row>
    <row r="118" spans="1:6" ht="67.5" customHeight="1" x14ac:dyDescent="0.2">
      <c r="A118" s="90" t="s">
        <v>198</v>
      </c>
      <c r="B118" s="89" t="s">
        <v>197</v>
      </c>
      <c r="C118" s="88">
        <v>2470.77</v>
      </c>
      <c r="D118" s="88">
        <v>23632.42</v>
      </c>
      <c r="E118" s="88">
        <v>1021.42</v>
      </c>
    </row>
    <row r="119" spans="1:6" ht="48.75" customHeight="1" x14ac:dyDescent="0.2">
      <c r="A119" s="90" t="s">
        <v>91</v>
      </c>
      <c r="B119" s="89" t="s">
        <v>196</v>
      </c>
      <c r="C119" s="88">
        <v>395634</v>
      </c>
      <c r="D119" s="88">
        <v>0</v>
      </c>
      <c r="E119" s="88">
        <v>0</v>
      </c>
    </row>
    <row r="120" spans="1:6" ht="46.5" customHeight="1" x14ac:dyDescent="0.2">
      <c r="A120" s="90" t="s">
        <v>195</v>
      </c>
      <c r="B120" s="89" t="s">
        <v>194</v>
      </c>
      <c r="C120" s="88">
        <v>2803265</v>
      </c>
      <c r="D120" s="88">
        <v>2964486</v>
      </c>
      <c r="E120" s="88">
        <v>3461441</v>
      </c>
    </row>
    <row r="121" spans="1:6" ht="36" customHeight="1" x14ac:dyDescent="0.2">
      <c r="A121" s="90" t="s">
        <v>83</v>
      </c>
      <c r="B121" s="89" t="s">
        <v>193</v>
      </c>
      <c r="C121" s="88">
        <v>545928300</v>
      </c>
      <c r="D121" s="88">
        <v>561142700</v>
      </c>
      <c r="E121" s="88">
        <v>571176700</v>
      </c>
    </row>
    <row r="122" spans="1:6" ht="36" customHeight="1" x14ac:dyDescent="0.2">
      <c r="A122" s="87" t="s">
        <v>192</v>
      </c>
      <c r="B122" s="94" t="s">
        <v>191</v>
      </c>
      <c r="C122" s="93">
        <f>C123+C127+C126</f>
        <v>84539974</v>
      </c>
      <c r="D122" s="93">
        <f>D123+D127+D126</f>
        <v>28373344</v>
      </c>
      <c r="E122" s="93">
        <f>E123+E127+E126</f>
        <v>25873344</v>
      </c>
    </row>
    <row r="123" spans="1:6" ht="64.5" customHeight="1" x14ac:dyDescent="0.2">
      <c r="A123" s="90" t="s">
        <v>190</v>
      </c>
      <c r="B123" s="89" t="s">
        <v>187</v>
      </c>
      <c r="C123" s="88">
        <f>C124+C125</f>
        <v>25873344</v>
      </c>
      <c r="D123" s="88">
        <f>D124+D125</f>
        <v>25873344</v>
      </c>
      <c r="E123" s="88">
        <f>E124+E125</f>
        <v>25873344</v>
      </c>
    </row>
    <row r="124" spans="1:6" ht="63" customHeight="1" x14ac:dyDescent="0.2">
      <c r="A124" s="21" t="s">
        <v>189</v>
      </c>
      <c r="B124" s="82" t="s">
        <v>187</v>
      </c>
      <c r="C124" s="92">
        <v>24748416</v>
      </c>
      <c r="D124" s="92">
        <v>24748416</v>
      </c>
      <c r="E124" s="92">
        <v>24748416</v>
      </c>
    </row>
    <row r="125" spans="1:6" ht="64.5" customHeight="1" x14ac:dyDescent="0.2">
      <c r="A125" s="21" t="s">
        <v>188</v>
      </c>
      <c r="B125" s="82" t="s">
        <v>187</v>
      </c>
      <c r="C125" s="92">
        <v>1124928</v>
      </c>
      <c r="D125" s="92">
        <v>1124928</v>
      </c>
      <c r="E125" s="92">
        <v>1124928</v>
      </c>
    </row>
    <row r="126" spans="1:6" ht="70.5" customHeight="1" x14ac:dyDescent="0.2">
      <c r="A126" s="19" t="s">
        <v>148</v>
      </c>
      <c r="B126" s="20" t="s">
        <v>186</v>
      </c>
      <c r="C126" s="91">
        <v>58666630</v>
      </c>
      <c r="D126" s="91">
        <v>0</v>
      </c>
      <c r="E126" s="91">
        <v>0</v>
      </c>
    </row>
    <row r="127" spans="1:6" ht="47.25" customHeight="1" x14ac:dyDescent="0.2">
      <c r="A127" s="90" t="s">
        <v>185</v>
      </c>
      <c r="B127" s="89" t="s">
        <v>184</v>
      </c>
      <c r="C127" s="88">
        <v>0</v>
      </c>
      <c r="D127" s="88">
        <v>2500000</v>
      </c>
      <c r="E127" s="88">
        <v>0</v>
      </c>
    </row>
    <row r="128" spans="1:6" ht="32.25" customHeight="1" x14ac:dyDescent="0.2">
      <c r="A128" s="87" t="s">
        <v>183</v>
      </c>
      <c r="B128" s="86" t="s">
        <v>182</v>
      </c>
      <c r="C128" s="85">
        <f>C129</f>
        <v>144800000</v>
      </c>
      <c r="D128" s="85">
        <f>D129</f>
        <v>0</v>
      </c>
      <c r="E128" s="85">
        <f>E129</f>
        <v>0</v>
      </c>
      <c r="F128" s="83"/>
    </row>
    <row r="129" spans="1:6" ht="32.25" customHeight="1" x14ac:dyDescent="0.2">
      <c r="A129" s="19" t="s">
        <v>21</v>
      </c>
      <c r="B129" s="20" t="s">
        <v>181</v>
      </c>
      <c r="C129" s="84">
        <f>C130</f>
        <v>144800000</v>
      </c>
      <c r="D129" s="84">
        <f>D130</f>
        <v>0</v>
      </c>
      <c r="E129" s="84">
        <f>E130</f>
        <v>0</v>
      </c>
      <c r="F129" s="83"/>
    </row>
    <row r="130" spans="1:6" ht="56.25" customHeight="1" x14ac:dyDescent="0.2">
      <c r="A130" s="21" t="s">
        <v>48</v>
      </c>
      <c r="B130" s="82" t="s">
        <v>180</v>
      </c>
      <c r="C130" s="81">
        <v>144800000</v>
      </c>
      <c r="D130" s="81">
        <v>0</v>
      </c>
      <c r="E130" s="81">
        <v>0</v>
      </c>
      <c r="F130" s="80"/>
    </row>
    <row r="131" spans="1:6" ht="27.75" customHeight="1" x14ac:dyDescent="0.2">
      <c r="A131" s="79" t="s">
        <v>179</v>
      </c>
      <c r="B131" s="78"/>
      <c r="C131" s="77">
        <f>C12+C68</f>
        <v>2438172966.5999999</v>
      </c>
      <c r="D131" s="77">
        <f>D12+D68</f>
        <v>2009842287.1700001</v>
      </c>
      <c r="E131" s="77">
        <f>E12+E68</f>
        <v>2076425246.24</v>
      </c>
    </row>
    <row r="132" spans="1:6" x14ac:dyDescent="0.2">
      <c r="D132" s="76"/>
      <c r="E132" s="75"/>
    </row>
  </sheetData>
  <mergeCells count="5">
    <mergeCell ref="D2:E2"/>
    <mergeCell ref="A1:B1"/>
    <mergeCell ref="A2:B2"/>
    <mergeCell ref="A6:E6"/>
    <mergeCell ref="A7:E7"/>
  </mergeCells>
  <pageMargins left="1.1811023622047245" right="0.59055118110236227" top="0.78740157480314965" bottom="0.78740157480314965" header="0.31496062992125984" footer="0.31496062992125984"/>
  <pageSetup paperSize="9" scale="3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3"/>
  <sheetViews>
    <sheetView showGridLines="0" zoomScaleNormal="100" zoomScaleSheetLayoutView="100" workbookViewId="0">
      <selection activeCell="A6" sqref="A6:G6"/>
    </sheetView>
  </sheetViews>
  <sheetFormatPr defaultRowHeight="15" outlineLevelRow="5" x14ac:dyDescent="0.25"/>
  <cols>
    <col min="1" max="1" width="95.7109375" style="146" customWidth="1"/>
    <col min="2" max="2" width="8.7109375" style="146" customWidth="1"/>
    <col min="3" max="3" width="12.7109375" style="146" customWidth="1"/>
    <col min="4" max="4" width="8.7109375" style="146" customWidth="1"/>
    <col min="5" max="7" width="16.7109375" style="147" customWidth="1"/>
    <col min="8" max="9" width="0.140625" style="146" customWidth="1"/>
    <col min="10" max="16384" width="9.140625" style="146"/>
  </cols>
  <sheetData>
    <row r="1" spans="1:9" x14ac:dyDescent="0.25">
      <c r="A1" s="179" t="s">
        <v>1074</v>
      </c>
      <c r="B1" s="179"/>
      <c r="C1" s="179"/>
      <c r="D1" s="179"/>
      <c r="E1" s="179"/>
      <c r="F1" s="179"/>
      <c r="G1" s="179"/>
    </row>
    <row r="2" spans="1:9" x14ac:dyDescent="0.25">
      <c r="A2" s="179" t="s">
        <v>32</v>
      </c>
      <c r="B2" s="179"/>
      <c r="C2" s="179"/>
      <c r="D2" s="179"/>
      <c r="E2" s="179"/>
      <c r="F2" s="179"/>
      <c r="G2" s="179"/>
    </row>
    <row r="3" spans="1:9" x14ac:dyDescent="0.25">
      <c r="A3" s="179" t="s">
        <v>1073</v>
      </c>
      <c r="B3" s="179"/>
      <c r="C3" s="179"/>
      <c r="D3" s="179"/>
      <c r="E3" s="179"/>
      <c r="F3" s="179"/>
      <c r="G3" s="179"/>
    </row>
    <row r="5" spans="1:9" x14ac:dyDescent="0.25">
      <c r="A5" s="178"/>
      <c r="B5" s="177"/>
      <c r="C5" s="177"/>
      <c r="D5" s="177"/>
      <c r="E5" s="177"/>
      <c r="F5" s="177"/>
      <c r="G5" s="177"/>
      <c r="H5" s="150"/>
      <c r="I5" s="150"/>
    </row>
    <row r="6" spans="1:9" ht="30.2" customHeight="1" x14ac:dyDescent="0.25">
      <c r="A6" s="176" t="s">
        <v>1072</v>
      </c>
      <c r="B6" s="175"/>
      <c r="C6" s="175"/>
      <c r="D6" s="175"/>
      <c r="E6" s="175"/>
      <c r="F6" s="175"/>
      <c r="G6" s="175"/>
      <c r="H6" s="172"/>
      <c r="I6" s="172"/>
    </row>
    <row r="7" spans="1:9" ht="15.75" customHeight="1" x14ac:dyDescent="0.25">
      <c r="A7" s="174"/>
      <c r="B7" s="173"/>
      <c r="C7" s="173"/>
      <c r="D7" s="173"/>
      <c r="E7" s="173"/>
      <c r="F7" s="173"/>
      <c r="G7" s="173"/>
      <c r="H7" s="172"/>
      <c r="I7" s="172"/>
    </row>
    <row r="8" spans="1:9" x14ac:dyDescent="0.25">
      <c r="A8" s="171"/>
      <c r="B8" s="170"/>
      <c r="C8" s="170"/>
      <c r="D8" s="170"/>
      <c r="E8" s="170"/>
      <c r="F8" s="170"/>
      <c r="G8" s="170"/>
      <c r="H8" s="169"/>
      <c r="I8" s="169"/>
    </row>
    <row r="9" spans="1:9" ht="12.75" customHeight="1" x14ac:dyDescent="0.25">
      <c r="A9" s="168" t="s">
        <v>1071</v>
      </c>
      <c r="B9" s="167"/>
      <c r="C9" s="167"/>
      <c r="D9" s="167"/>
      <c r="E9" s="167"/>
      <c r="F9" s="167"/>
      <c r="G9" s="167"/>
      <c r="H9" s="166"/>
      <c r="I9" s="166"/>
    </row>
    <row r="10" spans="1:9" ht="36.200000000000003" customHeight="1" x14ac:dyDescent="0.25">
      <c r="A10" s="164" t="s">
        <v>1070</v>
      </c>
      <c r="B10" s="165" t="s">
        <v>1069</v>
      </c>
      <c r="C10" s="164" t="s">
        <v>1068</v>
      </c>
      <c r="D10" s="164" t="s">
        <v>1067</v>
      </c>
      <c r="E10" s="163" t="s">
        <v>1066</v>
      </c>
      <c r="F10" s="163" t="s">
        <v>1065</v>
      </c>
      <c r="G10" s="163" t="s">
        <v>1064</v>
      </c>
      <c r="H10" s="150"/>
      <c r="I10" s="150"/>
    </row>
    <row r="11" spans="1:9" x14ac:dyDescent="0.25">
      <c r="A11" s="161"/>
      <c r="B11" s="162"/>
      <c r="C11" s="161"/>
      <c r="D11" s="161"/>
      <c r="E11" s="160"/>
      <c r="F11" s="160"/>
      <c r="G11" s="160"/>
      <c r="H11" s="150"/>
      <c r="I11" s="150"/>
    </row>
    <row r="12" spans="1:9" ht="12.75" customHeight="1" x14ac:dyDescent="0.25">
      <c r="A12" s="159">
        <v>1</v>
      </c>
      <c r="B12" s="159">
        <v>2</v>
      </c>
      <c r="C12" s="159">
        <v>3</v>
      </c>
      <c r="D12" s="159">
        <v>4</v>
      </c>
      <c r="E12" s="158">
        <v>5</v>
      </c>
      <c r="F12" s="158">
        <v>6</v>
      </c>
      <c r="G12" s="158">
        <v>7</v>
      </c>
      <c r="H12" s="150"/>
      <c r="I12" s="150"/>
    </row>
    <row r="13" spans="1:9" x14ac:dyDescent="0.25">
      <c r="A13" s="156" t="s">
        <v>1063</v>
      </c>
      <c r="B13" s="156" t="s">
        <v>1062</v>
      </c>
      <c r="C13" s="157"/>
      <c r="D13" s="157"/>
      <c r="E13" s="155">
        <v>471989733.08999997</v>
      </c>
      <c r="F13" s="155">
        <v>459919365.10000002</v>
      </c>
      <c r="G13" s="155">
        <v>442988872.43000001</v>
      </c>
      <c r="H13" s="150"/>
    </row>
    <row r="14" spans="1:9" ht="25.5" outlineLevel="1" x14ac:dyDescent="0.25">
      <c r="A14" s="156" t="s">
        <v>1061</v>
      </c>
      <c r="B14" s="156" t="s">
        <v>1056</v>
      </c>
      <c r="C14" s="157"/>
      <c r="D14" s="157"/>
      <c r="E14" s="155">
        <v>3103223.27</v>
      </c>
      <c r="F14" s="155">
        <v>3043223.27</v>
      </c>
      <c r="G14" s="155">
        <v>3103223.27</v>
      </c>
      <c r="H14" s="150"/>
    </row>
    <row r="15" spans="1:9" outlineLevel="2" x14ac:dyDescent="0.25">
      <c r="A15" s="156" t="s">
        <v>516</v>
      </c>
      <c r="B15" s="156" t="s">
        <v>1056</v>
      </c>
      <c r="C15" s="156" t="s">
        <v>514</v>
      </c>
      <c r="D15" s="157"/>
      <c r="E15" s="155">
        <v>3103223.27</v>
      </c>
      <c r="F15" s="155">
        <v>3043223.27</v>
      </c>
      <c r="G15" s="155">
        <v>3103223.27</v>
      </c>
      <c r="H15" s="150"/>
    </row>
    <row r="16" spans="1:9" outlineLevel="3" x14ac:dyDescent="0.25">
      <c r="A16" s="156" t="s">
        <v>515</v>
      </c>
      <c r="B16" s="156" t="s">
        <v>1056</v>
      </c>
      <c r="C16" s="156" t="s">
        <v>514</v>
      </c>
      <c r="D16" s="157"/>
      <c r="E16" s="155">
        <v>3103223.27</v>
      </c>
      <c r="F16" s="155">
        <v>3043223.27</v>
      </c>
      <c r="G16" s="155">
        <v>3103223.27</v>
      </c>
      <c r="H16" s="150"/>
    </row>
    <row r="17" spans="1:8" ht="25.5" outlineLevel="4" x14ac:dyDescent="0.25">
      <c r="A17" s="156" t="s">
        <v>1060</v>
      </c>
      <c r="B17" s="156" t="s">
        <v>1056</v>
      </c>
      <c r="C17" s="156" t="s">
        <v>1059</v>
      </c>
      <c r="D17" s="157"/>
      <c r="E17" s="155">
        <v>2831989</v>
      </c>
      <c r="F17" s="155">
        <v>2831989</v>
      </c>
      <c r="G17" s="155">
        <v>2831989</v>
      </c>
      <c r="H17" s="150"/>
    </row>
    <row r="18" spans="1:8" ht="38.25" outlineLevel="5" x14ac:dyDescent="0.25">
      <c r="A18" s="156" t="s">
        <v>498</v>
      </c>
      <c r="B18" s="156" t="s">
        <v>1056</v>
      </c>
      <c r="C18" s="156" t="s">
        <v>1059</v>
      </c>
      <c r="D18" s="156" t="s">
        <v>497</v>
      </c>
      <c r="E18" s="155">
        <v>2831989</v>
      </c>
      <c r="F18" s="155">
        <v>2831989</v>
      </c>
      <c r="G18" s="155">
        <v>2831989</v>
      </c>
      <c r="H18" s="150"/>
    </row>
    <row r="19" spans="1:8" ht="25.5" outlineLevel="4" x14ac:dyDescent="0.25">
      <c r="A19" s="156" t="s">
        <v>1058</v>
      </c>
      <c r="B19" s="156" t="s">
        <v>1056</v>
      </c>
      <c r="C19" s="156" t="s">
        <v>1057</v>
      </c>
      <c r="D19" s="157"/>
      <c r="E19" s="155">
        <v>211234.27</v>
      </c>
      <c r="F19" s="155">
        <v>211234.27</v>
      </c>
      <c r="G19" s="155">
        <v>211234.27</v>
      </c>
      <c r="H19" s="150"/>
    </row>
    <row r="20" spans="1:8" ht="38.25" outlineLevel="5" x14ac:dyDescent="0.25">
      <c r="A20" s="156" t="s">
        <v>498</v>
      </c>
      <c r="B20" s="156" t="s">
        <v>1056</v>
      </c>
      <c r="C20" s="156" t="s">
        <v>1057</v>
      </c>
      <c r="D20" s="156" t="s">
        <v>497</v>
      </c>
      <c r="E20" s="155">
        <v>93600</v>
      </c>
      <c r="F20" s="155">
        <v>93600</v>
      </c>
      <c r="G20" s="155">
        <v>93600</v>
      </c>
      <c r="H20" s="150"/>
    </row>
    <row r="21" spans="1:8" outlineLevel="5" x14ac:dyDescent="0.25">
      <c r="A21" s="156" t="s">
        <v>466</v>
      </c>
      <c r="B21" s="156" t="s">
        <v>1056</v>
      </c>
      <c r="C21" s="156" t="s">
        <v>1057</v>
      </c>
      <c r="D21" s="156" t="s">
        <v>464</v>
      </c>
      <c r="E21" s="155">
        <v>117634.27</v>
      </c>
      <c r="F21" s="155">
        <v>117634.27</v>
      </c>
      <c r="G21" s="155">
        <v>117634.27</v>
      </c>
      <c r="H21" s="150"/>
    </row>
    <row r="22" spans="1:8" ht="38.25" outlineLevel="4" x14ac:dyDescent="0.25">
      <c r="A22" s="156" t="s">
        <v>1027</v>
      </c>
      <c r="B22" s="156" t="s">
        <v>1056</v>
      </c>
      <c r="C22" s="156" t="s">
        <v>1051</v>
      </c>
      <c r="D22" s="157"/>
      <c r="E22" s="155">
        <v>60000</v>
      </c>
      <c r="F22" s="155">
        <v>0</v>
      </c>
      <c r="G22" s="155">
        <v>60000</v>
      </c>
      <c r="H22" s="150"/>
    </row>
    <row r="23" spans="1:8" ht="38.25" outlineLevel="5" x14ac:dyDescent="0.25">
      <c r="A23" s="156" t="s">
        <v>498</v>
      </c>
      <c r="B23" s="156" t="s">
        <v>1056</v>
      </c>
      <c r="C23" s="156" t="s">
        <v>1051</v>
      </c>
      <c r="D23" s="156" t="s">
        <v>497</v>
      </c>
      <c r="E23" s="155">
        <v>60000</v>
      </c>
      <c r="F23" s="155">
        <v>0</v>
      </c>
      <c r="G23" s="155">
        <v>60000</v>
      </c>
      <c r="H23" s="150"/>
    </row>
    <row r="24" spans="1:8" ht="25.5" outlineLevel="1" x14ac:dyDescent="0.25">
      <c r="A24" s="156" t="s">
        <v>1055</v>
      </c>
      <c r="B24" s="156" t="s">
        <v>1052</v>
      </c>
      <c r="C24" s="157"/>
      <c r="D24" s="157"/>
      <c r="E24" s="155">
        <v>2162640.61</v>
      </c>
      <c r="F24" s="155">
        <v>2082640.61</v>
      </c>
      <c r="G24" s="155">
        <v>2162640.61</v>
      </c>
      <c r="H24" s="150"/>
    </row>
    <row r="25" spans="1:8" outlineLevel="2" x14ac:dyDescent="0.25">
      <c r="A25" s="156" t="s">
        <v>516</v>
      </c>
      <c r="B25" s="156" t="s">
        <v>1052</v>
      </c>
      <c r="C25" s="156" t="s">
        <v>514</v>
      </c>
      <c r="D25" s="157"/>
      <c r="E25" s="155">
        <v>2162640.61</v>
      </c>
      <c r="F25" s="155">
        <v>2082640.61</v>
      </c>
      <c r="G25" s="155">
        <v>2162640.61</v>
      </c>
      <c r="H25" s="150"/>
    </row>
    <row r="26" spans="1:8" outlineLevel="3" x14ac:dyDescent="0.25">
      <c r="A26" s="156" t="s">
        <v>515</v>
      </c>
      <c r="B26" s="156" t="s">
        <v>1052</v>
      </c>
      <c r="C26" s="156" t="s">
        <v>514</v>
      </c>
      <c r="D26" s="157"/>
      <c r="E26" s="155">
        <v>2162640.61</v>
      </c>
      <c r="F26" s="155">
        <v>2082640.61</v>
      </c>
      <c r="G26" s="155">
        <v>2162640.61</v>
      </c>
      <c r="H26" s="150"/>
    </row>
    <row r="27" spans="1:8" outlineLevel="4" x14ac:dyDescent="0.25">
      <c r="A27" s="156" t="s">
        <v>1031</v>
      </c>
      <c r="B27" s="156" t="s">
        <v>1052</v>
      </c>
      <c r="C27" s="156" t="s">
        <v>1054</v>
      </c>
      <c r="D27" s="157"/>
      <c r="E27" s="155">
        <v>2009008</v>
      </c>
      <c r="F27" s="155">
        <v>2009008</v>
      </c>
      <c r="G27" s="155">
        <v>2009008</v>
      </c>
      <c r="H27" s="150"/>
    </row>
    <row r="28" spans="1:8" ht="38.25" outlineLevel="5" x14ac:dyDescent="0.25">
      <c r="A28" s="156" t="s">
        <v>498</v>
      </c>
      <c r="B28" s="156" t="s">
        <v>1052</v>
      </c>
      <c r="C28" s="156" t="s">
        <v>1054</v>
      </c>
      <c r="D28" s="156" t="s">
        <v>497</v>
      </c>
      <c r="E28" s="155">
        <v>2009008</v>
      </c>
      <c r="F28" s="155">
        <v>2009008</v>
      </c>
      <c r="G28" s="155">
        <v>2009008</v>
      </c>
      <c r="H28" s="150"/>
    </row>
    <row r="29" spans="1:8" outlineLevel="4" x14ac:dyDescent="0.25">
      <c r="A29" s="156" t="s">
        <v>1029</v>
      </c>
      <c r="B29" s="156" t="s">
        <v>1052</v>
      </c>
      <c r="C29" s="156" t="s">
        <v>1053</v>
      </c>
      <c r="D29" s="157"/>
      <c r="E29" s="155">
        <v>73632.61</v>
      </c>
      <c r="F29" s="155">
        <v>73632.61</v>
      </c>
      <c r="G29" s="155">
        <v>73632.61</v>
      </c>
      <c r="H29" s="150"/>
    </row>
    <row r="30" spans="1:8" outlineLevel="5" x14ac:dyDescent="0.25">
      <c r="A30" s="156" t="s">
        <v>466</v>
      </c>
      <c r="B30" s="156" t="s">
        <v>1052</v>
      </c>
      <c r="C30" s="156" t="s">
        <v>1053</v>
      </c>
      <c r="D30" s="156" t="s">
        <v>464</v>
      </c>
      <c r="E30" s="155">
        <v>73632.61</v>
      </c>
      <c r="F30" s="155">
        <v>73632.61</v>
      </c>
      <c r="G30" s="155">
        <v>73632.61</v>
      </c>
      <c r="H30" s="150"/>
    </row>
    <row r="31" spans="1:8" ht="38.25" outlineLevel="4" x14ac:dyDescent="0.25">
      <c r="A31" s="156" t="s">
        <v>1027</v>
      </c>
      <c r="B31" s="156" t="s">
        <v>1052</v>
      </c>
      <c r="C31" s="156" t="s">
        <v>1051</v>
      </c>
      <c r="D31" s="157"/>
      <c r="E31" s="155">
        <v>80000</v>
      </c>
      <c r="F31" s="155">
        <v>0</v>
      </c>
      <c r="G31" s="155">
        <v>80000</v>
      </c>
      <c r="H31" s="150"/>
    </row>
    <row r="32" spans="1:8" ht="38.25" outlineLevel="5" x14ac:dyDescent="0.25">
      <c r="A32" s="156" t="s">
        <v>498</v>
      </c>
      <c r="B32" s="156" t="s">
        <v>1052</v>
      </c>
      <c r="C32" s="156" t="s">
        <v>1051</v>
      </c>
      <c r="D32" s="156" t="s">
        <v>497</v>
      </c>
      <c r="E32" s="155">
        <v>80000</v>
      </c>
      <c r="F32" s="155">
        <v>0</v>
      </c>
      <c r="G32" s="155">
        <v>80000</v>
      </c>
      <c r="H32" s="150"/>
    </row>
    <row r="33" spans="1:8" ht="25.5" outlineLevel="1" x14ac:dyDescent="0.25">
      <c r="A33" s="156" t="s">
        <v>1050</v>
      </c>
      <c r="B33" s="156" t="s">
        <v>1043</v>
      </c>
      <c r="C33" s="157"/>
      <c r="D33" s="157"/>
      <c r="E33" s="155">
        <v>63544236.200000003</v>
      </c>
      <c r="F33" s="155">
        <v>62482354.200000003</v>
      </c>
      <c r="G33" s="155">
        <v>62570245.530000001</v>
      </c>
      <c r="H33" s="150"/>
    </row>
    <row r="34" spans="1:8" ht="25.5" outlineLevel="2" x14ac:dyDescent="0.25">
      <c r="A34" s="156" t="s">
        <v>369</v>
      </c>
      <c r="B34" s="156" t="s">
        <v>1043</v>
      </c>
      <c r="C34" s="156" t="s">
        <v>368</v>
      </c>
      <c r="D34" s="157"/>
      <c r="E34" s="155">
        <v>63544236.200000003</v>
      </c>
      <c r="F34" s="155">
        <v>62482354.200000003</v>
      </c>
      <c r="G34" s="155">
        <v>62570245.530000001</v>
      </c>
      <c r="H34" s="150"/>
    </row>
    <row r="35" spans="1:8" ht="25.5" outlineLevel="3" x14ac:dyDescent="0.25">
      <c r="A35" s="156" t="s">
        <v>922</v>
      </c>
      <c r="B35" s="156" t="s">
        <v>1043</v>
      </c>
      <c r="C35" s="156" t="s">
        <v>921</v>
      </c>
      <c r="D35" s="157"/>
      <c r="E35" s="155">
        <v>63544236.200000003</v>
      </c>
      <c r="F35" s="155">
        <v>62482354.200000003</v>
      </c>
      <c r="G35" s="155">
        <v>62570245.530000001</v>
      </c>
      <c r="H35" s="150"/>
    </row>
    <row r="36" spans="1:8" ht="25.5" outlineLevel="4" x14ac:dyDescent="0.25">
      <c r="A36" s="156" t="s">
        <v>1049</v>
      </c>
      <c r="B36" s="156" t="s">
        <v>1043</v>
      </c>
      <c r="C36" s="156" t="s">
        <v>1048</v>
      </c>
      <c r="D36" s="157"/>
      <c r="E36" s="155">
        <v>2108444.23</v>
      </c>
      <c r="F36" s="155">
        <v>2108444.23</v>
      </c>
      <c r="G36" s="155">
        <v>2108444.23</v>
      </c>
      <c r="H36" s="150"/>
    </row>
    <row r="37" spans="1:8" ht="38.25" outlineLevel="5" x14ac:dyDescent="0.25">
      <c r="A37" s="156" t="s">
        <v>498</v>
      </c>
      <c r="B37" s="156" t="s">
        <v>1043</v>
      </c>
      <c r="C37" s="156" t="s">
        <v>1048</v>
      </c>
      <c r="D37" s="156" t="s">
        <v>497</v>
      </c>
      <c r="E37" s="155">
        <v>2108444.23</v>
      </c>
      <c r="F37" s="155">
        <v>2108444.23</v>
      </c>
      <c r="G37" s="155">
        <v>2108444.23</v>
      </c>
      <c r="H37" s="150"/>
    </row>
    <row r="38" spans="1:8" ht="25.5" outlineLevel="4" x14ac:dyDescent="0.25">
      <c r="A38" s="156" t="s">
        <v>1047</v>
      </c>
      <c r="B38" s="156" t="s">
        <v>1043</v>
      </c>
      <c r="C38" s="156" t="s">
        <v>1046</v>
      </c>
      <c r="D38" s="157"/>
      <c r="E38" s="155">
        <v>238340</v>
      </c>
      <c r="F38" s="155">
        <v>238340</v>
      </c>
      <c r="G38" s="155">
        <v>238340</v>
      </c>
      <c r="H38" s="150"/>
    </row>
    <row r="39" spans="1:8" ht="38.25" outlineLevel="5" x14ac:dyDescent="0.25">
      <c r="A39" s="156" t="s">
        <v>498</v>
      </c>
      <c r="B39" s="156" t="s">
        <v>1043</v>
      </c>
      <c r="C39" s="156" t="s">
        <v>1046</v>
      </c>
      <c r="D39" s="156" t="s">
        <v>497</v>
      </c>
      <c r="E39" s="155">
        <v>92548</v>
      </c>
      <c r="F39" s="155">
        <v>92548</v>
      </c>
      <c r="G39" s="155">
        <v>92548</v>
      </c>
      <c r="H39" s="150"/>
    </row>
    <row r="40" spans="1:8" outlineLevel="5" x14ac:dyDescent="0.25">
      <c r="A40" s="156" t="s">
        <v>466</v>
      </c>
      <c r="B40" s="156" t="s">
        <v>1043</v>
      </c>
      <c r="C40" s="156" t="s">
        <v>1046</v>
      </c>
      <c r="D40" s="156" t="s">
        <v>464</v>
      </c>
      <c r="E40" s="155">
        <v>145792</v>
      </c>
      <c r="F40" s="155">
        <v>145792</v>
      </c>
      <c r="G40" s="155">
        <v>145792</v>
      </c>
      <c r="H40" s="150"/>
    </row>
    <row r="41" spans="1:8" outlineLevel="4" x14ac:dyDescent="0.25">
      <c r="A41" s="156" t="s">
        <v>1031</v>
      </c>
      <c r="B41" s="156" t="s">
        <v>1043</v>
      </c>
      <c r="C41" s="156" t="s">
        <v>1045</v>
      </c>
      <c r="D41" s="157"/>
      <c r="E41" s="155">
        <v>56328808.439999998</v>
      </c>
      <c r="F41" s="155">
        <v>56328808.439999998</v>
      </c>
      <c r="G41" s="155">
        <v>56328808.439999998</v>
      </c>
      <c r="H41" s="150"/>
    </row>
    <row r="42" spans="1:8" ht="38.25" outlineLevel="5" x14ac:dyDescent="0.25">
      <c r="A42" s="156" t="s">
        <v>498</v>
      </c>
      <c r="B42" s="156" t="s">
        <v>1043</v>
      </c>
      <c r="C42" s="156" t="s">
        <v>1045</v>
      </c>
      <c r="D42" s="156" t="s">
        <v>497</v>
      </c>
      <c r="E42" s="155">
        <v>56328808.439999998</v>
      </c>
      <c r="F42" s="155">
        <v>56328808.439999998</v>
      </c>
      <c r="G42" s="155">
        <v>56328808.439999998</v>
      </c>
      <c r="H42" s="150"/>
    </row>
    <row r="43" spans="1:8" outlineLevel="4" x14ac:dyDescent="0.25">
      <c r="A43" s="156" t="s">
        <v>1029</v>
      </c>
      <c r="B43" s="156" t="s">
        <v>1043</v>
      </c>
      <c r="C43" s="156" t="s">
        <v>1044</v>
      </c>
      <c r="D43" s="157"/>
      <c r="E43" s="155">
        <v>3356306.99</v>
      </c>
      <c r="F43" s="155">
        <v>2294424.9900000002</v>
      </c>
      <c r="G43" s="155">
        <v>2382316.3199999998</v>
      </c>
      <c r="H43" s="150"/>
    </row>
    <row r="44" spans="1:8" ht="38.25" outlineLevel="5" x14ac:dyDescent="0.25">
      <c r="A44" s="156" t="s">
        <v>498</v>
      </c>
      <c r="B44" s="156" t="s">
        <v>1043</v>
      </c>
      <c r="C44" s="156" t="s">
        <v>1044</v>
      </c>
      <c r="D44" s="156" t="s">
        <v>497</v>
      </c>
      <c r="E44" s="155">
        <v>44992</v>
      </c>
      <c r="F44" s="155">
        <v>43952</v>
      </c>
      <c r="G44" s="155">
        <v>42948</v>
      </c>
      <c r="H44" s="150"/>
    </row>
    <row r="45" spans="1:8" outlineLevel="5" x14ac:dyDescent="0.25">
      <c r="A45" s="156" t="s">
        <v>466</v>
      </c>
      <c r="B45" s="156" t="s">
        <v>1043</v>
      </c>
      <c r="C45" s="156" t="s">
        <v>1044</v>
      </c>
      <c r="D45" s="156" t="s">
        <v>464</v>
      </c>
      <c r="E45" s="155">
        <v>3311314.99</v>
      </c>
      <c r="F45" s="155">
        <v>2250472.9900000002</v>
      </c>
      <c r="G45" s="155">
        <v>2339368.3199999998</v>
      </c>
      <c r="H45" s="150"/>
    </row>
    <row r="46" spans="1:8" ht="38.25" outlineLevel="4" x14ac:dyDescent="0.25">
      <c r="A46" s="156" t="s">
        <v>1027</v>
      </c>
      <c r="B46" s="156" t="s">
        <v>1043</v>
      </c>
      <c r="C46" s="156" t="s">
        <v>1042</v>
      </c>
      <c r="D46" s="157"/>
      <c r="E46" s="155">
        <v>1512336.54</v>
      </c>
      <c r="F46" s="155">
        <v>1512336.54</v>
      </c>
      <c r="G46" s="155">
        <v>1512336.54</v>
      </c>
      <c r="H46" s="150"/>
    </row>
    <row r="47" spans="1:8" ht="38.25" outlineLevel="5" x14ac:dyDescent="0.25">
      <c r="A47" s="156" t="s">
        <v>498</v>
      </c>
      <c r="B47" s="156" t="s">
        <v>1043</v>
      </c>
      <c r="C47" s="156" t="s">
        <v>1042</v>
      </c>
      <c r="D47" s="156" t="s">
        <v>497</v>
      </c>
      <c r="E47" s="155">
        <v>1512336.54</v>
      </c>
      <c r="F47" s="155">
        <v>1512336.54</v>
      </c>
      <c r="G47" s="155">
        <v>1512336.54</v>
      </c>
      <c r="H47" s="150"/>
    </row>
    <row r="48" spans="1:8" outlineLevel="1" x14ac:dyDescent="0.25">
      <c r="A48" s="156" t="s">
        <v>1041</v>
      </c>
      <c r="B48" s="156" t="s">
        <v>1039</v>
      </c>
      <c r="C48" s="157"/>
      <c r="D48" s="157"/>
      <c r="E48" s="155">
        <v>2470.77</v>
      </c>
      <c r="F48" s="155">
        <v>23632.42</v>
      </c>
      <c r="G48" s="155">
        <v>1021.42</v>
      </c>
      <c r="H48" s="150"/>
    </row>
    <row r="49" spans="1:8" ht="25.5" outlineLevel="2" x14ac:dyDescent="0.25">
      <c r="A49" s="156" t="s">
        <v>369</v>
      </c>
      <c r="B49" s="156" t="s">
        <v>1039</v>
      </c>
      <c r="C49" s="156" t="s">
        <v>368</v>
      </c>
      <c r="D49" s="157"/>
      <c r="E49" s="155">
        <v>2470.77</v>
      </c>
      <c r="F49" s="155">
        <v>23632.42</v>
      </c>
      <c r="G49" s="155">
        <v>1021.42</v>
      </c>
      <c r="H49" s="150"/>
    </row>
    <row r="50" spans="1:8" ht="25.5" outlineLevel="3" x14ac:dyDescent="0.25">
      <c r="A50" s="156" t="s">
        <v>922</v>
      </c>
      <c r="B50" s="156" t="s">
        <v>1039</v>
      </c>
      <c r="C50" s="156" t="s">
        <v>921</v>
      </c>
      <c r="D50" s="157"/>
      <c r="E50" s="155">
        <v>2470.77</v>
      </c>
      <c r="F50" s="155">
        <v>23632.42</v>
      </c>
      <c r="G50" s="155">
        <v>1021.42</v>
      </c>
      <c r="H50" s="150"/>
    </row>
    <row r="51" spans="1:8" ht="25.5" outlineLevel="4" x14ac:dyDescent="0.25">
      <c r="A51" s="156" t="s">
        <v>1040</v>
      </c>
      <c r="B51" s="156" t="s">
        <v>1039</v>
      </c>
      <c r="C51" s="156" t="s">
        <v>1038</v>
      </c>
      <c r="D51" s="157"/>
      <c r="E51" s="155">
        <v>2470.77</v>
      </c>
      <c r="F51" s="155">
        <v>23632.42</v>
      </c>
      <c r="G51" s="155">
        <v>1021.42</v>
      </c>
      <c r="H51" s="150"/>
    </row>
    <row r="52" spans="1:8" outlineLevel="5" x14ac:dyDescent="0.25">
      <c r="A52" s="156" t="s">
        <v>466</v>
      </c>
      <c r="B52" s="156" t="s">
        <v>1039</v>
      </c>
      <c r="C52" s="156" t="s">
        <v>1038</v>
      </c>
      <c r="D52" s="156" t="s">
        <v>464</v>
      </c>
      <c r="E52" s="155">
        <v>2470.77</v>
      </c>
      <c r="F52" s="155">
        <v>23632.42</v>
      </c>
      <c r="G52" s="155">
        <v>1021.42</v>
      </c>
      <c r="H52" s="150"/>
    </row>
    <row r="53" spans="1:8" ht="25.5" outlineLevel="1" x14ac:dyDescent="0.25">
      <c r="A53" s="156" t="s">
        <v>1037</v>
      </c>
      <c r="B53" s="156" t="s">
        <v>1026</v>
      </c>
      <c r="C53" s="157"/>
      <c r="D53" s="157"/>
      <c r="E53" s="155">
        <v>6107350.5</v>
      </c>
      <c r="F53" s="155">
        <v>5961501.5</v>
      </c>
      <c r="G53" s="155">
        <v>5985933.5</v>
      </c>
      <c r="H53" s="150"/>
    </row>
    <row r="54" spans="1:8" ht="25.5" outlineLevel="2" x14ac:dyDescent="0.25">
      <c r="A54" s="156" t="s">
        <v>1036</v>
      </c>
      <c r="B54" s="156" t="s">
        <v>1026</v>
      </c>
      <c r="C54" s="156" t="s">
        <v>1034</v>
      </c>
      <c r="D54" s="157"/>
      <c r="E54" s="155">
        <v>6107350.5</v>
      </c>
      <c r="F54" s="155">
        <v>5961501.5</v>
      </c>
      <c r="G54" s="155">
        <v>5985933.5</v>
      </c>
      <c r="H54" s="150"/>
    </row>
    <row r="55" spans="1:8" ht="25.5" outlineLevel="3" x14ac:dyDescent="0.25">
      <c r="A55" s="156" t="s">
        <v>1035</v>
      </c>
      <c r="B55" s="156" t="s">
        <v>1026</v>
      </c>
      <c r="C55" s="156" t="s">
        <v>1034</v>
      </c>
      <c r="D55" s="157"/>
      <c r="E55" s="155">
        <v>6107350.5</v>
      </c>
      <c r="F55" s="155">
        <v>5961501.5</v>
      </c>
      <c r="G55" s="155">
        <v>5985933.5</v>
      </c>
      <c r="H55" s="150"/>
    </row>
    <row r="56" spans="1:8" outlineLevel="4" x14ac:dyDescent="0.25">
      <c r="A56" s="156" t="s">
        <v>1033</v>
      </c>
      <c r="B56" s="156" t="s">
        <v>1026</v>
      </c>
      <c r="C56" s="156" t="s">
        <v>1032</v>
      </c>
      <c r="D56" s="157"/>
      <c r="E56" s="155">
        <v>1810667</v>
      </c>
      <c r="F56" s="155">
        <v>1810667</v>
      </c>
      <c r="G56" s="155">
        <v>1810667</v>
      </c>
      <c r="H56" s="150"/>
    </row>
    <row r="57" spans="1:8" ht="38.25" outlineLevel="5" x14ac:dyDescent="0.25">
      <c r="A57" s="156" t="s">
        <v>498</v>
      </c>
      <c r="B57" s="156" t="s">
        <v>1026</v>
      </c>
      <c r="C57" s="156" t="s">
        <v>1032</v>
      </c>
      <c r="D57" s="156" t="s">
        <v>497</v>
      </c>
      <c r="E57" s="155">
        <v>1810667</v>
      </c>
      <c r="F57" s="155">
        <v>1810667</v>
      </c>
      <c r="G57" s="155">
        <v>1810667</v>
      </c>
      <c r="H57" s="150"/>
    </row>
    <row r="58" spans="1:8" outlineLevel="4" x14ac:dyDescent="0.25">
      <c r="A58" s="156" t="s">
        <v>1031</v>
      </c>
      <c r="B58" s="156" t="s">
        <v>1026</v>
      </c>
      <c r="C58" s="156" t="s">
        <v>1030</v>
      </c>
      <c r="D58" s="157"/>
      <c r="E58" s="155">
        <v>3830014</v>
      </c>
      <c r="F58" s="155">
        <v>3830014</v>
      </c>
      <c r="G58" s="155">
        <v>3830014</v>
      </c>
      <c r="H58" s="150"/>
    </row>
    <row r="59" spans="1:8" ht="38.25" outlineLevel="5" x14ac:dyDescent="0.25">
      <c r="A59" s="156" t="s">
        <v>498</v>
      </c>
      <c r="B59" s="156" t="s">
        <v>1026</v>
      </c>
      <c r="C59" s="156" t="s">
        <v>1030</v>
      </c>
      <c r="D59" s="156" t="s">
        <v>497</v>
      </c>
      <c r="E59" s="155">
        <v>3830014</v>
      </c>
      <c r="F59" s="155">
        <v>3830014</v>
      </c>
      <c r="G59" s="155">
        <v>3830014</v>
      </c>
      <c r="H59" s="150"/>
    </row>
    <row r="60" spans="1:8" outlineLevel="4" x14ac:dyDescent="0.25">
      <c r="A60" s="156" t="s">
        <v>1029</v>
      </c>
      <c r="B60" s="156" t="s">
        <v>1026</v>
      </c>
      <c r="C60" s="156" t="s">
        <v>1028</v>
      </c>
      <c r="D60" s="157"/>
      <c r="E60" s="155">
        <v>118804.5</v>
      </c>
      <c r="F60" s="155">
        <v>115804.5</v>
      </c>
      <c r="G60" s="155">
        <v>115804.5</v>
      </c>
      <c r="H60" s="150"/>
    </row>
    <row r="61" spans="1:8" ht="38.25" outlineLevel="5" x14ac:dyDescent="0.25">
      <c r="A61" s="156" t="s">
        <v>498</v>
      </c>
      <c r="B61" s="156" t="s">
        <v>1026</v>
      </c>
      <c r="C61" s="156" t="s">
        <v>1028</v>
      </c>
      <c r="D61" s="156" t="s">
        <v>497</v>
      </c>
      <c r="E61" s="155">
        <v>43946</v>
      </c>
      <c r="F61" s="155">
        <v>43946</v>
      </c>
      <c r="G61" s="155">
        <v>43946</v>
      </c>
      <c r="H61" s="150"/>
    </row>
    <row r="62" spans="1:8" outlineLevel="5" x14ac:dyDescent="0.25">
      <c r="A62" s="156" t="s">
        <v>466</v>
      </c>
      <c r="B62" s="156" t="s">
        <v>1026</v>
      </c>
      <c r="C62" s="156" t="s">
        <v>1028</v>
      </c>
      <c r="D62" s="156" t="s">
        <v>464</v>
      </c>
      <c r="E62" s="155">
        <v>74858.5</v>
      </c>
      <c r="F62" s="155">
        <v>71858.5</v>
      </c>
      <c r="G62" s="155">
        <v>71858.5</v>
      </c>
      <c r="H62" s="150"/>
    </row>
    <row r="63" spans="1:8" ht="38.25" outlineLevel="4" x14ac:dyDescent="0.25">
      <c r="A63" s="156" t="s">
        <v>1027</v>
      </c>
      <c r="B63" s="156" t="s">
        <v>1026</v>
      </c>
      <c r="C63" s="156" t="s">
        <v>1025</v>
      </c>
      <c r="D63" s="157"/>
      <c r="E63" s="155">
        <v>347865</v>
      </c>
      <c r="F63" s="155">
        <v>205016</v>
      </c>
      <c r="G63" s="155">
        <v>229448</v>
      </c>
      <c r="H63" s="150"/>
    </row>
    <row r="64" spans="1:8" ht="38.25" outlineLevel="5" x14ac:dyDescent="0.25">
      <c r="A64" s="156" t="s">
        <v>498</v>
      </c>
      <c r="B64" s="156" t="s">
        <v>1026</v>
      </c>
      <c r="C64" s="156" t="s">
        <v>1025</v>
      </c>
      <c r="D64" s="156" t="s">
        <v>497</v>
      </c>
      <c r="E64" s="155">
        <v>347865</v>
      </c>
      <c r="F64" s="155">
        <v>205016</v>
      </c>
      <c r="G64" s="155">
        <v>229448</v>
      </c>
      <c r="H64" s="150"/>
    </row>
    <row r="65" spans="1:8" outlineLevel="1" x14ac:dyDescent="0.25">
      <c r="A65" s="156" t="s">
        <v>1024</v>
      </c>
      <c r="B65" s="156" t="s">
        <v>1019</v>
      </c>
      <c r="C65" s="157"/>
      <c r="D65" s="157"/>
      <c r="E65" s="155">
        <v>2000000</v>
      </c>
      <c r="F65" s="155">
        <v>2000000</v>
      </c>
      <c r="G65" s="155">
        <v>2000000</v>
      </c>
      <c r="H65" s="150"/>
    </row>
    <row r="66" spans="1:8" outlineLevel="2" x14ac:dyDescent="0.25">
      <c r="A66" s="156" t="s">
        <v>1023</v>
      </c>
      <c r="B66" s="156" t="s">
        <v>1019</v>
      </c>
      <c r="C66" s="156" t="s">
        <v>1021</v>
      </c>
      <c r="D66" s="157"/>
      <c r="E66" s="155">
        <v>2000000</v>
      </c>
      <c r="F66" s="155">
        <v>2000000</v>
      </c>
      <c r="G66" s="155">
        <v>2000000</v>
      </c>
      <c r="H66" s="150"/>
    </row>
    <row r="67" spans="1:8" outlineLevel="3" x14ac:dyDescent="0.25">
      <c r="A67" s="156" t="s">
        <v>1022</v>
      </c>
      <c r="B67" s="156" t="s">
        <v>1019</v>
      </c>
      <c r="C67" s="156" t="s">
        <v>1021</v>
      </c>
      <c r="D67" s="157"/>
      <c r="E67" s="155">
        <v>2000000</v>
      </c>
      <c r="F67" s="155">
        <v>2000000</v>
      </c>
      <c r="G67" s="155">
        <v>2000000</v>
      </c>
      <c r="H67" s="150"/>
    </row>
    <row r="68" spans="1:8" outlineLevel="4" x14ac:dyDescent="0.25">
      <c r="A68" s="156" t="s">
        <v>1020</v>
      </c>
      <c r="B68" s="156" t="s">
        <v>1019</v>
      </c>
      <c r="C68" s="156" t="s">
        <v>1018</v>
      </c>
      <c r="D68" s="157"/>
      <c r="E68" s="155">
        <v>2000000</v>
      </c>
      <c r="F68" s="155">
        <v>2000000</v>
      </c>
      <c r="G68" s="155">
        <v>2000000</v>
      </c>
      <c r="H68" s="150"/>
    </row>
    <row r="69" spans="1:8" outlineLevel="5" x14ac:dyDescent="0.25">
      <c r="A69" s="156" t="s">
        <v>364</v>
      </c>
      <c r="B69" s="156" t="s">
        <v>1019</v>
      </c>
      <c r="C69" s="156" t="s">
        <v>1018</v>
      </c>
      <c r="D69" s="156" t="s">
        <v>361</v>
      </c>
      <c r="E69" s="155">
        <v>2000000</v>
      </c>
      <c r="F69" s="155">
        <v>2000000</v>
      </c>
      <c r="G69" s="155">
        <v>2000000</v>
      </c>
      <c r="H69" s="150"/>
    </row>
    <row r="70" spans="1:8" outlineLevel="1" x14ac:dyDescent="0.25">
      <c r="A70" s="156" t="s">
        <v>1017</v>
      </c>
      <c r="B70" s="156" t="s">
        <v>927</v>
      </c>
      <c r="C70" s="157"/>
      <c r="D70" s="157"/>
      <c r="E70" s="155">
        <v>395069811.74000001</v>
      </c>
      <c r="F70" s="155">
        <v>384326013.10000002</v>
      </c>
      <c r="G70" s="155">
        <v>367165808.10000002</v>
      </c>
      <c r="H70" s="150"/>
    </row>
    <row r="71" spans="1:8" ht="25.5" outlineLevel="2" x14ac:dyDescent="0.25">
      <c r="A71" s="156" t="s">
        <v>1016</v>
      </c>
      <c r="B71" s="156" t="s">
        <v>927</v>
      </c>
      <c r="C71" s="156" t="s">
        <v>1015</v>
      </c>
      <c r="D71" s="157"/>
      <c r="E71" s="155">
        <v>14151484.289999999</v>
      </c>
      <c r="F71" s="155">
        <v>14151484.289999999</v>
      </c>
      <c r="G71" s="155">
        <v>14151484.289999999</v>
      </c>
      <c r="H71" s="150"/>
    </row>
    <row r="72" spans="1:8" ht="25.5" outlineLevel="3" x14ac:dyDescent="0.25">
      <c r="A72" s="156" t="s">
        <v>1014</v>
      </c>
      <c r="B72" s="156" t="s">
        <v>927</v>
      </c>
      <c r="C72" s="156" t="s">
        <v>1013</v>
      </c>
      <c r="D72" s="157"/>
      <c r="E72" s="155">
        <v>14151484.289999999</v>
      </c>
      <c r="F72" s="155">
        <v>14151484.289999999</v>
      </c>
      <c r="G72" s="155">
        <v>14151484.289999999</v>
      </c>
      <c r="H72" s="150"/>
    </row>
    <row r="73" spans="1:8" ht="38.25" outlineLevel="4" x14ac:dyDescent="0.25">
      <c r="A73" s="156" t="s">
        <v>1012</v>
      </c>
      <c r="B73" s="156" t="s">
        <v>927</v>
      </c>
      <c r="C73" s="156" t="s">
        <v>1011</v>
      </c>
      <c r="D73" s="157"/>
      <c r="E73" s="155">
        <v>14151484.289999999</v>
      </c>
      <c r="F73" s="155">
        <v>14151484.289999999</v>
      </c>
      <c r="G73" s="155">
        <v>14151484.289999999</v>
      </c>
      <c r="H73" s="150"/>
    </row>
    <row r="74" spans="1:8" ht="38.25" outlineLevel="5" x14ac:dyDescent="0.25">
      <c r="A74" s="156" t="s">
        <v>498</v>
      </c>
      <c r="B74" s="156" t="s">
        <v>927</v>
      </c>
      <c r="C74" s="156" t="s">
        <v>1011</v>
      </c>
      <c r="D74" s="156" t="s">
        <v>497</v>
      </c>
      <c r="E74" s="155">
        <v>14151484.289999999</v>
      </c>
      <c r="F74" s="155">
        <v>14151484.289999999</v>
      </c>
      <c r="G74" s="155">
        <v>14151484.289999999</v>
      </c>
      <c r="H74" s="150"/>
    </row>
    <row r="75" spans="1:8" ht="25.5" outlineLevel="2" x14ac:dyDescent="0.25">
      <c r="A75" s="156" t="s">
        <v>369</v>
      </c>
      <c r="B75" s="156" t="s">
        <v>927</v>
      </c>
      <c r="C75" s="156" t="s">
        <v>368</v>
      </c>
      <c r="D75" s="157"/>
      <c r="E75" s="155">
        <v>7259561</v>
      </c>
      <c r="F75" s="155">
        <v>6914760</v>
      </c>
      <c r="G75" s="155">
        <v>6957093</v>
      </c>
      <c r="H75" s="150"/>
    </row>
    <row r="76" spans="1:8" ht="25.5" outlineLevel="3" x14ac:dyDescent="0.25">
      <c r="A76" s="156" t="s">
        <v>922</v>
      </c>
      <c r="B76" s="156" t="s">
        <v>927</v>
      </c>
      <c r="C76" s="156" t="s">
        <v>921</v>
      </c>
      <c r="D76" s="157"/>
      <c r="E76" s="155">
        <v>6797987</v>
      </c>
      <c r="F76" s="155">
        <v>6848820</v>
      </c>
      <c r="G76" s="155">
        <v>6891153</v>
      </c>
      <c r="H76" s="150"/>
    </row>
    <row r="77" spans="1:8" ht="38.25" outlineLevel="4" x14ac:dyDescent="0.25">
      <c r="A77" s="156" t="s">
        <v>1010</v>
      </c>
      <c r="B77" s="156" t="s">
        <v>927</v>
      </c>
      <c r="C77" s="156" t="s">
        <v>1009</v>
      </c>
      <c r="D77" s="157"/>
      <c r="E77" s="155">
        <v>40000</v>
      </c>
      <c r="F77" s="155">
        <v>40000</v>
      </c>
      <c r="G77" s="155">
        <v>40000</v>
      </c>
      <c r="H77" s="150"/>
    </row>
    <row r="78" spans="1:8" ht="38.25" outlineLevel="5" x14ac:dyDescent="0.25">
      <c r="A78" s="156" t="s">
        <v>498</v>
      </c>
      <c r="B78" s="156" t="s">
        <v>927</v>
      </c>
      <c r="C78" s="156" t="s">
        <v>1009</v>
      </c>
      <c r="D78" s="156" t="s">
        <v>497</v>
      </c>
      <c r="E78" s="155">
        <v>40000</v>
      </c>
      <c r="F78" s="155">
        <v>40000</v>
      </c>
      <c r="G78" s="155">
        <v>40000</v>
      </c>
      <c r="H78" s="150"/>
    </row>
    <row r="79" spans="1:8" ht="38.25" outlineLevel="4" x14ac:dyDescent="0.25">
      <c r="A79" s="156" t="s">
        <v>459</v>
      </c>
      <c r="B79" s="156" t="s">
        <v>927</v>
      </c>
      <c r="C79" s="156" t="s">
        <v>1008</v>
      </c>
      <c r="D79" s="157"/>
      <c r="E79" s="155">
        <v>19480</v>
      </c>
      <c r="F79" s="155">
        <v>19480</v>
      </c>
      <c r="G79" s="155">
        <v>19480</v>
      </c>
      <c r="H79" s="150"/>
    </row>
    <row r="80" spans="1:8" ht="38.25" outlineLevel="5" x14ac:dyDescent="0.25">
      <c r="A80" s="156" t="s">
        <v>498</v>
      </c>
      <c r="B80" s="156" t="s">
        <v>927</v>
      </c>
      <c r="C80" s="156" t="s">
        <v>1008</v>
      </c>
      <c r="D80" s="156" t="s">
        <v>497</v>
      </c>
      <c r="E80" s="155">
        <v>19480</v>
      </c>
      <c r="F80" s="155">
        <v>19480</v>
      </c>
      <c r="G80" s="155">
        <v>19480</v>
      </c>
      <c r="H80" s="150"/>
    </row>
    <row r="81" spans="1:8" ht="51" outlineLevel="4" x14ac:dyDescent="0.25">
      <c r="A81" s="156" t="s">
        <v>1007</v>
      </c>
      <c r="B81" s="156" t="s">
        <v>927</v>
      </c>
      <c r="C81" s="156" t="s">
        <v>1006</v>
      </c>
      <c r="D81" s="157"/>
      <c r="E81" s="155">
        <v>3222000</v>
      </c>
      <c r="F81" s="155">
        <v>3222000</v>
      </c>
      <c r="G81" s="155">
        <v>3222000</v>
      </c>
      <c r="H81" s="150"/>
    </row>
    <row r="82" spans="1:8" ht="38.25" outlineLevel="5" x14ac:dyDescent="0.25">
      <c r="A82" s="156" t="s">
        <v>498</v>
      </c>
      <c r="B82" s="156" t="s">
        <v>927</v>
      </c>
      <c r="C82" s="156" t="s">
        <v>1006</v>
      </c>
      <c r="D82" s="156" t="s">
        <v>497</v>
      </c>
      <c r="E82" s="155">
        <v>2718691.78</v>
      </c>
      <c r="F82" s="155">
        <v>2718691.78</v>
      </c>
      <c r="G82" s="155">
        <v>2718691.78</v>
      </c>
      <c r="H82" s="150"/>
    </row>
    <row r="83" spans="1:8" outlineLevel="5" x14ac:dyDescent="0.25">
      <c r="A83" s="156" t="s">
        <v>466</v>
      </c>
      <c r="B83" s="156" t="s">
        <v>927</v>
      </c>
      <c r="C83" s="156" t="s">
        <v>1006</v>
      </c>
      <c r="D83" s="156" t="s">
        <v>464</v>
      </c>
      <c r="E83" s="155">
        <v>503308.22</v>
      </c>
      <c r="F83" s="155">
        <v>503308.22</v>
      </c>
      <c r="G83" s="155">
        <v>503308.22</v>
      </c>
      <c r="H83" s="150"/>
    </row>
    <row r="84" spans="1:8" ht="51" outlineLevel="4" x14ac:dyDescent="0.25">
      <c r="A84" s="156" t="s">
        <v>1005</v>
      </c>
      <c r="B84" s="156" t="s">
        <v>927</v>
      </c>
      <c r="C84" s="156" t="s">
        <v>1004</v>
      </c>
      <c r="D84" s="157"/>
      <c r="E84" s="155">
        <v>1425800</v>
      </c>
      <c r="F84" s="155">
        <v>1425800</v>
      </c>
      <c r="G84" s="155">
        <v>1425800</v>
      </c>
      <c r="H84" s="150"/>
    </row>
    <row r="85" spans="1:8" ht="38.25" outlineLevel="5" x14ac:dyDescent="0.25">
      <c r="A85" s="156" t="s">
        <v>498</v>
      </c>
      <c r="B85" s="156" t="s">
        <v>927</v>
      </c>
      <c r="C85" s="156" t="s">
        <v>1004</v>
      </c>
      <c r="D85" s="156" t="s">
        <v>497</v>
      </c>
      <c r="E85" s="155">
        <v>874449.97</v>
      </c>
      <c r="F85" s="155">
        <v>874449.97</v>
      </c>
      <c r="G85" s="155">
        <v>874449.97</v>
      </c>
      <c r="H85" s="150"/>
    </row>
    <row r="86" spans="1:8" outlineLevel="5" x14ac:dyDescent="0.25">
      <c r="A86" s="156" t="s">
        <v>466</v>
      </c>
      <c r="B86" s="156" t="s">
        <v>927</v>
      </c>
      <c r="C86" s="156" t="s">
        <v>1004</v>
      </c>
      <c r="D86" s="156" t="s">
        <v>464</v>
      </c>
      <c r="E86" s="155">
        <v>551350.03</v>
      </c>
      <c r="F86" s="155">
        <v>551350.03</v>
      </c>
      <c r="G86" s="155">
        <v>551350.03</v>
      </c>
      <c r="H86" s="150"/>
    </row>
    <row r="87" spans="1:8" ht="51" outlineLevel="4" x14ac:dyDescent="0.25">
      <c r="A87" s="156" t="s">
        <v>1003</v>
      </c>
      <c r="B87" s="156" t="s">
        <v>927</v>
      </c>
      <c r="C87" s="156" t="s">
        <v>1002</v>
      </c>
      <c r="D87" s="157"/>
      <c r="E87" s="155">
        <v>6000</v>
      </c>
      <c r="F87" s="155">
        <v>6000</v>
      </c>
      <c r="G87" s="155">
        <v>6000</v>
      </c>
      <c r="H87" s="150"/>
    </row>
    <row r="88" spans="1:8" outlineLevel="5" x14ac:dyDescent="0.25">
      <c r="A88" s="156" t="s">
        <v>466</v>
      </c>
      <c r="B88" s="156" t="s">
        <v>927</v>
      </c>
      <c r="C88" s="156" t="s">
        <v>1002</v>
      </c>
      <c r="D88" s="156" t="s">
        <v>464</v>
      </c>
      <c r="E88" s="155">
        <v>6000</v>
      </c>
      <c r="F88" s="155">
        <v>6000</v>
      </c>
      <c r="G88" s="155">
        <v>6000</v>
      </c>
      <c r="H88" s="150"/>
    </row>
    <row r="89" spans="1:8" outlineLevel="4" x14ac:dyDescent="0.25">
      <c r="A89" s="156" t="s">
        <v>1001</v>
      </c>
      <c r="B89" s="156" t="s">
        <v>927</v>
      </c>
      <c r="C89" s="156" t="s">
        <v>1000</v>
      </c>
      <c r="D89" s="157"/>
      <c r="E89" s="155">
        <v>1010707</v>
      </c>
      <c r="F89" s="155">
        <v>1061540</v>
      </c>
      <c r="G89" s="155">
        <v>1103873</v>
      </c>
      <c r="H89" s="150"/>
    </row>
    <row r="90" spans="1:8" ht="38.25" outlineLevel="5" x14ac:dyDescent="0.25">
      <c r="A90" s="156" t="s">
        <v>498</v>
      </c>
      <c r="B90" s="156" t="s">
        <v>927</v>
      </c>
      <c r="C90" s="156" t="s">
        <v>1000</v>
      </c>
      <c r="D90" s="156" t="s">
        <v>497</v>
      </c>
      <c r="E90" s="155">
        <v>935235.56</v>
      </c>
      <c r="F90" s="155">
        <v>935235.56</v>
      </c>
      <c r="G90" s="155">
        <v>935235.56</v>
      </c>
      <c r="H90" s="150"/>
    </row>
    <row r="91" spans="1:8" outlineLevel="5" x14ac:dyDescent="0.25">
      <c r="A91" s="156" t="s">
        <v>466</v>
      </c>
      <c r="B91" s="156" t="s">
        <v>927</v>
      </c>
      <c r="C91" s="156" t="s">
        <v>1000</v>
      </c>
      <c r="D91" s="156" t="s">
        <v>464</v>
      </c>
      <c r="E91" s="155">
        <v>75471.44</v>
      </c>
      <c r="F91" s="155">
        <v>126304.44</v>
      </c>
      <c r="G91" s="155">
        <v>168637.44</v>
      </c>
      <c r="H91" s="150"/>
    </row>
    <row r="92" spans="1:8" ht="25.5" outlineLevel="4" x14ac:dyDescent="0.25">
      <c r="A92" s="156" t="s">
        <v>999</v>
      </c>
      <c r="B92" s="156" t="s">
        <v>927</v>
      </c>
      <c r="C92" s="156" t="s">
        <v>998</v>
      </c>
      <c r="D92" s="157"/>
      <c r="E92" s="155">
        <v>1074000</v>
      </c>
      <c r="F92" s="155">
        <v>1074000</v>
      </c>
      <c r="G92" s="155">
        <v>1074000</v>
      </c>
      <c r="H92" s="150"/>
    </row>
    <row r="93" spans="1:8" ht="38.25" outlineLevel="5" x14ac:dyDescent="0.25">
      <c r="A93" s="156" t="s">
        <v>498</v>
      </c>
      <c r="B93" s="156" t="s">
        <v>927</v>
      </c>
      <c r="C93" s="156" t="s">
        <v>998</v>
      </c>
      <c r="D93" s="156" t="s">
        <v>497</v>
      </c>
      <c r="E93" s="155">
        <v>892878.74</v>
      </c>
      <c r="F93" s="155">
        <v>892878.74</v>
      </c>
      <c r="G93" s="155">
        <v>892878.74</v>
      </c>
      <c r="H93" s="150"/>
    </row>
    <row r="94" spans="1:8" outlineLevel="5" x14ac:dyDescent="0.25">
      <c r="A94" s="156" t="s">
        <v>466</v>
      </c>
      <c r="B94" s="156" t="s">
        <v>927</v>
      </c>
      <c r="C94" s="156" t="s">
        <v>998</v>
      </c>
      <c r="D94" s="156" t="s">
        <v>464</v>
      </c>
      <c r="E94" s="155">
        <v>181121.26</v>
      </c>
      <c r="F94" s="155">
        <v>181121.26</v>
      </c>
      <c r="G94" s="155">
        <v>181121.26</v>
      </c>
      <c r="H94" s="150"/>
    </row>
    <row r="95" spans="1:8" outlineLevel="3" x14ac:dyDescent="0.25">
      <c r="A95" s="156" t="s">
        <v>367</v>
      </c>
      <c r="B95" s="156" t="s">
        <v>927</v>
      </c>
      <c r="C95" s="156" t="s">
        <v>366</v>
      </c>
      <c r="D95" s="157"/>
      <c r="E95" s="155">
        <v>461574</v>
      </c>
      <c r="F95" s="155">
        <v>65940</v>
      </c>
      <c r="G95" s="155">
        <v>65940</v>
      </c>
      <c r="H95" s="150"/>
    </row>
    <row r="96" spans="1:8" ht="25.5" outlineLevel="4" x14ac:dyDescent="0.25">
      <c r="A96" s="156" t="s">
        <v>997</v>
      </c>
      <c r="B96" s="156" t="s">
        <v>927</v>
      </c>
      <c r="C96" s="156" t="s">
        <v>996</v>
      </c>
      <c r="D96" s="157"/>
      <c r="E96" s="155">
        <v>65940</v>
      </c>
      <c r="F96" s="155">
        <v>65940</v>
      </c>
      <c r="G96" s="155">
        <v>65940</v>
      </c>
      <c r="H96" s="150"/>
    </row>
    <row r="97" spans="1:8" outlineLevel="5" x14ac:dyDescent="0.25">
      <c r="A97" s="156" t="s">
        <v>466</v>
      </c>
      <c r="B97" s="156" t="s">
        <v>927</v>
      </c>
      <c r="C97" s="156" t="s">
        <v>996</v>
      </c>
      <c r="D97" s="156" t="s">
        <v>464</v>
      </c>
      <c r="E97" s="155">
        <v>65940</v>
      </c>
      <c r="F97" s="155">
        <v>65940</v>
      </c>
      <c r="G97" s="155">
        <v>65940</v>
      </c>
      <c r="H97" s="150"/>
    </row>
    <row r="98" spans="1:8" outlineLevel="4" x14ac:dyDescent="0.25">
      <c r="A98" s="156" t="s">
        <v>995</v>
      </c>
      <c r="B98" s="156" t="s">
        <v>927</v>
      </c>
      <c r="C98" s="156" t="s">
        <v>994</v>
      </c>
      <c r="D98" s="157"/>
      <c r="E98" s="155">
        <v>395634</v>
      </c>
      <c r="F98" s="155">
        <v>0</v>
      </c>
      <c r="G98" s="155">
        <v>0</v>
      </c>
      <c r="H98" s="150"/>
    </row>
    <row r="99" spans="1:8" outlineLevel="5" x14ac:dyDescent="0.25">
      <c r="A99" s="156" t="s">
        <v>466</v>
      </c>
      <c r="B99" s="156" t="s">
        <v>927</v>
      </c>
      <c r="C99" s="156" t="s">
        <v>994</v>
      </c>
      <c r="D99" s="156" t="s">
        <v>464</v>
      </c>
      <c r="E99" s="155">
        <v>395634</v>
      </c>
      <c r="F99" s="155">
        <v>0</v>
      </c>
      <c r="G99" s="155">
        <v>0</v>
      </c>
      <c r="H99" s="150"/>
    </row>
    <row r="100" spans="1:8" ht="25.5" outlineLevel="2" x14ac:dyDescent="0.25">
      <c r="A100" s="156" t="s">
        <v>993</v>
      </c>
      <c r="B100" s="156" t="s">
        <v>927</v>
      </c>
      <c r="C100" s="156" t="s">
        <v>992</v>
      </c>
      <c r="D100" s="157"/>
      <c r="E100" s="155">
        <v>74063880.709999993</v>
      </c>
      <c r="F100" s="155">
        <v>73170896.129999995</v>
      </c>
      <c r="G100" s="155">
        <v>74060078.129999995</v>
      </c>
      <c r="H100" s="150"/>
    </row>
    <row r="101" spans="1:8" outlineLevel="3" x14ac:dyDescent="0.25">
      <c r="A101" s="156" t="s">
        <v>991</v>
      </c>
      <c r="B101" s="156" t="s">
        <v>927</v>
      </c>
      <c r="C101" s="156" t="s">
        <v>990</v>
      </c>
      <c r="D101" s="157"/>
      <c r="E101" s="155">
        <v>74063880.709999993</v>
      </c>
      <c r="F101" s="155">
        <v>73170896.129999995</v>
      </c>
      <c r="G101" s="155">
        <v>74060078.129999995</v>
      </c>
      <c r="H101" s="150"/>
    </row>
    <row r="102" spans="1:8" outlineLevel="4" x14ac:dyDescent="0.25">
      <c r="A102" s="156" t="s">
        <v>989</v>
      </c>
      <c r="B102" s="156" t="s">
        <v>927</v>
      </c>
      <c r="C102" s="156" t="s">
        <v>988</v>
      </c>
      <c r="D102" s="157"/>
      <c r="E102" s="155">
        <v>74063880.709999993</v>
      </c>
      <c r="F102" s="155">
        <v>73170896.129999995</v>
      </c>
      <c r="G102" s="155">
        <v>74060078.129999995</v>
      </c>
      <c r="H102" s="150"/>
    </row>
    <row r="103" spans="1:8" ht="38.25" outlineLevel="5" x14ac:dyDescent="0.25">
      <c r="A103" s="156" t="s">
        <v>498</v>
      </c>
      <c r="B103" s="156" t="s">
        <v>927</v>
      </c>
      <c r="C103" s="156" t="s">
        <v>988</v>
      </c>
      <c r="D103" s="156" t="s">
        <v>497</v>
      </c>
      <c r="E103" s="155">
        <v>67787868.680000007</v>
      </c>
      <c r="F103" s="155">
        <v>67784884.099999994</v>
      </c>
      <c r="G103" s="155">
        <v>67784066.099999994</v>
      </c>
      <c r="H103" s="150"/>
    </row>
    <row r="104" spans="1:8" outlineLevel="5" x14ac:dyDescent="0.25">
      <c r="A104" s="156" t="s">
        <v>466</v>
      </c>
      <c r="B104" s="156" t="s">
        <v>927</v>
      </c>
      <c r="C104" s="156" t="s">
        <v>988</v>
      </c>
      <c r="D104" s="156" t="s">
        <v>464</v>
      </c>
      <c r="E104" s="155">
        <v>6244551.0300000003</v>
      </c>
      <c r="F104" s="155">
        <v>5354551.03</v>
      </c>
      <c r="G104" s="155">
        <v>6244551.0300000003</v>
      </c>
      <c r="H104" s="150"/>
    </row>
    <row r="105" spans="1:8" outlineLevel="5" x14ac:dyDescent="0.25">
      <c r="A105" s="156" t="s">
        <v>364</v>
      </c>
      <c r="B105" s="156" t="s">
        <v>927</v>
      </c>
      <c r="C105" s="156" t="s">
        <v>988</v>
      </c>
      <c r="D105" s="156" t="s">
        <v>361</v>
      </c>
      <c r="E105" s="155">
        <v>31461</v>
      </c>
      <c r="F105" s="155">
        <v>31461</v>
      </c>
      <c r="G105" s="155">
        <v>31461</v>
      </c>
      <c r="H105" s="150"/>
    </row>
    <row r="106" spans="1:8" ht="38.25" outlineLevel="2" x14ac:dyDescent="0.25">
      <c r="A106" s="156" t="s">
        <v>987</v>
      </c>
      <c r="B106" s="156" t="s">
        <v>927</v>
      </c>
      <c r="C106" s="156" t="s">
        <v>986</v>
      </c>
      <c r="D106" s="157"/>
      <c r="E106" s="155">
        <v>12069749.869999999</v>
      </c>
      <c r="F106" s="155">
        <v>12069749.869999999</v>
      </c>
      <c r="G106" s="155">
        <v>12069749.869999999</v>
      </c>
      <c r="H106" s="150"/>
    </row>
    <row r="107" spans="1:8" outlineLevel="3" x14ac:dyDescent="0.25">
      <c r="A107" s="156" t="s">
        <v>985</v>
      </c>
      <c r="B107" s="156" t="s">
        <v>927</v>
      </c>
      <c r="C107" s="156" t="s">
        <v>984</v>
      </c>
      <c r="D107" s="157"/>
      <c r="E107" s="155">
        <v>12069749.869999999</v>
      </c>
      <c r="F107" s="155">
        <v>12069749.869999999</v>
      </c>
      <c r="G107" s="155">
        <v>12069749.869999999</v>
      </c>
      <c r="H107" s="150"/>
    </row>
    <row r="108" spans="1:8" outlineLevel="4" x14ac:dyDescent="0.25">
      <c r="A108" s="156" t="s">
        <v>983</v>
      </c>
      <c r="B108" s="156" t="s">
        <v>927</v>
      </c>
      <c r="C108" s="156" t="s">
        <v>982</v>
      </c>
      <c r="D108" s="157"/>
      <c r="E108" s="155">
        <v>12069749.869999999</v>
      </c>
      <c r="F108" s="155">
        <v>12069749.869999999</v>
      </c>
      <c r="G108" s="155">
        <v>12069749.869999999</v>
      </c>
      <c r="H108" s="150"/>
    </row>
    <row r="109" spans="1:8" ht="38.25" outlineLevel="5" x14ac:dyDescent="0.25">
      <c r="A109" s="156" t="s">
        <v>498</v>
      </c>
      <c r="B109" s="156" t="s">
        <v>927</v>
      </c>
      <c r="C109" s="156" t="s">
        <v>982</v>
      </c>
      <c r="D109" s="156" t="s">
        <v>497</v>
      </c>
      <c r="E109" s="155">
        <v>10430152.439999999</v>
      </c>
      <c r="F109" s="155">
        <v>10430152.439999999</v>
      </c>
      <c r="G109" s="155">
        <v>10430152.439999999</v>
      </c>
      <c r="H109" s="150"/>
    </row>
    <row r="110" spans="1:8" outlineLevel="5" x14ac:dyDescent="0.25">
      <c r="A110" s="156" t="s">
        <v>466</v>
      </c>
      <c r="B110" s="156" t="s">
        <v>927</v>
      </c>
      <c r="C110" s="156" t="s">
        <v>982</v>
      </c>
      <c r="D110" s="156" t="s">
        <v>464</v>
      </c>
      <c r="E110" s="155">
        <v>1633346.43</v>
      </c>
      <c r="F110" s="155">
        <v>1633346.43</v>
      </c>
      <c r="G110" s="155">
        <v>1633346.43</v>
      </c>
      <c r="H110" s="150"/>
    </row>
    <row r="111" spans="1:8" outlineLevel="5" x14ac:dyDescent="0.25">
      <c r="A111" s="156" t="s">
        <v>364</v>
      </c>
      <c r="B111" s="156" t="s">
        <v>927</v>
      </c>
      <c r="C111" s="156" t="s">
        <v>982</v>
      </c>
      <c r="D111" s="156" t="s">
        <v>361</v>
      </c>
      <c r="E111" s="155">
        <v>6251</v>
      </c>
      <c r="F111" s="155">
        <v>6251</v>
      </c>
      <c r="G111" s="155">
        <v>6251</v>
      </c>
      <c r="H111" s="150"/>
    </row>
    <row r="112" spans="1:8" ht="25.5" outlineLevel="2" x14ac:dyDescent="0.25">
      <c r="A112" s="156" t="s">
        <v>981</v>
      </c>
      <c r="B112" s="156" t="s">
        <v>927</v>
      </c>
      <c r="C112" s="156" t="s">
        <v>980</v>
      </c>
      <c r="D112" s="157"/>
      <c r="E112" s="155">
        <v>5592677.5099999998</v>
      </c>
      <c r="F112" s="155">
        <v>5592677.5099999998</v>
      </c>
      <c r="G112" s="155">
        <v>5592677.5099999998</v>
      </c>
      <c r="H112" s="150"/>
    </row>
    <row r="113" spans="1:8" outlineLevel="3" x14ac:dyDescent="0.25">
      <c r="A113" s="156" t="s">
        <v>979</v>
      </c>
      <c r="B113" s="156" t="s">
        <v>927</v>
      </c>
      <c r="C113" s="156" t="s">
        <v>978</v>
      </c>
      <c r="D113" s="157"/>
      <c r="E113" s="155">
        <v>5592677.5099999998</v>
      </c>
      <c r="F113" s="155">
        <v>5592677.5099999998</v>
      </c>
      <c r="G113" s="155">
        <v>5592677.5099999998</v>
      </c>
      <c r="H113" s="150"/>
    </row>
    <row r="114" spans="1:8" outlineLevel="4" x14ac:dyDescent="0.25">
      <c r="A114" s="156" t="s">
        <v>977</v>
      </c>
      <c r="B114" s="156" t="s">
        <v>927</v>
      </c>
      <c r="C114" s="156" t="s">
        <v>976</v>
      </c>
      <c r="D114" s="157"/>
      <c r="E114" s="155">
        <v>5592677.5099999998</v>
      </c>
      <c r="F114" s="155">
        <v>5592677.5099999998</v>
      </c>
      <c r="G114" s="155">
        <v>5592677.5099999998</v>
      </c>
      <c r="H114" s="150"/>
    </row>
    <row r="115" spans="1:8" ht="38.25" outlineLevel="5" x14ac:dyDescent="0.25">
      <c r="A115" s="156" t="s">
        <v>498</v>
      </c>
      <c r="B115" s="156" t="s">
        <v>927</v>
      </c>
      <c r="C115" s="156" t="s">
        <v>976</v>
      </c>
      <c r="D115" s="156" t="s">
        <v>497</v>
      </c>
      <c r="E115" s="155">
        <v>3735458.98</v>
      </c>
      <c r="F115" s="155">
        <v>3735458.98</v>
      </c>
      <c r="G115" s="155">
        <v>3735458.98</v>
      </c>
      <c r="H115" s="150"/>
    </row>
    <row r="116" spans="1:8" outlineLevel="5" x14ac:dyDescent="0.25">
      <c r="A116" s="156" t="s">
        <v>466</v>
      </c>
      <c r="B116" s="156" t="s">
        <v>927</v>
      </c>
      <c r="C116" s="156" t="s">
        <v>976</v>
      </c>
      <c r="D116" s="156" t="s">
        <v>464</v>
      </c>
      <c r="E116" s="155">
        <v>1857218.53</v>
      </c>
      <c r="F116" s="155">
        <v>1857218.53</v>
      </c>
      <c r="G116" s="155">
        <v>1857218.53</v>
      </c>
      <c r="H116" s="150"/>
    </row>
    <row r="117" spans="1:8" ht="25.5" outlineLevel="2" x14ac:dyDescent="0.25">
      <c r="A117" s="156" t="s">
        <v>975</v>
      </c>
      <c r="B117" s="156" t="s">
        <v>927</v>
      </c>
      <c r="C117" s="156" t="s">
        <v>974</v>
      </c>
      <c r="D117" s="157"/>
      <c r="E117" s="155">
        <v>225953529.59999999</v>
      </c>
      <c r="F117" s="155">
        <v>225160465.53999999</v>
      </c>
      <c r="G117" s="155">
        <v>225160465.53999999</v>
      </c>
      <c r="H117" s="150"/>
    </row>
    <row r="118" spans="1:8" ht="25.5" outlineLevel="3" x14ac:dyDescent="0.25">
      <c r="A118" s="156" t="s">
        <v>973</v>
      </c>
      <c r="B118" s="156" t="s">
        <v>927</v>
      </c>
      <c r="C118" s="156" t="s">
        <v>972</v>
      </c>
      <c r="D118" s="157"/>
      <c r="E118" s="155">
        <v>123136249.87</v>
      </c>
      <c r="F118" s="155">
        <v>123135671.81</v>
      </c>
      <c r="G118" s="155">
        <v>123135671.81</v>
      </c>
      <c r="H118" s="150"/>
    </row>
    <row r="119" spans="1:8" outlineLevel="4" x14ac:dyDescent="0.25">
      <c r="A119" s="156" t="s">
        <v>964</v>
      </c>
      <c r="B119" s="156" t="s">
        <v>927</v>
      </c>
      <c r="C119" s="156" t="s">
        <v>971</v>
      </c>
      <c r="D119" s="157"/>
      <c r="E119" s="155">
        <v>77736837.519999996</v>
      </c>
      <c r="F119" s="155">
        <v>77736259.459999993</v>
      </c>
      <c r="G119" s="155">
        <v>77736259.459999993</v>
      </c>
      <c r="H119" s="150"/>
    </row>
    <row r="120" spans="1:8" ht="38.25" outlineLevel="5" x14ac:dyDescent="0.25">
      <c r="A120" s="156" t="s">
        <v>498</v>
      </c>
      <c r="B120" s="156" t="s">
        <v>927</v>
      </c>
      <c r="C120" s="156" t="s">
        <v>971</v>
      </c>
      <c r="D120" s="156" t="s">
        <v>497</v>
      </c>
      <c r="E120" s="155">
        <v>77581278.400000006</v>
      </c>
      <c r="F120" s="155">
        <v>77580700.340000004</v>
      </c>
      <c r="G120" s="155">
        <v>77580700.340000004</v>
      </c>
      <c r="H120" s="150"/>
    </row>
    <row r="121" spans="1:8" outlineLevel="5" x14ac:dyDescent="0.25">
      <c r="A121" s="156" t="s">
        <v>364</v>
      </c>
      <c r="B121" s="156" t="s">
        <v>927</v>
      </c>
      <c r="C121" s="156" t="s">
        <v>971</v>
      </c>
      <c r="D121" s="156" t="s">
        <v>361</v>
      </c>
      <c r="E121" s="155">
        <v>155559.12</v>
      </c>
      <c r="F121" s="155">
        <v>155559.12</v>
      </c>
      <c r="G121" s="155">
        <v>155559.12</v>
      </c>
      <c r="H121" s="150"/>
    </row>
    <row r="122" spans="1:8" outlineLevel="4" x14ac:dyDescent="0.25">
      <c r="A122" s="156" t="s">
        <v>962</v>
      </c>
      <c r="B122" s="156" t="s">
        <v>927</v>
      </c>
      <c r="C122" s="156" t="s">
        <v>970</v>
      </c>
      <c r="D122" s="157"/>
      <c r="E122" s="155">
        <v>45399412.350000001</v>
      </c>
      <c r="F122" s="155">
        <v>45399412.350000001</v>
      </c>
      <c r="G122" s="155">
        <v>45399412.350000001</v>
      </c>
      <c r="H122" s="150"/>
    </row>
    <row r="123" spans="1:8" ht="38.25" outlineLevel="5" x14ac:dyDescent="0.25">
      <c r="A123" s="156" t="s">
        <v>498</v>
      </c>
      <c r="B123" s="156" t="s">
        <v>927</v>
      </c>
      <c r="C123" s="156" t="s">
        <v>970</v>
      </c>
      <c r="D123" s="156" t="s">
        <v>497</v>
      </c>
      <c r="E123" s="155">
        <v>183799</v>
      </c>
      <c r="F123" s="155">
        <v>183799</v>
      </c>
      <c r="G123" s="155">
        <v>183799</v>
      </c>
      <c r="H123" s="150"/>
    </row>
    <row r="124" spans="1:8" outlineLevel="5" x14ac:dyDescent="0.25">
      <c r="A124" s="156" t="s">
        <v>466</v>
      </c>
      <c r="B124" s="156" t="s">
        <v>927</v>
      </c>
      <c r="C124" s="156" t="s">
        <v>970</v>
      </c>
      <c r="D124" s="156" t="s">
        <v>464</v>
      </c>
      <c r="E124" s="155">
        <v>45067669.5</v>
      </c>
      <c r="F124" s="155">
        <v>45067669.5</v>
      </c>
      <c r="G124" s="155">
        <v>45067669.5</v>
      </c>
      <c r="H124" s="150"/>
    </row>
    <row r="125" spans="1:8" outlineLevel="5" x14ac:dyDescent="0.25">
      <c r="A125" s="156" t="s">
        <v>364</v>
      </c>
      <c r="B125" s="156" t="s">
        <v>927</v>
      </c>
      <c r="C125" s="156" t="s">
        <v>970</v>
      </c>
      <c r="D125" s="156" t="s">
        <v>361</v>
      </c>
      <c r="E125" s="155">
        <v>147943.85</v>
      </c>
      <c r="F125" s="155">
        <v>147943.85</v>
      </c>
      <c r="G125" s="155">
        <v>147943.85</v>
      </c>
      <c r="H125" s="150"/>
    </row>
    <row r="126" spans="1:8" outlineLevel="3" x14ac:dyDescent="0.25">
      <c r="A126" s="156" t="s">
        <v>969</v>
      </c>
      <c r="B126" s="156" t="s">
        <v>927</v>
      </c>
      <c r="C126" s="156" t="s">
        <v>968</v>
      </c>
      <c r="D126" s="157"/>
      <c r="E126" s="155">
        <v>712486</v>
      </c>
      <c r="F126" s="155">
        <v>0</v>
      </c>
      <c r="G126" s="155">
        <v>0</v>
      </c>
      <c r="H126" s="150"/>
    </row>
    <row r="127" spans="1:8" ht="25.5" outlineLevel="4" x14ac:dyDescent="0.25">
      <c r="A127" s="156" t="s">
        <v>544</v>
      </c>
      <c r="B127" s="156" t="s">
        <v>927</v>
      </c>
      <c r="C127" s="156" t="s">
        <v>967</v>
      </c>
      <c r="D127" s="157"/>
      <c r="E127" s="155">
        <v>712486</v>
      </c>
      <c r="F127" s="155">
        <v>0</v>
      </c>
      <c r="G127" s="155">
        <v>0</v>
      </c>
      <c r="H127" s="150"/>
    </row>
    <row r="128" spans="1:8" outlineLevel="5" x14ac:dyDescent="0.25">
      <c r="A128" s="156" t="s">
        <v>466</v>
      </c>
      <c r="B128" s="156" t="s">
        <v>927</v>
      </c>
      <c r="C128" s="156" t="s">
        <v>967</v>
      </c>
      <c r="D128" s="156" t="s">
        <v>464</v>
      </c>
      <c r="E128" s="155">
        <v>712486</v>
      </c>
      <c r="F128" s="155">
        <v>0</v>
      </c>
      <c r="G128" s="155">
        <v>0</v>
      </c>
      <c r="H128" s="150"/>
    </row>
    <row r="129" spans="1:8" ht="25.5" outlineLevel="3" x14ac:dyDescent="0.25">
      <c r="A129" s="156" t="s">
        <v>966</v>
      </c>
      <c r="B129" s="156" t="s">
        <v>927</v>
      </c>
      <c r="C129" s="156" t="s">
        <v>965</v>
      </c>
      <c r="D129" s="157"/>
      <c r="E129" s="155">
        <v>102104793.73</v>
      </c>
      <c r="F129" s="155">
        <v>102024793.73</v>
      </c>
      <c r="G129" s="155">
        <v>102024793.73</v>
      </c>
      <c r="H129" s="150"/>
    </row>
    <row r="130" spans="1:8" outlineLevel="4" x14ac:dyDescent="0.25">
      <c r="A130" s="156" t="s">
        <v>964</v>
      </c>
      <c r="B130" s="156" t="s">
        <v>927</v>
      </c>
      <c r="C130" s="156" t="s">
        <v>963</v>
      </c>
      <c r="D130" s="157"/>
      <c r="E130" s="155">
        <v>88159676.269999996</v>
      </c>
      <c r="F130" s="155">
        <v>88159676.269999996</v>
      </c>
      <c r="G130" s="155">
        <v>88159676.269999996</v>
      </c>
      <c r="H130" s="150"/>
    </row>
    <row r="131" spans="1:8" ht="38.25" outlineLevel="5" x14ac:dyDescent="0.25">
      <c r="A131" s="156" t="s">
        <v>498</v>
      </c>
      <c r="B131" s="156" t="s">
        <v>927</v>
      </c>
      <c r="C131" s="156" t="s">
        <v>963</v>
      </c>
      <c r="D131" s="156" t="s">
        <v>497</v>
      </c>
      <c r="E131" s="155">
        <v>88159676.269999996</v>
      </c>
      <c r="F131" s="155">
        <v>88159676.269999996</v>
      </c>
      <c r="G131" s="155">
        <v>88159676.269999996</v>
      </c>
      <c r="H131" s="150"/>
    </row>
    <row r="132" spans="1:8" outlineLevel="4" x14ac:dyDescent="0.25">
      <c r="A132" s="156" t="s">
        <v>962</v>
      </c>
      <c r="B132" s="156" t="s">
        <v>927</v>
      </c>
      <c r="C132" s="156" t="s">
        <v>961</v>
      </c>
      <c r="D132" s="157"/>
      <c r="E132" s="155">
        <v>13945117.460000001</v>
      </c>
      <c r="F132" s="155">
        <v>13865117.460000001</v>
      </c>
      <c r="G132" s="155">
        <v>13865117.460000001</v>
      </c>
      <c r="H132" s="150"/>
    </row>
    <row r="133" spans="1:8" outlineLevel="5" x14ac:dyDescent="0.25">
      <c r="A133" s="156" t="s">
        <v>466</v>
      </c>
      <c r="B133" s="156" t="s">
        <v>927</v>
      </c>
      <c r="C133" s="156" t="s">
        <v>961</v>
      </c>
      <c r="D133" s="156" t="s">
        <v>464</v>
      </c>
      <c r="E133" s="155">
        <v>13945117.460000001</v>
      </c>
      <c r="F133" s="155">
        <v>13865117.460000001</v>
      </c>
      <c r="G133" s="155">
        <v>13865117.460000001</v>
      </c>
      <c r="H133" s="150"/>
    </row>
    <row r="134" spans="1:8" ht="25.5" outlineLevel="2" x14ac:dyDescent="0.25">
      <c r="A134" s="156" t="s">
        <v>960</v>
      </c>
      <c r="B134" s="156" t="s">
        <v>927</v>
      </c>
      <c r="C134" s="156" t="s">
        <v>959</v>
      </c>
      <c r="D134" s="157"/>
      <c r="E134" s="155">
        <v>22307140</v>
      </c>
      <c r="F134" s="155">
        <v>20404191</v>
      </c>
      <c r="G134" s="155">
        <v>14812471</v>
      </c>
      <c r="H134" s="150"/>
    </row>
    <row r="135" spans="1:8" outlineLevel="3" x14ac:dyDescent="0.25">
      <c r="A135" s="156" t="s">
        <v>958</v>
      </c>
      <c r="B135" s="156" t="s">
        <v>927</v>
      </c>
      <c r="C135" s="156" t="s">
        <v>957</v>
      </c>
      <c r="D135" s="157"/>
      <c r="E135" s="155">
        <v>21898425</v>
      </c>
      <c r="F135" s="155">
        <v>19995476</v>
      </c>
      <c r="G135" s="155">
        <v>14403756</v>
      </c>
      <c r="H135" s="150"/>
    </row>
    <row r="136" spans="1:8" outlineLevel="4" x14ac:dyDescent="0.25">
      <c r="A136" s="156" t="s">
        <v>956</v>
      </c>
      <c r="B136" s="156" t="s">
        <v>927</v>
      </c>
      <c r="C136" s="156" t="s">
        <v>955</v>
      </c>
      <c r="D136" s="157"/>
      <c r="E136" s="155">
        <v>77202</v>
      </c>
      <c r="F136" s="155">
        <v>77202</v>
      </c>
      <c r="G136" s="155">
        <v>77202</v>
      </c>
      <c r="H136" s="150"/>
    </row>
    <row r="137" spans="1:8" outlineLevel="5" x14ac:dyDescent="0.25">
      <c r="A137" s="156" t="s">
        <v>466</v>
      </c>
      <c r="B137" s="156" t="s">
        <v>927</v>
      </c>
      <c r="C137" s="156" t="s">
        <v>955</v>
      </c>
      <c r="D137" s="156" t="s">
        <v>464</v>
      </c>
      <c r="E137" s="155">
        <v>77202</v>
      </c>
      <c r="F137" s="155">
        <v>77202</v>
      </c>
      <c r="G137" s="155">
        <v>77202</v>
      </c>
      <c r="H137" s="150"/>
    </row>
    <row r="138" spans="1:8" outlineLevel="4" x14ac:dyDescent="0.25">
      <c r="A138" s="156" t="s">
        <v>954</v>
      </c>
      <c r="B138" s="156" t="s">
        <v>927</v>
      </c>
      <c r="C138" s="156" t="s">
        <v>953</v>
      </c>
      <c r="D138" s="157"/>
      <c r="E138" s="155">
        <v>11631737</v>
      </c>
      <c r="F138" s="155">
        <v>11631737</v>
      </c>
      <c r="G138" s="155">
        <v>11631737</v>
      </c>
      <c r="H138" s="150"/>
    </row>
    <row r="139" spans="1:8" outlineLevel="5" x14ac:dyDescent="0.25">
      <c r="A139" s="156" t="s">
        <v>466</v>
      </c>
      <c r="B139" s="156" t="s">
        <v>927</v>
      </c>
      <c r="C139" s="156" t="s">
        <v>953</v>
      </c>
      <c r="D139" s="156" t="s">
        <v>464</v>
      </c>
      <c r="E139" s="155">
        <v>11631737</v>
      </c>
      <c r="F139" s="155">
        <v>11631737</v>
      </c>
      <c r="G139" s="155">
        <v>11631737</v>
      </c>
      <c r="H139" s="150"/>
    </row>
    <row r="140" spans="1:8" ht="25.5" outlineLevel="4" x14ac:dyDescent="0.25">
      <c r="A140" s="156" t="s">
        <v>952</v>
      </c>
      <c r="B140" s="156" t="s">
        <v>927</v>
      </c>
      <c r="C140" s="156" t="s">
        <v>951</v>
      </c>
      <c r="D140" s="157"/>
      <c r="E140" s="155">
        <v>1698815</v>
      </c>
      <c r="F140" s="155">
        <v>655000</v>
      </c>
      <c r="G140" s="155">
        <v>655000</v>
      </c>
      <c r="H140" s="150"/>
    </row>
    <row r="141" spans="1:8" outlineLevel="5" x14ac:dyDescent="0.25">
      <c r="A141" s="156" t="s">
        <v>466</v>
      </c>
      <c r="B141" s="156" t="s">
        <v>927</v>
      </c>
      <c r="C141" s="156" t="s">
        <v>951</v>
      </c>
      <c r="D141" s="156" t="s">
        <v>464</v>
      </c>
      <c r="E141" s="155">
        <v>1698815</v>
      </c>
      <c r="F141" s="155">
        <v>655000</v>
      </c>
      <c r="G141" s="155">
        <v>655000</v>
      </c>
      <c r="H141" s="150"/>
    </row>
    <row r="142" spans="1:8" outlineLevel="4" x14ac:dyDescent="0.25">
      <c r="A142" s="156" t="s">
        <v>831</v>
      </c>
      <c r="B142" s="156" t="s">
        <v>927</v>
      </c>
      <c r="C142" s="156" t="s">
        <v>950</v>
      </c>
      <c r="D142" s="157"/>
      <c r="E142" s="155">
        <v>1261267</v>
      </c>
      <c r="F142" s="155">
        <v>1261267</v>
      </c>
      <c r="G142" s="155">
        <v>1261267</v>
      </c>
      <c r="H142" s="150"/>
    </row>
    <row r="143" spans="1:8" outlineLevel="5" x14ac:dyDescent="0.25">
      <c r="A143" s="156" t="s">
        <v>466</v>
      </c>
      <c r="B143" s="156" t="s">
        <v>927</v>
      </c>
      <c r="C143" s="156" t="s">
        <v>950</v>
      </c>
      <c r="D143" s="156" t="s">
        <v>464</v>
      </c>
      <c r="E143" s="155">
        <v>1261267</v>
      </c>
      <c r="F143" s="155">
        <v>1261267</v>
      </c>
      <c r="G143" s="155">
        <v>1261267</v>
      </c>
      <c r="H143" s="150"/>
    </row>
    <row r="144" spans="1:8" ht="25.5" outlineLevel="4" x14ac:dyDescent="0.25">
      <c r="A144" s="156" t="s">
        <v>949</v>
      </c>
      <c r="B144" s="156" t="s">
        <v>927</v>
      </c>
      <c r="C144" s="156" t="s">
        <v>948</v>
      </c>
      <c r="D144" s="157"/>
      <c r="E144" s="155">
        <v>6450854</v>
      </c>
      <c r="F144" s="155">
        <v>5591720</v>
      </c>
      <c r="G144" s="155">
        <v>0</v>
      </c>
      <c r="H144" s="150"/>
    </row>
    <row r="145" spans="1:8" outlineLevel="5" x14ac:dyDescent="0.25">
      <c r="A145" s="156" t="s">
        <v>466</v>
      </c>
      <c r="B145" s="156" t="s">
        <v>927</v>
      </c>
      <c r="C145" s="156" t="s">
        <v>948</v>
      </c>
      <c r="D145" s="156" t="s">
        <v>464</v>
      </c>
      <c r="E145" s="155">
        <v>6450854</v>
      </c>
      <c r="F145" s="155">
        <v>5591720</v>
      </c>
      <c r="G145" s="155">
        <v>0</v>
      </c>
      <c r="H145" s="150"/>
    </row>
    <row r="146" spans="1:8" ht="25.5" outlineLevel="4" x14ac:dyDescent="0.25">
      <c r="A146" s="156" t="s">
        <v>947</v>
      </c>
      <c r="B146" s="156" t="s">
        <v>927</v>
      </c>
      <c r="C146" s="156" t="s">
        <v>946</v>
      </c>
      <c r="D146" s="157"/>
      <c r="E146" s="155">
        <v>104800</v>
      </c>
      <c r="F146" s="155">
        <v>104800</v>
      </c>
      <c r="G146" s="155">
        <v>104800</v>
      </c>
      <c r="H146" s="150"/>
    </row>
    <row r="147" spans="1:8" outlineLevel="5" x14ac:dyDescent="0.25">
      <c r="A147" s="156" t="s">
        <v>466</v>
      </c>
      <c r="B147" s="156" t="s">
        <v>927</v>
      </c>
      <c r="C147" s="156" t="s">
        <v>946</v>
      </c>
      <c r="D147" s="156" t="s">
        <v>464</v>
      </c>
      <c r="E147" s="155">
        <v>61520</v>
      </c>
      <c r="F147" s="155">
        <v>61520</v>
      </c>
      <c r="G147" s="155">
        <v>61520</v>
      </c>
      <c r="H147" s="150"/>
    </row>
    <row r="148" spans="1:8" outlineLevel="5" x14ac:dyDescent="0.25">
      <c r="A148" s="156" t="s">
        <v>364</v>
      </c>
      <c r="B148" s="156" t="s">
        <v>927</v>
      </c>
      <c r="C148" s="156" t="s">
        <v>946</v>
      </c>
      <c r="D148" s="156" t="s">
        <v>361</v>
      </c>
      <c r="E148" s="155">
        <v>43280</v>
      </c>
      <c r="F148" s="155">
        <v>43280</v>
      </c>
      <c r="G148" s="155">
        <v>43280</v>
      </c>
      <c r="H148" s="150"/>
    </row>
    <row r="149" spans="1:8" outlineLevel="4" x14ac:dyDescent="0.25">
      <c r="A149" s="156" t="s">
        <v>945</v>
      </c>
      <c r="B149" s="156" t="s">
        <v>927</v>
      </c>
      <c r="C149" s="156" t="s">
        <v>944</v>
      </c>
      <c r="D149" s="157"/>
      <c r="E149" s="155">
        <v>673750</v>
      </c>
      <c r="F149" s="155">
        <v>673750</v>
      </c>
      <c r="G149" s="155">
        <v>673750</v>
      </c>
      <c r="H149" s="150"/>
    </row>
    <row r="150" spans="1:8" outlineLevel="5" x14ac:dyDescent="0.25">
      <c r="A150" s="156" t="s">
        <v>466</v>
      </c>
      <c r="B150" s="156" t="s">
        <v>927</v>
      </c>
      <c r="C150" s="156" t="s">
        <v>944</v>
      </c>
      <c r="D150" s="156" t="s">
        <v>464</v>
      </c>
      <c r="E150" s="155">
        <v>673750</v>
      </c>
      <c r="F150" s="155">
        <v>673750</v>
      </c>
      <c r="G150" s="155">
        <v>673750</v>
      </c>
      <c r="H150" s="150"/>
    </row>
    <row r="151" spans="1:8" ht="25.5" outlineLevel="3" x14ac:dyDescent="0.25">
      <c r="A151" s="156" t="s">
        <v>943</v>
      </c>
      <c r="B151" s="156" t="s">
        <v>927</v>
      </c>
      <c r="C151" s="156" t="s">
        <v>942</v>
      </c>
      <c r="D151" s="157"/>
      <c r="E151" s="155">
        <v>408715</v>
      </c>
      <c r="F151" s="155">
        <v>408715</v>
      </c>
      <c r="G151" s="155">
        <v>408715</v>
      </c>
      <c r="H151" s="150"/>
    </row>
    <row r="152" spans="1:8" ht="25.5" outlineLevel="4" x14ac:dyDescent="0.25">
      <c r="A152" s="156" t="s">
        <v>941</v>
      </c>
      <c r="B152" s="156" t="s">
        <v>927</v>
      </c>
      <c r="C152" s="156" t="s">
        <v>940</v>
      </c>
      <c r="D152" s="157"/>
      <c r="E152" s="155">
        <v>85325</v>
      </c>
      <c r="F152" s="155">
        <v>85325</v>
      </c>
      <c r="G152" s="155">
        <v>85325</v>
      </c>
      <c r="H152" s="150"/>
    </row>
    <row r="153" spans="1:8" outlineLevel="5" x14ac:dyDescent="0.25">
      <c r="A153" s="156" t="s">
        <v>466</v>
      </c>
      <c r="B153" s="156" t="s">
        <v>927</v>
      </c>
      <c r="C153" s="156" t="s">
        <v>940</v>
      </c>
      <c r="D153" s="156" t="s">
        <v>464</v>
      </c>
      <c r="E153" s="155">
        <v>85325</v>
      </c>
      <c r="F153" s="155">
        <v>85325</v>
      </c>
      <c r="G153" s="155">
        <v>85325</v>
      </c>
      <c r="H153" s="150"/>
    </row>
    <row r="154" spans="1:8" ht="25.5" outlineLevel="4" x14ac:dyDescent="0.25">
      <c r="A154" s="156" t="s">
        <v>939</v>
      </c>
      <c r="B154" s="156" t="s">
        <v>927</v>
      </c>
      <c r="C154" s="156" t="s">
        <v>938</v>
      </c>
      <c r="D154" s="157"/>
      <c r="E154" s="155">
        <v>35000</v>
      </c>
      <c r="F154" s="155">
        <v>35000</v>
      </c>
      <c r="G154" s="155">
        <v>35000</v>
      </c>
      <c r="H154" s="150"/>
    </row>
    <row r="155" spans="1:8" outlineLevel="5" x14ac:dyDescent="0.25">
      <c r="A155" s="156" t="s">
        <v>466</v>
      </c>
      <c r="B155" s="156" t="s">
        <v>927</v>
      </c>
      <c r="C155" s="156" t="s">
        <v>938</v>
      </c>
      <c r="D155" s="156" t="s">
        <v>464</v>
      </c>
      <c r="E155" s="155">
        <v>35000</v>
      </c>
      <c r="F155" s="155">
        <v>35000</v>
      </c>
      <c r="G155" s="155">
        <v>35000</v>
      </c>
      <c r="H155" s="150"/>
    </row>
    <row r="156" spans="1:8" ht="38.25" outlineLevel="4" x14ac:dyDescent="0.25">
      <c r="A156" s="156" t="s">
        <v>937</v>
      </c>
      <c r="B156" s="156" t="s">
        <v>927</v>
      </c>
      <c r="C156" s="156" t="s">
        <v>936</v>
      </c>
      <c r="D156" s="157"/>
      <c r="E156" s="155">
        <v>288390</v>
      </c>
      <c r="F156" s="155">
        <v>288390</v>
      </c>
      <c r="G156" s="155">
        <v>288390</v>
      </c>
      <c r="H156" s="150"/>
    </row>
    <row r="157" spans="1:8" outlineLevel="5" x14ac:dyDescent="0.25">
      <c r="A157" s="156" t="s">
        <v>466</v>
      </c>
      <c r="B157" s="156" t="s">
        <v>927</v>
      </c>
      <c r="C157" s="156" t="s">
        <v>936</v>
      </c>
      <c r="D157" s="156" t="s">
        <v>464</v>
      </c>
      <c r="E157" s="155">
        <v>288390</v>
      </c>
      <c r="F157" s="155">
        <v>288390</v>
      </c>
      <c r="G157" s="155">
        <v>288390</v>
      </c>
      <c r="H157" s="150"/>
    </row>
    <row r="158" spans="1:8" ht="25.5" outlineLevel="2" x14ac:dyDescent="0.25">
      <c r="A158" s="156" t="s">
        <v>619</v>
      </c>
      <c r="B158" s="156" t="s">
        <v>927</v>
      </c>
      <c r="C158" s="156" t="s">
        <v>618</v>
      </c>
      <c r="D158" s="157"/>
      <c r="E158" s="155">
        <v>500000</v>
      </c>
      <c r="F158" s="155">
        <v>500000</v>
      </c>
      <c r="G158" s="155">
        <v>500000</v>
      </c>
      <c r="H158" s="150"/>
    </row>
    <row r="159" spans="1:8" outlineLevel="3" x14ac:dyDescent="0.25">
      <c r="A159" s="156" t="s">
        <v>617</v>
      </c>
      <c r="B159" s="156" t="s">
        <v>927</v>
      </c>
      <c r="C159" s="156" t="s">
        <v>616</v>
      </c>
      <c r="D159" s="157"/>
      <c r="E159" s="155">
        <v>500000</v>
      </c>
      <c r="F159" s="155">
        <v>500000</v>
      </c>
      <c r="G159" s="155">
        <v>500000</v>
      </c>
      <c r="H159" s="150"/>
    </row>
    <row r="160" spans="1:8" outlineLevel="4" x14ac:dyDescent="0.25">
      <c r="A160" s="156" t="s">
        <v>615</v>
      </c>
      <c r="B160" s="156" t="s">
        <v>927</v>
      </c>
      <c r="C160" s="156" t="s">
        <v>613</v>
      </c>
      <c r="D160" s="157"/>
      <c r="E160" s="155">
        <v>500000</v>
      </c>
      <c r="F160" s="155">
        <v>500000</v>
      </c>
      <c r="G160" s="155">
        <v>500000</v>
      </c>
      <c r="H160" s="150"/>
    </row>
    <row r="161" spans="1:8" outlineLevel="5" x14ac:dyDescent="0.25">
      <c r="A161" s="156" t="s">
        <v>466</v>
      </c>
      <c r="B161" s="156" t="s">
        <v>927</v>
      </c>
      <c r="C161" s="156" t="s">
        <v>613</v>
      </c>
      <c r="D161" s="156" t="s">
        <v>464</v>
      </c>
      <c r="E161" s="155">
        <v>500000</v>
      </c>
      <c r="F161" s="155">
        <v>500000</v>
      </c>
      <c r="G161" s="155">
        <v>500000</v>
      </c>
      <c r="H161" s="150"/>
    </row>
    <row r="162" spans="1:8" ht="25.5" outlineLevel="2" x14ac:dyDescent="0.25">
      <c r="A162" s="156" t="s">
        <v>935</v>
      </c>
      <c r="B162" s="156" t="s">
        <v>927</v>
      </c>
      <c r="C162" s="156" t="s">
        <v>933</v>
      </c>
      <c r="D162" s="157"/>
      <c r="E162" s="155">
        <v>33171788.760000002</v>
      </c>
      <c r="F162" s="155">
        <v>26361788.760000002</v>
      </c>
      <c r="G162" s="155">
        <v>13861788.76</v>
      </c>
      <c r="H162" s="150"/>
    </row>
    <row r="163" spans="1:8" ht="25.5" outlineLevel="3" x14ac:dyDescent="0.25">
      <c r="A163" s="156" t="s">
        <v>934</v>
      </c>
      <c r="B163" s="156" t="s">
        <v>927</v>
      </c>
      <c r="C163" s="156" t="s">
        <v>933</v>
      </c>
      <c r="D163" s="157"/>
      <c r="E163" s="155">
        <v>33171788.760000002</v>
      </c>
      <c r="F163" s="155">
        <v>26361788.760000002</v>
      </c>
      <c r="G163" s="155">
        <v>13861788.76</v>
      </c>
      <c r="H163" s="150"/>
    </row>
    <row r="164" spans="1:8" ht="38.25" outlineLevel="4" x14ac:dyDescent="0.25">
      <c r="A164" s="156" t="s">
        <v>932</v>
      </c>
      <c r="B164" s="156" t="s">
        <v>927</v>
      </c>
      <c r="C164" s="156" t="s">
        <v>931</v>
      </c>
      <c r="D164" s="157"/>
      <c r="E164" s="155">
        <v>1561788.76</v>
      </c>
      <c r="F164" s="155">
        <v>1561788.76</v>
      </c>
      <c r="G164" s="155">
        <v>1561788.76</v>
      </c>
      <c r="H164" s="150"/>
    </row>
    <row r="165" spans="1:8" outlineLevel="5" x14ac:dyDescent="0.25">
      <c r="A165" s="156" t="s">
        <v>364</v>
      </c>
      <c r="B165" s="156" t="s">
        <v>927</v>
      </c>
      <c r="C165" s="156" t="s">
        <v>931</v>
      </c>
      <c r="D165" s="156" t="s">
        <v>361</v>
      </c>
      <c r="E165" s="155">
        <v>1561788.76</v>
      </c>
      <c r="F165" s="155">
        <v>1561788.76</v>
      </c>
      <c r="G165" s="155">
        <v>1561788.76</v>
      </c>
      <c r="H165" s="150"/>
    </row>
    <row r="166" spans="1:8" ht="38.25" outlineLevel="4" x14ac:dyDescent="0.25">
      <c r="A166" s="156" t="s">
        <v>930</v>
      </c>
      <c r="B166" s="156" t="s">
        <v>927</v>
      </c>
      <c r="C166" s="156" t="s">
        <v>929</v>
      </c>
      <c r="D166" s="157"/>
      <c r="E166" s="155">
        <v>14800000</v>
      </c>
      <c r="F166" s="155">
        <v>14800000</v>
      </c>
      <c r="G166" s="155">
        <v>12300000</v>
      </c>
      <c r="H166" s="150"/>
    </row>
    <row r="167" spans="1:8" outlineLevel="5" x14ac:dyDescent="0.25">
      <c r="A167" s="156" t="s">
        <v>364</v>
      </c>
      <c r="B167" s="156" t="s">
        <v>927</v>
      </c>
      <c r="C167" s="156" t="s">
        <v>929</v>
      </c>
      <c r="D167" s="156" t="s">
        <v>361</v>
      </c>
      <c r="E167" s="155">
        <v>14800000</v>
      </c>
      <c r="F167" s="155">
        <v>14800000</v>
      </c>
      <c r="G167" s="155">
        <v>12300000</v>
      </c>
      <c r="H167" s="150"/>
    </row>
    <row r="168" spans="1:8" ht="25.5" outlineLevel="4" x14ac:dyDescent="0.25">
      <c r="A168" s="156" t="s">
        <v>928</v>
      </c>
      <c r="B168" s="156" t="s">
        <v>927</v>
      </c>
      <c r="C168" s="156" t="s">
        <v>926</v>
      </c>
      <c r="D168" s="157"/>
      <c r="E168" s="155">
        <v>16810000</v>
      </c>
      <c r="F168" s="155">
        <v>10000000</v>
      </c>
      <c r="G168" s="155">
        <v>0</v>
      </c>
      <c r="H168" s="150"/>
    </row>
    <row r="169" spans="1:8" outlineLevel="5" x14ac:dyDescent="0.25">
      <c r="A169" s="156" t="s">
        <v>364</v>
      </c>
      <c r="B169" s="156" t="s">
        <v>927</v>
      </c>
      <c r="C169" s="156" t="s">
        <v>926</v>
      </c>
      <c r="D169" s="156" t="s">
        <v>361</v>
      </c>
      <c r="E169" s="155">
        <v>16810000</v>
      </c>
      <c r="F169" s="155">
        <v>10000000</v>
      </c>
      <c r="G169" s="155">
        <v>0</v>
      </c>
      <c r="H169" s="150"/>
    </row>
    <row r="170" spans="1:8" x14ac:dyDescent="0.25">
      <c r="A170" s="156" t="s">
        <v>925</v>
      </c>
      <c r="B170" s="156" t="s">
        <v>924</v>
      </c>
      <c r="C170" s="157"/>
      <c r="D170" s="157"/>
      <c r="E170" s="155">
        <v>39849572.719999999</v>
      </c>
      <c r="F170" s="155">
        <v>35997877.009999998</v>
      </c>
      <c r="G170" s="155">
        <v>36494832.009999998</v>
      </c>
      <c r="H170" s="150"/>
    </row>
    <row r="171" spans="1:8" outlineLevel="1" x14ac:dyDescent="0.25">
      <c r="A171" s="156" t="s">
        <v>923</v>
      </c>
      <c r="B171" s="156" t="s">
        <v>919</v>
      </c>
      <c r="C171" s="157"/>
      <c r="D171" s="157"/>
      <c r="E171" s="155">
        <v>2803265</v>
      </c>
      <c r="F171" s="155">
        <v>2964486</v>
      </c>
      <c r="G171" s="155">
        <v>3461441</v>
      </c>
      <c r="H171" s="150"/>
    </row>
    <row r="172" spans="1:8" ht="25.5" outlineLevel="2" x14ac:dyDescent="0.25">
      <c r="A172" s="156" t="s">
        <v>369</v>
      </c>
      <c r="B172" s="156" t="s">
        <v>919</v>
      </c>
      <c r="C172" s="156" t="s">
        <v>368</v>
      </c>
      <c r="D172" s="157"/>
      <c r="E172" s="155">
        <v>2803265</v>
      </c>
      <c r="F172" s="155">
        <v>2964486</v>
      </c>
      <c r="G172" s="155">
        <v>3461441</v>
      </c>
      <c r="H172" s="150"/>
    </row>
    <row r="173" spans="1:8" ht="25.5" outlineLevel="3" x14ac:dyDescent="0.25">
      <c r="A173" s="156" t="s">
        <v>922</v>
      </c>
      <c r="B173" s="156" t="s">
        <v>919</v>
      </c>
      <c r="C173" s="156" t="s">
        <v>921</v>
      </c>
      <c r="D173" s="157"/>
      <c r="E173" s="155">
        <v>2803265</v>
      </c>
      <c r="F173" s="155">
        <v>2964486</v>
      </c>
      <c r="G173" s="155">
        <v>3461441</v>
      </c>
      <c r="H173" s="150"/>
    </row>
    <row r="174" spans="1:8" ht="51" outlineLevel="4" x14ac:dyDescent="0.25">
      <c r="A174" s="156" t="s">
        <v>920</v>
      </c>
      <c r="B174" s="156" t="s">
        <v>919</v>
      </c>
      <c r="C174" s="156" t="s">
        <v>918</v>
      </c>
      <c r="D174" s="157"/>
      <c r="E174" s="155">
        <v>2803265</v>
      </c>
      <c r="F174" s="155">
        <v>2964486</v>
      </c>
      <c r="G174" s="155">
        <v>3461441</v>
      </c>
      <c r="H174" s="150"/>
    </row>
    <row r="175" spans="1:8" ht="38.25" outlineLevel="5" x14ac:dyDescent="0.25">
      <c r="A175" s="156" t="s">
        <v>498</v>
      </c>
      <c r="B175" s="156" t="s">
        <v>919</v>
      </c>
      <c r="C175" s="156" t="s">
        <v>918</v>
      </c>
      <c r="D175" s="156" t="s">
        <v>497</v>
      </c>
      <c r="E175" s="155">
        <v>2277852.2400000002</v>
      </c>
      <c r="F175" s="155">
        <v>2277852.2400000002</v>
      </c>
      <c r="G175" s="155">
        <v>2277852.2400000002</v>
      </c>
      <c r="H175" s="150"/>
    </row>
    <row r="176" spans="1:8" outlineLevel="5" x14ac:dyDescent="0.25">
      <c r="A176" s="156" t="s">
        <v>466</v>
      </c>
      <c r="B176" s="156" t="s">
        <v>919</v>
      </c>
      <c r="C176" s="156" t="s">
        <v>918</v>
      </c>
      <c r="D176" s="156" t="s">
        <v>464</v>
      </c>
      <c r="E176" s="155">
        <v>525412.76</v>
      </c>
      <c r="F176" s="155">
        <v>686633.76</v>
      </c>
      <c r="G176" s="155">
        <v>1183588.76</v>
      </c>
      <c r="H176" s="150"/>
    </row>
    <row r="177" spans="1:8" ht="25.5" outlineLevel="1" x14ac:dyDescent="0.25">
      <c r="A177" s="156" t="s">
        <v>917</v>
      </c>
      <c r="B177" s="156" t="s">
        <v>899</v>
      </c>
      <c r="C177" s="157"/>
      <c r="D177" s="157"/>
      <c r="E177" s="155">
        <v>32414027.719999999</v>
      </c>
      <c r="F177" s="155">
        <v>32376111.010000002</v>
      </c>
      <c r="G177" s="155">
        <v>32376111.010000002</v>
      </c>
      <c r="H177" s="150"/>
    </row>
    <row r="178" spans="1:8" ht="25.5" outlineLevel="2" x14ac:dyDescent="0.25">
      <c r="A178" s="156" t="s">
        <v>916</v>
      </c>
      <c r="B178" s="156" t="s">
        <v>899</v>
      </c>
      <c r="C178" s="156" t="s">
        <v>915</v>
      </c>
      <c r="D178" s="157"/>
      <c r="E178" s="155">
        <v>2247559.9900000002</v>
      </c>
      <c r="F178" s="155">
        <v>2247559.9900000002</v>
      </c>
      <c r="G178" s="155">
        <v>2247559.9900000002</v>
      </c>
      <c r="H178" s="150"/>
    </row>
    <row r="179" spans="1:8" ht="25.5" outlineLevel="3" x14ac:dyDescent="0.25">
      <c r="A179" s="156" t="s">
        <v>914</v>
      </c>
      <c r="B179" s="156" t="s">
        <v>899</v>
      </c>
      <c r="C179" s="156" t="s">
        <v>913</v>
      </c>
      <c r="D179" s="157"/>
      <c r="E179" s="155">
        <v>2247559.9900000002</v>
      </c>
      <c r="F179" s="155">
        <v>2247559.9900000002</v>
      </c>
      <c r="G179" s="155">
        <v>2247559.9900000002</v>
      </c>
      <c r="H179" s="150"/>
    </row>
    <row r="180" spans="1:8" outlineLevel="4" x14ac:dyDescent="0.25">
      <c r="A180" s="156" t="s">
        <v>912</v>
      </c>
      <c r="B180" s="156" t="s">
        <v>899</v>
      </c>
      <c r="C180" s="156" t="s">
        <v>911</v>
      </c>
      <c r="D180" s="157"/>
      <c r="E180" s="155">
        <v>2043599.99</v>
      </c>
      <c r="F180" s="155">
        <v>2043599.99</v>
      </c>
      <c r="G180" s="155">
        <v>2043599.99</v>
      </c>
      <c r="H180" s="150"/>
    </row>
    <row r="181" spans="1:8" outlineLevel="5" x14ac:dyDescent="0.25">
      <c r="A181" s="156" t="s">
        <v>466</v>
      </c>
      <c r="B181" s="156" t="s">
        <v>899</v>
      </c>
      <c r="C181" s="156" t="s">
        <v>911</v>
      </c>
      <c r="D181" s="156" t="s">
        <v>464</v>
      </c>
      <c r="E181" s="155">
        <v>2043599.99</v>
      </c>
      <c r="F181" s="155">
        <v>2043599.99</v>
      </c>
      <c r="G181" s="155">
        <v>2043599.99</v>
      </c>
      <c r="H181" s="150"/>
    </row>
    <row r="182" spans="1:8" outlineLevel="4" x14ac:dyDescent="0.25">
      <c r="A182" s="156" t="s">
        <v>910</v>
      </c>
      <c r="B182" s="156" t="s">
        <v>899</v>
      </c>
      <c r="C182" s="156" t="s">
        <v>909</v>
      </c>
      <c r="D182" s="157"/>
      <c r="E182" s="155">
        <v>203960</v>
      </c>
      <c r="F182" s="155">
        <v>203960</v>
      </c>
      <c r="G182" s="155">
        <v>203960</v>
      </c>
      <c r="H182" s="150"/>
    </row>
    <row r="183" spans="1:8" outlineLevel="5" x14ac:dyDescent="0.25">
      <c r="A183" s="156" t="s">
        <v>466</v>
      </c>
      <c r="B183" s="156" t="s">
        <v>899</v>
      </c>
      <c r="C183" s="156" t="s">
        <v>909</v>
      </c>
      <c r="D183" s="156" t="s">
        <v>464</v>
      </c>
      <c r="E183" s="155">
        <v>203960</v>
      </c>
      <c r="F183" s="155">
        <v>203960</v>
      </c>
      <c r="G183" s="155">
        <v>203960</v>
      </c>
      <c r="H183" s="150"/>
    </row>
    <row r="184" spans="1:8" ht="25.5" outlineLevel="2" x14ac:dyDescent="0.25">
      <c r="A184" s="156" t="s">
        <v>908</v>
      </c>
      <c r="B184" s="156" t="s">
        <v>899</v>
      </c>
      <c r="C184" s="156" t="s">
        <v>907</v>
      </c>
      <c r="D184" s="157"/>
      <c r="E184" s="155">
        <v>30166467.73</v>
      </c>
      <c r="F184" s="155">
        <v>30128551.02</v>
      </c>
      <c r="G184" s="155">
        <v>30128551.02</v>
      </c>
      <c r="H184" s="150"/>
    </row>
    <row r="185" spans="1:8" outlineLevel="3" x14ac:dyDescent="0.25">
      <c r="A185" s="156" t="s">
        <v>906</v>
      </c>
      <c r="B185" s="156" t="s">
        <v>899</v>
      </c>
      <c r="C185" s="156" t="s">
        <v>905</v>
      </c>
      <c r="D185" s="157"/>
      <c r="E185" s="155">
        <v>27609867.760000002</v>
      </c>
      <c r="F185" s="155">
        <v>27609735.719999999</v>
      </c>
      <c r="G185" s="155">
        <v>27609735.719999999</v>
      </c>
      <c r="H185" s="150"/>
    </row>
    <row r="186" spans="1:8" outlineLevel="4" x14ac:dyDescent="0.25">
      <c r="A186" s="156" t="s">
        <v>904</v>
      </c>
      <c r="B186" s="156" t="s">
        <v>899</v>
      </c>
      <c r="C186" s="156" t="s">
        <v>903</v>
      </c>
      <c r="D186" s="157"/>
      <c r="E186" s="155">
        <v>27609867.760000002</v>
      </c>
      <c r="F186" s="155">
        <v>27609735.719999999</v>
      </c>
      <c r="G186" s="155">
        <v>27609735.719999999</v>
      </c>
      <c r="H186" s="150"/>
    </row>
    <row r="187" spans="1:8" ht="38.25" outlineLevel="5" x14ac:dyDescent="0.25">
      <c r="A187" s="156" t="s">
        <v>498</v>
      </c>
      <c r="B187" s="156" t="s">
        <v>899</v>
      </c>
      <c r="C187" s="156" t="s">
        <v>903</v>
      </c>
      <c r="D187" s="156" t="s">
        <v>497</v>
      </c>
      <c r="E187" s="155">
        <v>25236795.309999999</v>
      </c>
      <c r="F187" s="155">
        <v>25236795.309999999</v>
      </c>
      <c r="G187" s="155">
        <v>25236795.309999999</v>
      </c>
      <c r="H187" s="150"/>
    </row>
    <row r="188" spans="1:8" outlineLevel="5" x14ac:dyDescent="0.25">
      <c r="A188" s="156" t="s">
        <v>466</v>
      </c>
      <c r="B188" s="156" t="s">
        <v>899</v>
      </c>
      <c r="C188" s="156" t="s">
        <v>903</v>
      </c>
      <c r="D188" s="156" t="s">
        <v>464</v>
      </c>
      <c r="E188" s="155">
        <v>2369364.4500000002</v>
      </c>
      <c r="F188" s="155">
        <v>2369232.41</v>
      </c>
      <c r="G188" s="155">
        <v>2369232.41</v>
      </c>
      <c r="H188" s="150"/>
    </row>
    <row r="189" spans="1:8" outlineLevel="5" x14ac:dyDescent="0.25">
      <c r="A189" s="156" t="s">
        <v>364</v>
      </c>
      <c r="B189" s="156" t="s">
        <v>899</v>
      </c>
      <c r="C189" s="156" t="s">
        <v>903</v>
      </c>
      <c r="D189" s="156" t="s">
        <v>361</v>
      </c>
      <c r="E189" s="155">
        <v>3708</v>
      </c>
      <c r="F189" s="155">
        <v>3708</v>
      </c>
      <c r="G189" s="155">
        <v>3708</v>
      </c>
      <c r="H189" s="150"/>
    </row>
    <row r="190" spans="1:8" outlineLevel="3" x14ac:dyDescent="0.25">
      <c r="A190" s="156" t="s">
        <v>902</v>
      </c>
      <c r="B190" s="156" t="s">
        <v>899</v>
      </c>
      <c r="C190" s="156" t="s">
        <v>901</v>
      </c>
      <c r="D190" s="157"/>
      <c r="E190" s="155">
        <v>2556599.9700000002</v>
      </c>
      <c r="F190" s="155">
        <v>2518815.2999999998</v>
      </c>
      <c r="G190" s="155">
        <v>2518815.2999999998</v>
      </c>
      <c r="H190" s="150"/>
    </row>
    <row r="191" spans="1:8" outlineLevel="4" x14ac:dyDescent="0.25">
      <c r="A191" s="156" t="s">
        <v>900</v>
      </c>
      <c r="B191" s="156" t="s">
        <v>899</v>
      </c>
      <c r="C191" s="156" t="s">
        <v>898</v>
      </c>
      <c r="D191" s="157"/>
      <c r="E191" s="155">
        <v>2556599.9700000002</v>
      </c>
      <c r="F191" s="155">
        <v>2518815.2999999998</v>
      </c>
      <c r="G191" s="155">
        <v>2518815.2999999998</v>
      </c>
      <c r="H191" s="150"/>
    </row>
    <row r="192" spans="1:8" outlineLevel="5" x14ac:dyDescent="0.25">
      <c r="A192" s="156" t="s">
        <v>466</v>
      </c>
      <c r="B192" s="156" t="s">
        <v>899</v>
      </c>
      <c r="C192" s="156" t="s">
        <v>898</v>
      </c>
      <c r="D192" s="156" t="s">
        <v>464</v>
      </c>
      <c r="E192" s="155">
        <v>2546399.9700000002</v>
      </c>
      <c r="F192" s="155">
        <v>2508615.2999999998</v>
      </c>
      <c r="G192" s="155">
        <v>2508615.2999999998</v>
      </c>
      <c r="H192" s="150"/>
    </row>
    <row r="193" spans="1:8" outlineLevel="5" x14ac:dyDescent="0.25">
      <c r="A193" s="156" t="s">
        <v>364</v>
      </c>
      <c r="B193" s="156" t="s">
        <v>899</v>
      </c>
      <c r="C193" s="156" t="s">
        <v>898</v>
      </c>
      <c r="D193" s="156" t="s">
        <v>361</v>
      </c>
      <c r="E193" s="155">
        <v>10200</v>
      </c>
      <c r="F193" s="155">
        <v>10200</v>
      </c>
      <c r="G193" s="155">
        <v>10200</v>
      </c>
      <c r="H193" s="150"/>
    </row>
    <row r="194" spans="1:8" outlineLevel="1" x14ac:dyDescent="0.25">
      <c r="A194" s="156" t="s">
        <v>897</v>
      </c>
      <c r="B194" s="156" t="s">
        <v>896</v>
      </c>
      <c r="C194" s="157"/>
      <c r="D194" s="157"/>
      <c r="E194" s="155">
        <v>4632280</v>
      </c>
      <c r="F194" s="155">
        <v>657280</v>
      </c>
      <c r="G194" s="155">
        <v>657280</v>
      </c>
      <c r="H194" s="150"/>
    </row>
    <row r="195" spans="1:8" outlineLevel="2" x14ac:dyDescent="0.25">
      <c r="A195" s="156" t="s">
        <v>656</v>
      </c>
      <c r="B195" s="156" t="s">
        <v>896</v>
      </c>
      <c r="C195" s="156" t="s">
        <v>655</v>
      </c>
      <c r="D195" s="157"/>
      <c r="E195" s="155">
        <v>4632280</v>
      </c>
      <c r="F195" s="155">
        <v>657280</v>
      </c>
      <c r="G195" s="155">
        <v>657280</v>
      </c>
      <c r="H195" s="150"/>
    </row>
    <row r="196" spans="1:8" ht="25.5" outlineLevel="3" x14ac:dyDescent="0.25">
      <c r="A196" s="156" t="s">
        <v>654</v>
      </c>
      <c r="B196" s="156" t="s">
        <v>896</v>
      </c>
      <c r="C196" s="156" t="s">
        <v>653</v>
      </c>
      <c r="D196" s="157"/>
      <c r="E196" s="155">
        <v>4632280</v>
      </c>
      <c r="F196" s="155">
        <v>657280</v>
      </c>
      <c r="G196" s="155">
        <v>657280</v>
      </c>
      <c r="H196" s="150"/>
    </row>
    <row r="197" spans="1:8" ht="25.5" outlineLevel="4" x14ac:dyDescent="0.25">
      <c r="A197" s="156" t="s">
        <v>652</v>
      </c>
      <c r="B197" s="156" t="s">
        <v>896</v>
      </c>
      <c r="C197" s="156" t="s">
        <v>651</v>
      </c>
      <c r="D197" s="157"/>
      <c r="E197" s="155">
        <v>4632280</v>
      </c>
      <c r="F197" s="155">
        <v>657280</v>
      </c>
      <c r="G197" s="155">
        <v>657280</v>
      </c>
      <c r="H197" s="150"/>
    </row>
    <row r="198" spans="1:8" outlineLevel="5" x14ac:dyDescent="0.25">
      <c r="A198" s="156" t="s">
        <v>466</v>
      </c>
      <c r="B198" s="156" t="s">
        <v>896</v>
      </c>
      <c r="C198" s="156" t="s">
        <v>651</v>
      </c>
      <c r="D198" s="156" t="s">
        <v>464</v>
      </c>
      <c r="E198" s="155">
        <v>4632280</v>
      </c>
      <c r="F198" s="155">
        <v>657280</v>
      </c>
      <c r="G198" s="155">
        <v>657280</v>
      </c>
      <c r="H198" s="150"/>
    </row>
    <row r="199" spans="1:8" x14ac:dyDescent="0.25">
      <c r="A199" s="156" t="s">
        <v>895</v>
      </c>
      <c r="B199" s="156" t="s">
        <v>894</v>
      </c>
      <c r="C199" s="157"/>
      <c r="D199" s="157"/>
      <c r="E199" s="155">
        <v>398257536.19999999</v>
      </c>
      <c r="F199" s="155">
        <v>96307123.75</v>
      </c>
      <c r="G199" s="155">
        <v>96214742.920000002</v>
      </c>
      <c r="H199" s="150"/>
    </row>
    <row r="200" spans="1:8" outlineLevel="1" x14ac:dyDescent="0.25">
      <c r="A200" s="156" t="s">
        <v>893</v>
      </c>
      <c r="B200" s="156" t="s">
        <v>887</v>
      </c>
      <c r="C200" s="157"/>
      <c r="D200" s="157"/>
      <c r="E200" s="155">
        <v>1795756.82</v>
      </c>
      <c r="F200" s="155">
        <v>1795756.82</v>
      </c>
      <c r="G200" s="155">
        <v>1795756.82</v>
      </c>
      <c r="H200" s="150"/>
    </row>
    <row r="201" spans="1:8" outlineLevel="2" x14ac:dyDescent="0.25">
      <c r="A201" s="156" t="s">
        <v>503</v>
      </c>
      <c r="B201" s="156" t="s">
        <v>887</v>
      </c>
      <c r="C201" s="156" t="s">
        <v>502</v>
      </c>
      <c r="D201" s="157"/>
      <c r="E201" s="155">
        <v>1795756.82</v>
      </c>
      <c r="F201" s="155">
        <v>1795756.82</v>
      </c>
      <c r="G201" s="155">
        <v>1795756.82</v>
      </c>
      <c r="H201" s="150"/>
    </row>
    <row r="202" spans="1:8" outlineLevel="3" x14ac:dyDescent="0.25">
      <c r="A202" s="156" t="s">
        <v>892</v>
      </c>
      <c r="B202" s="156" t="s">
        <v>887</v>
      </c>
      <c r="C202" s="156" t="s">
        <v>891</v>
      </c>
      <c r="D202" s="157"/>
      <c r="E202" s="155">
        <v>1795756.82</v>
      </c>
      <c r="F202" s="155">
        <v>1795756.82</v>
      </c>
      <c r="G202" s="155">
        <v>1795756.82</v>
      </c>
      <c r="H202" s="150"/>
    </row>
    <row r="203" spans="1:8" outlineLevel="4" x14ac:dyDescent="0.25">
      <c r="A203" s="156" t="s">
        <v>890</v>
      </c>
      <c r="B203" s="156" t="s">
        <v>887</v>
      </c>
      <c r="C203" s="156" t="s">
        <v>889</v>
      </c>
      <c r="D203" s="157"/>
      <c r="E203" s="155">
        <v>1529270</v>
      </c>
      <c r="F203" s="155">
        <v>1529270</v>
      </c>
      <c r="G203" s="155">
        <v>1529270</v>
      </c>
      <c r="H203" s="150"/>
    </row>
    <row r="204" spans="1:8" ht="38.25" outlineLevel="5" x14ac:dyDescent="0.25">
      <c r="A204" s="156" t="s">
        <v>498</v>
      </c>
      <c r="B204" s="156" t="s">
        <v>887</v>
      </c>
      <c r="C204" s="156" t="s">
        <v>889</v>
      </c>
      <c r="D204" s="156" t="s">
        <v>497</v>
      </c>
      <c r="E204" s="155">
        <v>18678.259999999998</v>
      </c>
      <c r="F204" s="155">
        <v>18678.259999999998</v>
      </c>
      <c r="G204" s="155">
        <v>18678.259999999998</v>
      </c>
      <c r="H204" s="150"/>
    </row>
    <row r="205" spans="1:8" outlineLevel="5" x14ac:dyDescent="0.25">
      <c r="A205" s="156" t="s">
        <v>466</v>
      </c>
      <c r="B205" s="156" t="s">
        <v>887</v>
      </c>
      <c r="C205" s="156" t="s">
        <v>889</v>
      </c>
      <c r="D205" s="156" t="s">
        <v>464</v>
      </c>
      <c r="E205" s="155">
        <v>1510591.74</v>
      </c>
      <c r="F205" s="155">
        <v>1510591.74</v>
      </c>
      <c r="G205" s="155">
        <v>1510591.74</v>
      </c>
      <c r="H205" s="150"/>
    </row>
    <row r="206" spans="1:8" outlineLevel="4" x14ac:dyDescent="0.25">
      <c r="A206" s="156" t="s">
        <v>888</v>
      </c>
      <c r="B206" s="156" t="s">
        <v>887</v>
      </c>
      <c r="C206" s="156" t="s">
        <v>886</v>
      </c>
      <c r="D206" s="157"/>
      <c r="E206" s="155">
        <v>266486.82</v>
      </c>
      <c r="F206" s="155">
        <v>266486.82</v>
      </c>
      <c r="G206" s="155">
        <v>266486.82</v>
      </c>
      <c r="H206" s="150"/>
    </row>
    <row r="207" spans="1:8" outlineLevel="5" x14ac:dyDescent="0.25">
      <c r="A207" s="156" t="s">
        <v>466</v>
      </c>
      <c r="B207" s="156" t="s">
        <v>887</v>
      </c>
      <c r="C207" s="156" t="s">
        <v>886</v>
      </c>
      <c r="D207" s="156" t="s">
        <v>464</v>
      </c>
      <c r="E207" s="155">
        <v>266486.82</v>
      </c>
      <c r="F207" s="155">
        <v>266486.82</v>
      </c>
      <c r="G207" s="155">
        <v>266486.82</v>
      </c>
      <c r="H207" s="150"/>
    </row>
    <row r="208" spans="1:8" outlineLevel="1" x14ac:dyDescent="0.25">
      <c r="A208" s="156" t="s">
        <v>885</v>
      </c>
      <c r="B208" s="156" t="s">
        <v>883</v>
      </c>
      <c r="C208" s="157"/>
      <c r="D208" s="157"/>
      <c r="E208" s="155">
        <v>28863405.109999999</v>
      </c>
      <c r="F208" s="155">
        <v>0</v>
      </c>
      <c r="G208" s="155">
        <v>0</v>
      </c>
      <c r="H208" s="150"/>
    </row>
    <row r="209" spans="1:8" ht="25.5" outlineLevel="2" x14ac:dyDescent="0.25">
      <c r="A209" s="156" t="s">
        <v>415</v>
      </c>
      <c r="B209" s="156" t="s">
        <v>883</v>
      </c>
      <c r="C209" s="156" t="s">
        <v>414</v>
      </c>
      <c r="D209" s="157"/>
      <c r="E209" s="155">
        <v>28863405.109999999</v>
      </c>
      <c r="F209" s="155">
        <v>0</v>
      </c>
      <c r="G209" s="155">
        <v>0</v>
      </c>
      <c r="H209" s="150"/>
    </row>
    <row r="210" spans="1:8" ht="38.25" outlineLevel="3" x14ac:dyDescent="0.25">
      <c r="A210" s="156" t="s">
        <v>413</v>
      </c>
      <c r="B210" s="156" t="s">
        <v>883</v>
      </c>
      <c r="C210" s="156" t="s">
        <v>412</v>
      </c>
      <c r="D210" s="157"/>
      <c r="E210" s="155">
        <v>28863405.109999999</v>
      </c>
      <c r="F210" s="155">
        <v>0</v>
      </c>
      <c r="G210" s="155">
        <v>0</v>
      </c>
      <c r="H210" s="150"/>
    </row>
    <row r="211" spans="1:8" ht="38.25" outlineLevel="4" x14ac:dyDescent="0.25">
      <c r="A211" s="156" t="s">
        <v>884</v>
      </c>
      <c r="B211" s="156" t="s">
        <v>883</v>
      </c>
      <c r="C211" s="156" t="s">
        <v>882</v>
      </c>
      <c r="D211" s="157"/>
      <c r="E211" s="155">
        <v>28863405.109999999</v>
      </c>
      <c r="F211" s="155">
        <v>0</v>
      </c>
      <c r="G211" s="155">
        <v>0</v>
      </c>
      <c r="H211" s="150"/>
    </row>
    <row r="212" spans="1:8" outlineLevel="5" x14ac:dyDescent="0.25">
      <c r="A212" s="156" t="s">
        <v>466</v>
      </c>
      <c r="B212" s="156" t="s">
        <v>883</v>
      </c>
      <c r="C212" s="156" t="s">
        <v>882</v>
      </c>
      <c r="D212" s="156" t="s">
        <v>464</v>
      </c>
      <c r="E212" s="155">
        <v>28863405.109999999</v>
      </c>
      <c r="F212" s="155">
        <v>0</v>
      </c>
      <c r="G212" s="155">
        <v>0</v>
      </c>
      <c r="H212" s="150"/>
    </row>
    <row r="213" spans="1:8" outlineLevel="1" x14ac:dyDescent="0.25">
      <c r="A213" s="156" t="s">
        <v>881</v>
      </c>
      <c r="B213" s="156" t="s">
        <v>866</v>
      </c>
      <c r="C213" s="157"/>
      <c r="D213" s="157"/>
      <c r="E213" s="155">
        <v>90291157.519999996</v>
      </c>
      <c r="F213" s="155">
        <v>85686162.310000002</v>
      </c>
      <c r="G213" s="155">
        <v>85593781.480000004</v>
      </c>
      <c r="H213" s="150"/>
    </row>
    <row r="214" spans="1:8" ht="38.25" outlineLevel="2" x14ac:dyDescent="0.25">
      <c r="A214" s="156" t="s">
        <v>787</v>
      </c>
      <c r="B214" s="156" t="s">
        <v>866</v>
      </c>
      <c r="C214" s="156" t="s">
        <v>786</v>
      </c>
      <c r="D214" s="157"/>
      <c r="E214" s="155">
        <v>90291157.519999996</v>
      </c>
      <c r="F214" s="155">
        <v>85686162.310000002</v>
      </c>
      <c r="G214" s="155">
        <v>85593781.480000004</v>
      </c>
      <c r="H214" s="150"/>
    </row>
    <row r="215" spans="1:8" ht="25.5" outlineLevel="3" x14ac:dyDescent="0.25">
      <c r="A215" s="156" t="s">
        <v>880</v>
      </c>
      <c r="B215" s="156" t="s">
        <v>866</v>
      </c>
      <c r="C215" s="156" t="s">
        <v>879</v>
      </c>
      <c r="D215" s="157"/>
      <c r="E215" s="155">
        <v>54631828.479999997</v>
      </c>
      <c r="F215" s="155">
        <v>50026833.270000003</v>
      </c>
      <c r="G215" s="155">
        <v>50026833.270000003</v>
      </c>
      <c r="H215" s="150"/>
    </row>
    <row r="216" spans="1:8" outlineLevel="4" x14ac:dyDescent="0.25">
      <c r="A216" s="156" t="s">
        <v>878</v>
      </c>
      <c r="B216" s="156" t="s">
        <v>866</v>
      </c>
      <c r="C216" s="156" t="s">
        <v>877</v>
      </c>
      <c r="D216" s="157"/>
      <c r="E216" s="155">
        <v>17232285</v>
      </c>
      <c r="F216" s="155">
        <v>17232285</v>
      </c>
      <c r="G216" s="155">
        <v>17232285</v>
      </c>
      <c r="H216" s="150"/>
    </row>
    <row r="217" spans="1:8" outlineLevel="5" x14ac:dyDescent="0.25">
      <c r="A217" s="156" t="s">
        <v>466</v>
      </c>
      <c r="B217" s="156" t="s">
        <v>866</v>
      </c>
      <c r="C217" s="156" t="s">
        <v>877</v>
      </c>
      <c r="D217" s="156" t="s">
        <v>464</v>
      </c>
      <c r="E217" s="155">
        <v>17232285</v>
      </c>
      <c r="F217" s="155">
        <v>17232285</v>
      </c>
      <c r="G217" s="155">
        <v>17232285</v>
      </c>
      <c r="H217" s="150"/>
    </row>
    <row r="218" spans="1:8" outlineLevel="4" x14ac:dyDescent="0.25">
      <c r="A218" s="156" t="s">
        <v>876</v>
      </c>
      <c r="B218" s="156" t="s">
        <v>866</v>
      </c>
      <c r="C218" s="156" t="s">
        <v>875</v>
      </c>
      <c r="D218" s="157"/>
      <c r="E218" s="155">
        <v>10293599</v>
      </c>
      <c r="F218" s="155">
        <v>10293599</v>
      </c>
      <c r="G218" s="155">
        <v>10293599</v>
      </c>
      <c r="H218" s="150"/>
    </row>
    <row r="219" spans="1:8" outlineLevel="5" x14ac:dyDescent="0.25">
      <c r="A219" s="156" t="s">
        <v>466</v>
      </c>
      <c r="B219" s="156" t="s">
        <v>866</v>
      </c>
      <c r="C219" s="156" t="s">
        <v>875</v>
      </c>
      <c r="D219" s="156" t="s">
        <v>464</v>
      </c>
      <c r="E219" s="155">
        <v>10293599</v>
      </c>
      <c r="F219" s="155">
        <v>10293599</v>
      </c>
      <c r="G219" s="155">
        <v>10293599</v>
      </c>
      <c r="H219" s="150"/>
    </row>
    <row r="220" spans="1:8" ht="38.25" outlineLevel="4" x14ac:dyDescent="0.25">
      <c r="A220" s="156" t="s">
        <v>874</v>
      </c>
      <c r="B220" s="156" t="s">
        <v>866</v>
      </c>
      <c r="C220" s="156" t="s">
        <v>873</v>
      </c>
      <c r="D220" s="157"/>
      <c r="E220" s="155">
        <v>4600000</v>
      </c>
      <c r="F220" s="155">
        <v>0</v>
      </c>
      <c r="G220" s="155">
        <v>0</v>
      </c>
      <c r="H220" s="150"/>
    </row>
    <row r="221" spans="1:8" outlineLevel="5" x14ac:dyDescent="0.25">
      <c r="A221" s="156" t="s">
        <v>448</v>
      </c>
      <c r="B221" s="156" t="s">
        <v>866</v>
      </c>
      <c r="C221" s="156" t="s">
        <v>873</v>
      </c>
      <c r="D221" s="156" t="s">
        <v>445</v>
      </c>
      <c r="E221" s="155">
        <v>4600000</v>
      </c>
      <c r="F221" s="155">
        <v>0</v>
      </c>
      <c r="G221" s="155">
        <v>0</v>
      </c>
      <c r="H221" s="150"/>
    </row>
    <row r="222" spans="1:8" ht="38.25" outlineLevel="4" x14ac:dyDescent="0.25">
      <c r="A222" s="156" t="s">
        <v>871</v>
      </c>
      <c r="B222" s="156" t="s">
        <v>866</v>
      </c>
      <c r="C222" s="156" t="s">
        <v>872</v>
      </c>
      <c r="D222" s="157"/>
      <c r="E222" s="155">
        <v>22280885.039999999</v>
      </c>
      <c r="F222" s="155">
        <v>22275939.780000001</v>
      </c>
      <c r="G222" s="155">
        <v>22275939.780000001</v>
      </c>
      <c r="H222" s="150"/>
    </row>
    <row r="223" spans="1:8" outlineLevel="5" x14ac:dyDescent="0.25">
      <c r="A223" s="156" t="s">
        <v>466</v>
      </c>
      <c r="B223" s="156" t="s">
        <v>866</v>
      </c>
      <c r="C223" s="156" t="s">
        <v>872</v>
      </c>
      <c r="D223" s="156" t="s">
        <v>464</v>
      </c>
      <c r="E223" s="155">
        <v>22280885.039999999</v>
      </c>
      <c r="F223" s="155">
        <v>22275939.780000001</v>
      </c>
      <c r="G223" s="155">
        <v>22275939.780000001</v>
      </c>
      <c r="H223" s="150"/>
    </row>
    <row r="224" spans="1:8" ht="38.25" outlineLevel="4" x14ac:dyDescent="0.25">
      <c r="A224" s="156" t="s">
        <v>871</v>
      </c>
      <c r="B224" s="156" t="s">
        <v>866</v>
      </c>
      <c r="C224" s="156" t="s">
        <v>870</v>
      </c>
      <c r="D224" s="157"/>
      <c r="E224" s="155">
        <v>225059.44</v>
      </c>
      <c r="F224" s="155">
        <v>225009.49</v>
      </c>
      <c r="G224" s="155">
        <v>225009.49</v>
      </c>
      <c r="H224" s="150"/>
    </row>
    <row r="225" spans="1:8" outlineLevel="5" x14ac:dyDescent="0.25">
      <c r="A225" s="156" t="s">
        <v>466</v>
      </c>
      <c r="B225" s="156" t="s">
        <v>866</v>
      </c>
      <c r="C225" s="156" t="s">
        <v>870</v>
      </c>
      <c r="D225" s="156" t="s">
        <v>464</v>
      </c>
      <c r="E225" s="155">
        <v>225059.44</v>
      </c>
      <c r="F225" s="155">
        <v>225009.49</v>
      </c>
      <c r="G225" s="155">
        <v>225009.49</v>
      </c>
      <c r="H225" s="150"/>
    </row>
    <row r="226" spans="1:8" ht="25.5" outlineLevel="3" x14ac:dyDescent="0.25">
      <c r="A226" s="156" t="s">
        <v>785</v>
      </c>
      <c r="B226" s="156" t="s">
        <v>866</v>
      </c>
      <c r="C226" s="156" t="s">
        <v>784</v>
      </c>
      <c r="D226" s="157"/>
      <c r="E226" s="155">
        <v>35659329.039999999</v>
      </c>
      <c r="F226" s="155">
        <v>35659329.039999999</v>
      </c>
      <c r="G226" s="155">
        <v>35566948.210000001</v>
      </c>
      <c r="H226" s="150"/>
    </row>
    <row r="227" spans="1:8" outlineLevel="4" x14ac:dyDescent="0.25">
      <c r="A227" s="156" t="s">
        <v>869</v>
      </c>
      <c r="B227" s="156" t="s">
        <v>866</v>
      </c>
      <c r="C227" s="156" t="s">
        <v>868</v>
      </c>
      <c r="D227" s="157"/>
      <c r="E227" s="155">
        <v>1180570.32</v>
      </c>
      <c r="F227" s="155">
        <v>1180570.32</v>
      </c>
      <c r="G227" s="155">
        <v>1088189.49</v>
      </c>
      <c r="H227" s="150"/>
    </row>
    <row r="228" spans="1:8" outlineLevel="5" x14ac:dyDescent="0.25">
      <c r="A228" s="156" t="s">
        <v>466</v>
      </c>
      <c r="B228" s="156" t="s">
        <v>866</v>
      </c>
      <c r="C228" s="156" t="s">
        <v>868</v>
      </c>
      <c r="D228" s="156" t="s">
        <v>464</v>
      </c>
      <c r="E228" s="155">
        <v>1180570.32</v>
      </c>
      <c r="F228" s="155">
        <v>1180570.32</v>
      </c>
      <c r="G228" s="155">
        <v>1088189.49</v>
      </c>
      <c r="H228" s="150"/>
    </row>
    <row r="229" spans="1:8" outlineLevel="4" x14ac:dyDescent="0.25">
      <c r="A229" s="156" t="s">
        <v>867</v>
      </c>
      <c r="B229" s="156" t="s">
        <v>866</v>
      </c>
      <c r="C229" s="156" t="s">
        <v>865</v>
      </c>
      <c r="D229" s="157"/>
      <c r="E229" s="155">
        <v>34478758.719999999</v>
      </c>
      <c r="F229" s="155">
        <v>34478758.719999999</v>
      </c>
      <c r="G229" s="155">
        <v>34478758.719999999</v>
      </c>
      <c r="H229" s="150"/>
    </row>
    <row r="230" spans="1:8" outlineLevel="5" x14ac:dyDescent="0.25">
      <c r="A230" s="156" t="s">
        <v>466</v>
      </c>
      <c r="B230" s="156" t="s">
        <v>866</v>
      </c>
      <c r="C230" s="156" t="s">
        <v>865</v>
      </c>
      <c r="D230" s="156" t="s">
        <v>464</v>
      </c>
      <c r="E230" s="155">
        <v>34478758.719999999</v>
      </c>
      <c r="F230" s="155">
        <v>34478758.719999999</v>
      </c>
      <c r="G230" s="155">
        <v>34478758.719999999</v>
      </c>
      <c r="H230" s="150"/>
    </row>
    <row r="231" spans="1:8" outlineLevel="1" x14ac:dyDescent="0.25">
      <c r="A231" s="156" t="s">
        <v>864</v>
      </c>
      <c r="B231" s="156" t="s">
        <v>860</v>
      </c>
      <c r="C231" s="157"/>
      <c r="D231" s="157"/>
      <c r="E231" s="155">
        <v>4806.6099999999997</v>
      </c>
      <c r="F231" s="155">
        <v>4806.6099999999997</v>
      </c>
      <c r="G231" s="155">
        <v>4806.6099999999997</v>
      </c>
      <c r="H231" s="150"/>
    </row>
    <row r="232" spans="1:8" outlineLevel="2" x14ac:dyDescent="0.25">
      <c r="A232" s="156" t="s">
        <v>516</v>
      </c>
      <c r="B232" s="156" t="s">
        <v>860</v>
      </c>
      <c r="C232" s="156" t="s">
        <v>514</v>
      </c>
      <c r="D232" s="157"/>
      <c r="E232" s="155">
        <v>4806.6099999999997</v>
      </c>
      <c r="F232" s="155">
        <v>4806.6099999999997</v>
      </c>
      <c r="G232" s="155">
        <v>4806.6099999999997</v>
      </c>
      <c r="H232" s="150"/>
    </row>
    <row r="233" spans="1:8" outlineLevel="3" x14ac:dyDescent="0.25">
      <c r="A233" s="156" t="s">
        <v>515</v>
      </c>
      <c r="B233" s="156" t="s">
        <v>860</v>
      </c>
      <c r="C233" s="156" t="s">
        <v>514</v>
      </c>
      <c r="D233" s="157"/>
      <c r="E233" s="155">
        <v>4806.6099999999997</v>
      </c>
      <c r="F233" s="155">
        <v>4806.6099999999997</v>
      </c>
      <c r="G233" s="155">
        <v>4806.6099999999997</v>
      </c>
      <c r="H233" s="150"/>
    </row>
    <row r="234" spans="1:8" ht="25.5" outlineLevel="4" x14ac:dyDescent="0.25">
      <c r="A234" s="156" t="s">
        <v>863</v>
      </c>
      <c r="B234" s="156" t="s">
        <v>860</v>
      </c>
      <c r="C234" s="156" t="s">
        <v>862</v>
      </c>
      <c r="D234" s="157"/>
      <c r="E234" s="155">
        <v>3138.72</v>
      </c>
      <c r="F234" s="155">
        <v>3138.72</v>
      </c>
      <c r="G234" s="155">
        <v>3138.72</v>
      </c>
      <c r="H234" s="150"/>
    </row>
    <row r="235" spans="1:8" outlineLevel="5" x14ac:dyDescent="0.25">
      <c r="A235" s="156" t="s">
        <v>466</v>
      </c>
      <c r="B235" s="156" t="s">
        <v>860</v>
      </c>
      <c r="C235" s="156" t="s">
        <v>862</v>
      </c>
      <c r="D235" s="156" t="s">
        <v>464</v>
      </c>
      <c r="E235" s="155">
        <v>3138.72</v>
      </c>
      <c r="F235" s="155">
        <v>3138.72</v>
      </c>
      <c r="G235" s="155">
        <v>3138.72</v>
      </c>
      <c r="H235" s="150"/>
    </row>
    <row r="236" spans="1:8" ht="25.5" outlineLevel="4" x14ac:dyDescent="0.25">
      <c r="A236" s="156" t="s">
        <v>861</v>
      </c>
      <c r="B236" s="156" t="s">
        <v>860</v>
      </c>
      <c r="C236" s="156" t="s">
        <v>859</v>
      </c>
      <c r="D236" s="157"/>
      <c r="E236" s="155">
        <v>1667.89</v>
      </c>
      <c r="F236" s="155">
        <v>1667.89</v>
      </c>
      <c r="G236" s="155">
        <v>1667.89</v>
      </c>
      <c r="H236" s="150"/>
    </row>
    <row r="237" spans="1:8" outlineLevel="5" x14ac:dyDescent="0.25">
      <c r="A237" s="156" t="s">
        <v>466</v>
      </c>
      <c r="B237" s="156" t="s">
        <v>860</v>
      </c>
      <c r="C237" s="156" t="s">
        <v>859</v>
      </c>
      <c r="D237" s="156" t="s">
        <v>464</v>
      </c>
      <c r="E237" s="155">
        <v>1667.89</v>
      </c>
      <c r="F237" s="155">
        <v>1667.89</v>
      </c>
      <c r="G237" s="155">
        <v>1667.89</v>
      </c>
      <c r="H237" s="150"/>
    </row>
    <row r="238" spans="1:8" outlineLevel="1" x14ac:dyDescent="0.25">
      <c r="A238" s="156" t="s">
        <v>858</v>
      </c>
      <c r="B238" s="156" t="s">
        <v>840</v>
      </c>
      <c r="C238" s="157"/>
      <c r="D238" s="157"/>
      <c r="E238" s="155">
        <v>277302410.13999999</v>
      </c>
      <c r="F238" s="155">
        <v>8820398.0099999998</v>
      </c>
      <c r="G238" s="155">
        <v>8820398.0099999998</v>
      </c>
      <c r="H238" s="150"/>
    </row>
    <row r="239" spans="1:8" outlineLevel="2" x14ac:dyDescent="0.25">
      <c r="A239" s="156" t="s">
        <v>857</v>
      </c>
      <c r="B239" s="156" t="s">
        <v>840</v>
      </c>
      <c r="C239" s="156" t="s">
        <v>856</v>
      </c>
      <c r="D239" s="157"/>
      <c r="E239" s="155">
        <v>268385352.13</v>
      </c>
      <c r="F239" s="155">
        <v>0</v>
      </c>
      <c r="G239" s="155">
        <v>0</v>
      </c>
      <c r="H239" s="150"/>
    </row>
    <row r="240" spans="1:8" ht="25.5" outlineLevel="3" x14ac:dyDescent="0.25">
      <c r="A240" s="156" t="s">
        <v>855</v>
      </c>
      <c r="B240" s="156" t="s">
        <v>840</v>
      </c>
      <c r="C240" s="156" t="s">
        <v>854</v>
      </c>
      <c r="D240" s="157"/>
      <c r="E240" s="155">
        <v>268385352.13</v>
      </c>
      <c r="F240" s="155">
        <v>0</v>
      </c>
      <c r="G240" s="155">
        <v>0</v>
      </c>
      <c r="H240" s="150"/>
    </row>
    <row r="241" spans="1:8" outlineLevel="4" x14ac:dyDescent="0.25">
      <c r="A241" s="156" t="s">
        <v>529</v>
      </c>
      <c r="B241" s="156" t="s">
        <v>840</v>
      </c>
      <c r="C241" s="156" t="s">
        <v>853</v>
      </c>
      <c r="D241" s="157"/>
      <c r="E241" s="155">
        <v>5000000</v>
      </c>
      <c r="F241" s="155">
        <v>0</v>
      </c>
      <c r="G241" s="155">
        <v>0</v>
      </c>
      <c r="H241" s="150"/>
    </row>
    <row r="242" spans="1:8" outlineLevel="5" x14ac:dyDescent="0.25">
      <c r="A242" s="156" t="s">
        <v>448</v>
      </c>
      <c r="B242" s="156" t="s">
        <v>840</v>
      </c>
      <c r="C242" s="156" t="s">
        <v>853</v>
      </c>
      <c r="D242" s="156" t="s">
        <v>445</v>
      </c>
      <c r="E242" s="155">
        <v>5000000</v>
      </c>
      <c r="F242" s="155">
        <v>0</v>
      </c>
      <c r="G242" s="155">
        <v>0</v>
      </c>
      <c r="H242" s="150"/>
    </row>
    <row r="243" spans="1:8" ht="51" outlineLevel="4" x14ac:dyDescent="0.25">
      <c r="A243" s="156" t="s">
        <v>852</v>
      </c>
      <c r="B243" s="156" t="s">
        <v>840</v>
      </c>
      <c r="C243" s="156" t="s">
        <v>851</v>
      </c>
      <c r="D243" s="157"/>
      <c r="E243" s="155">
        <v>258385352.13</v>
      </c>
      <c r="F243" s="155">
        <v>0</v>
      </c>
      <c r="G243" s="155">
        <v>0</v>
      </c>
      <c r="H243" s="150"/>
    </row>
    <row r="244" spans="1:8" outlineLevel="5" x14ac:dyDescent="0.25">
      <c r="A244" s="156" t="s">
        <v>448</v>
      </c>
      <c r="B244" s="156" t="s">
        <v>840</v>
      </c>
      <c r="C244" s="156" t="s">
        <v>851</v>
      </c>
      <c r="D244" s="156" t="s">
        <v>445</v>
      </c>
      <c r="E244" s="155">
        <v>258385352.13</v>
      </c>
      <c r="F244" s="155">
        <v>0</v>
      </c>
      <c r="G244" s="155">
        <v>0</v>
      </c>
      <c r="H244" s="150"/>
    </row>
    <row r="245" spans="1:8" ht="25.5" outlineLevel="4" x14ac:dyDescent="0.25">
      <c r="A245" s="156" t="s">
        <v>527</v>
      </c>
      <c r="B245" s="156" t="s">
        <v>840</v>
      </c>
      <c r="C245" s="156" t="s">
        <v>850</v>
      </c>
      <c r="D245" s="157"/>
      <c r="E245" s="155">
        <v>5000000</v>
      </c>
      <c r="F245" s="155">
        <v>0</v>
      </c>
      <c r="G245" s="155">
        <v>0</v>
      </c>
      <c r="H245" s="150"/>
    </row>
    <row r="246" spans="1:8" outlineLevel="5" x14ac:dyDescent="0.25">
      <c r="A246" s="156" t="s">
        <v>448</v>
      </c>
      <c r="B246" s="156" t="s">
        <v>840</v>
      </c>
      <c r="C246" s="156" t="s">
        <v>850</v>
      </c>
      <c r="D246" s="156" t="s">
        <v>445</v>
      </c>
      <c r="E246" s="155">
        <v>5000000</v>
      </c>
      <c r="F246" s="155">
        <v>0</v>
      </c>
      <c r="G246" s="155">
        <v>0</v>
      </c>
      <c r="H246" s="150"/>
    </row>
    <row r="247" spans="1:8" ht="25.5" outlineLevel="2" x14ac:dyDescent="0.25">
      <c r="A247" s="156" t="s">
        <v>849</v>
      </c>
      <c r="B247" s="156" t="s">
        <v>840</v>
      </c>
      <c r="C247" s="156" t="s">
        <v>848</v>
      </c>
      <c r="D247" s="157"/>
      <c r="E247" s="155">
        <v>8820398.0099999998</v>
      </c>
      <c r="F247" s="155">
        <v>8820398.0099999998</v>
      </c>
      <c r="G247" s="155">
        <v>8820398.0099999998</v>
      </c>
      <c r="H247" s="150"/>
    </row>
    <row r="248" spans="1:8" outlineLevel="3" x14ac:dyDescent="0.25">
      <c r="A248" s="156" t="s">
        <v>847</v>
      </c>
      <c r="B248" s="156" t="s">
        <v>840</v>
      </c>
      <c r="C248" s="156" t="s">
        <v>846</v>
      </c>
      <c r="D248" s="157"/>
      <c r="E248" s="155">
        <v>8820398.0099999998</v>
      </c>
      <c r="F248" s="155">
        <v>8820398.0099999998</v>
      </c>
      <c r="G248" s="155">
        <v>8820398.0099999998</v>
      </c>
      <c r="H248" s="150"/>
    </row>
    <row r="249" spans="1:8" ht="25.5" outlineLevel="4" x14ac:dyDescent="0.25">
      <c r="A249" s="156" t="s">
        <v>845</v>
      </c>
      <c r="B249" s="156" t="s">
        <v>840</v>
      </c>
      <c r="C249" s="156" t="s">
        <v>844</v>
      </c>
      <c r="D249" s="157"/>
      <c r="E249" s="155">
        <v>8803509.0099999998</v>
      </c>
      <c r="F249" s="155">
        <v>8803509.0099999998</v>
      </c>
      <c r="G249" s="155">
        <v>8803509.0099999998</v>
      </c>
      <c r="H249" s="150"/>
    </row>
    <row r="250" spans="1:8" ht="38.25" outlineLevel="5" x14ac:dyDescent="0.25">
      <c r="A250" s="156" t="s">
        <v>498</v>
      </c>
      <c r="B250" s="156" t="s">
        <v>840</v>
      </c>
      <c r="C250" s="156" t="s">
        <v>844</v>
      </c>
      <c r="D250" s="156" t="s">
        <v>497</v>
      </c>
      <c r="E250" s="155">
        <v>8351910.3700000001</v>
      </c>
      <c r="F250" s="155">
        <v>8351910.3700000001</v>
      </c>
      <c r="G250" s="155">
        <v>8351910.3700000001</v>
      </c>
      <c r="H250" s="150"/>
    </row>
    <row r="251" spans="1:8" outlineLevel="5" x14ac:dyDescent="0.25">
      <c r="A251" s="156" t="s">
        <v>466</v>
      </c>
      <c r="B251" s="156" t="s">
        <v>840</v>
      </c>
      <c r="C251" s="156" t="s">
        <v>844</v>
      </c>
      <c r="D251" s="156" t="s">
        <v>464</v>
      </c>
      <c r="E251" s="155">
        <v>450759.87</v>
      </c>
      <c r="F251" s="155">
        <v>450759.87</v>
      </c>
      <c r="G251" s="155">
        <v>450759.87</v>
      </c>
      <c r="H251" s="150"/>
    </row>
    <row r="252" spans="1:8" outlineLevel="5" x14ac:dyDescent="0.25">
      <c r="A252" s="156" t="s">
        <v>364</v>
      </c>
      <c r="B252" s="156" t="s">
        <v>840</v>
      </c>
      <c r="C252" s="156" t="s">
        <v>844</v>
      </c>
      <c r="D252" s="156" t="s">
        <v>361</v>
      </c>
      <c r="E252" s="155">
        <v>838.77</v>
      </c>
      <c r="F252" s="155">
        <v>838.77</v>
      </c>
      <c r="G252" s="155">
        <v>838.77</v>
      </c>
      <c r="H252" s="150"/>
    </row>
    <row r="253" spans="1:8" ht="38.25" outlineLevel="4" x14ac:dyDescent="0.25">
      <c r="A253" s="156" t="s">
        <v>843</v>
      </c>
      <c r="B253" s="156" t="s">
        <v>840</v>
      </c>
      <c r="C253" s="156" t="s">
        <v>842</v>
      </c>
      <c r="D253" s="157"/>
      <c r="E253" s="155">
        <v>16889</v>
      </c>
      <c r="F253" s="155">
        <v>16889</v>
      </c>
      <c r="G253" s="155">
        <v>16889</v>
      </c>
      <c r="H253" s="150"/>
    </row>
    <row r="254" spans="1:8" ht="38.25" outlineLevel="5" x14ac:dyDescent="0.25">
      <c r="A254" s="156" t="s">
        <v>498</v>
      </c>
      <c r="B254" s="156" t="s">
        <v>840</v>
      </c>
      <c r="C254" s="156" t="s">
        <v>842</v>
      </c>
      <c r="D254" s="156" t="s">
        <v>497</v>
      </c>
      <c r="E254" s="155">
        <v>16889</v>
      </c>
      <c r="F254" s="155">
        <v>16889</v>
      </c>
      <c r="G254" s="155">
        <v>16889</v>
      </c>
      <c r="H254" s="150"/>
    </row>
    <row r="255" spans="1:8" ht="25.5" outlineLevel="2" x14ac:dyDescent="0.25">
      <c r="A255" s="156" t="s">
        <v>415</v>
      </c>
      <c r="B255" s="156" t="s">
        <v>840</v>
      </c>
      <c r="C255" s="156" t="s">
        <v>414</v>
      </c>
      <c r="D255" s="157"/>
      <c r="E255" s="155">
        <v>96660</v>
      </c>
      <c r="F255" s="155">
        <v>0</v>
      </c>
      <c r="G255" s="155">
        <v>0</v>
      </c>
      <c r="H255" s="150"/>
    </row>
    <row r="256" spans="1:8" ht="38.25" outlineLevel="3" x14ac:dyDescent="0.25">
      <c r="A256" s="156" t="s">
        <v>413</v>
      </c>
      <c r="B256" s="156" t="s">
        <v>840</v>
      </c>
      <c r="C256" s="156" t="s">
        <v>412</v>
      </c>
      <c r="D256" s="157"/>
      <c r="E256" s="155">
        <v>96660</v>
      </c>
      <c r="F256" s="155">
        <v>0</v>
      </c>
      <c r="G256" s="155">
        <v>0</v>
      </c>
      <c r="H256" s="150"/>
    </row>
    <row r="257" spans="1:8" ht="38.25" outlineLevel="4" x14ac:dyDescent="0.25">
      <c r="A257" s="156" t="s">
        <v>841</v>
      </c>
      <c r="B257" s="156" t="s">
        <v>840</v>
      </c>
      <c r="C257" s="156" t="s">
        <v>839</v>
      </c>
      <c r="D257" s="157"/>
      <c r="E257" s="155">
        <v>96660</v>
      </c>
      <c r="F257" s="155">
        <v>0</v>
      </c>
      <c r="G257" s="155">
        <v>0</v>
      </c>
      <c r="H257" s="150"/>
    </row>
    <row r="258" spans="1:8" ht="38.25" outlineLevel="5" x14ac:dyDescent="0.25">
      <c r="A258" s="156" t="s">
        <v>498</v>
      </c>
      <c r="B258" s="156" t="s">
        <v>840</v>
      </c>
      <c r="C258" s="156" t="s">
        <v>839</v>
      </c>
      <c r="D258" s="156" t="s">
        <v>497</v>
      </c>
      <c r="E258" s="155">
        <v>96660</v>
      </c>
      <c r="F258" s="155">
        <v>0</v>
      </c>
      <c r="G258" s="155">
        <v>0</v>
      </c>
      <c r="H258" s="150"/>
    </row>
    <row r="259" spans="1:8" x14ac:dyDescent="0.25">
      <c r="A259" s="156" t="s">
        <v>838</v>
      </c>
      <c r="B259" s="156" t="s">
        <v>837</v>
      </c>
      <c r="C259" s="157"/>
      <c r="D259" s="157"/>
      <c r="E259" s="155">
        <v>260673658.84999999</v>
      </c>
      <c r="F259" s="155">
        <v>119439236.95999999</v>
      </c>
      <c r="G259" s="155">
        <v>129769995.95999999</v>
      </c>
      <c r="H259" s="150"/>
    </row>
    <row r="260" spans="1:8" outlineLevel="1" x14ac:dyDescent="0.25">
      <c r="A260" s="156" t="s">
        <v>836</v>
      </c>
      <c r="B260" s="156" t="s">
        <v>820</v>
      </c>
      <c r="C260" s="157"/>
      <c r="D260" s="157"/>
      <c r="E260" s="155">
        <v>25427009</v>
      </c>
      <c r="F260" s="155">
        <v>32813984</v>
      </c>
      <c r="G260" s="155">
        <v>43144883</v>
      </c>
      <c r="H260" s="150"/>
    </row>
    <row r="261" spans="1:8" ht="25.5" outlineLevel="2" x14ac:dyDescent="0.25">
      <c r="A261" s="156" t="s">
        <v>835</v>
      </c>
      <c r="B261" s="156" t="s">
        <v>820</v>
      </c>
      <c r="C261" s="156" t="s">
        <v>834</v>
      </c>
      <c r="D261" s="157"/>
      <c r="E261" s="155">
        <v>25214907</v>
      </c>
      <c r="F261" s="155">
        <v>25214907</v>
      </c>
      <c r="G261" s="155">
        <v>25214907</v>
      </c>
      <c r="H261" s="150"/>
    </row>
    <row r="262" spans="1:8" outlineLevel="3" x14ac:dyDescent="0.25">
      <c r="A262" s="156" t="s">
        <v>833</v>
      </c>
      <c r="B262" s="156" t="s">
        <v>820</v>
      </c>
      <c r="C262" s="156" t="s">
        <v>832</v>
      </c>
      <c r="D262" s="157"/>
      <c r="E262" s="155">
        <v>25214907</v>
      </c>
      <c r="F262" s="155">
        <v>25214907</v>
      </c>
      <c r="G262" s="155">
        <v>25214907</v>
      </c>
      <c r="H262" s="150"/>
    </row>
    <row r="263" spans="1:8" outlineLevel="4" x14ac:dyDescent="0.25">
      <c r="A263" s="156" t="s">
        <v>831</v>
      </c>
      <c r="B263" s="156" t="s">
        <v>820</v>
      </c>
      <c r="C263" s="156" t="s">
        <v>830</v>
      </c>
      <c r="D263" s="157"/>
      <c r="E263" s="155">
        <v>7203370</v>
      </c>
      <c r="F263" s="155">
        <v>7203370</v>
      </c>
      <c r="G263" s="155">
        <v>7203370</v>
      </c>
      <c r="H263" s="150"/>
    </row>
    <row r="264" spans="1:8" outlineLevel="5" x14ac:dyDescent="0.25">
      <c r="A264" s="156" t="s">
        <v>466</v>
      </c>
      <c r="B264" s="156" t="s">
        <v>820</v>
      </c>
      <c r="C264" s="156" t="s">
        <v>830</v>
      </c>
      <c r="D264" s="156" t="s">
        <v>464</v>
      </c>
      <c r="E264" s="155">
        <v>7203370</v>
      </c>
      <c r="F264" s="155">
        <v>7203370</v>
      </c>
      <c r="G264" s="155">
        <v>7203370</v>
      </c>
      <c r="H264" s="150"/>
    </row>
    <row r="265" spans="1:8" outlineLevel="4" x14ac:dyDescent="0.25">
      <c r="A265" s="156" t="s">
        <v>829</v>
      </c>
      <c r="B265" s="156" t="s">
        <v>820</v>
      </c>
      <c r="C265" s="156" t="s">
        <v>828</v>
      </c>
      <c r="D265" s="157"/>
      <c r="E265" s="155">
        <v>12871880</v>
      </c>
      <c r="F265" s="155">
        <v>12871880</v>
      </c>
      <c r="G265" s="155">
        <v>12871880</v>
      </c>
      <c r="H265" s="150"/>
    </row>
    <row r="266" spans="1:8" outlineLevel="5" x14ac:dyDescent="0.25">
      <c r="A266" s="156" t="s">
        <v>466</v>
      </c>
      <c r="B266" s="156" t="s">
        <v>820</v>
      </c>
      <c r="C266" s="156" t="s">
        <v>828</v>
      </c>
      <c r="D266" s="156" t="s">
        <v>464</v>
      </c>
      <c r="E266" s="155">
        <v>12871880</v>
      </c>
      <c r="F266" s="155">
        <v>12871880</v>
      </c>
      <c r="G266" s="155">
        <v>12871880</v>
      </c>
      <c r="H266" s="150"/>
    </row>
    <row r="267" spans="1:8" ht="25.5" outlineLevel="4" x14ac:dyDescent="0.25">
      <c r="A267" s="156" t="s">
        <v>827</v>
      </c>
      <c r="B267" s="156" t="s">
        <v>820</v>
      </c>
      <c r="C267" s="156" t="s">
        <v>826</v>
      </c>
      <c r="D267" s="157"/>
      <c r="E267" s="155">
        <v>5139657</v>
      </c>
      <c r="F267" s="155">
        <v>5139657</v>
      </c>
      <c r="G267" s="155">
        <v>5139657</v>
      </c>
      <c r="H267" s="150"/>
    </row>
    <row r="268" spans="1:8" outlineLevel="5" x14ac:dyDescent="0.25">
      <c r="A268" s="156" t="s">
        <v>466</v>
      </c>
      <c r="B268" s="156" t="s">
        <v>820</v>
      </c>
      <c r="C268" s="156" t="s">
        <v>826</v>
      </c>
      <c r="D268" s="156" t="s">
        <v>464</v>
      </c>
      <c r="E268" s="155">
        <v>5139657</v>
      </c>
      <c r="F268" s="155">
        <v>5139657</v>
      </c>
      <c r="G268" s="155">
        <v>5139657</v>
      </c>
      <c r="H268" s="150"/>
    </row>
    <row r="269" spans="1:8" outlineLevel="2" x14ac:dyDescent="0.25">
      <c r="A269" s="156" t="s">
        <v>825</v>
      </c>
      <c r="B269" s="156" t="s">
        <v>820</v>
      </c>
      <c r="C269" s="156" t="s">
        <v>824</v>
      </c>
      <c r="D269" s="157"/>
      <c r="E269" s="155">
        <v>212102</v>
      </c>
      <c r="F269" s="155">
        <v>7599077</v>
      </c>
      <c r="G269" s="155">
        <v>17929976</v>
      </c>
      <c r="H269" s="150"/>
    </row>
    <row r="270" spans="1:8" outlineLevel="3" x14ac:dyDescent="0.25">
      <c r="A270" s="156" t="s">
        <v>823</v>
      </c>
      <c r="B270" s="156" t="s">
        <v>820</v>
      </c>
      <c r="C270" s="156" t="s">
        <v>822</v>
      </c>
      <c r="D270" s="157"/>
      <c r="E270" s="155">
        <v>212102</v>
      </c>
      <c r="F270" s="155">
        <v>7599077</v>
      </c>
      <c r="G270" s="155">
        <v>17929976</v>
      </c>
      <c r="H270" s="150"/>
    </row>
    <row r="271" spans="1:8" outlineLevel="4" x14ac:dyDescent="0.25">
      <c r="A271" s="156" t="s">
        <v>821</v>
      </c>
      <c r="B271" s="156" t="s">
        <v>820</v>
      </c>
      <c r="C271" s="156" t="s">
        <v>819</v>
      </c>
      <c r="D271" s="157"/>
      <c r="E271" s="155">
        <v>212102</v>
      </c>
      <c r="F271" s="155">
        <v>7599077</v>
      </c>
      <c r="G271" s="155">
        <v>17929976</v>
      </c>
      <c r="H271" s="150"/>
    </row>
    <row r="272" spans="1:8" outlineLevel="5" x14ac:dyDescent="0.25">
      <c r="A272" s="156" t="s">
        <v>466</v>
      </c>
      <c r="B272" s="156" t="s">
        <v>820</v>
      </c>
      <c r="C272" s="156" t="s">
        <v>819</v>
      </c>
      <c r="D272" s="156" t="s">
        <v>464</v>
      </c>
      <c r="E272" s="155">
        <v>212102</v>
      </c>
      <c r="F272" s="155">
        <v>7599077</v>
      </c>
      <c r="G272" s="155">
        <v>17929976</v>
      </c>
      <c r="H272" s="150"/>
    </row>
    <row r="273" spans="1:8" outlineLevel="1" x14ac:dyDescent="0.25">
      <c r="A273" s="156" t="s">
        <v>818</v>
      </c>
      <c r="B273" s="156" t="s">
        <v>726</v>
      </c>
      <c r="C273" s="157"/>
      <c r="D273" s="157"/>
      <c r="E273" s="155">
        <v>200173771.55000001</v>
      </c>
      <c r="F273" s="155">
        <v>51554264.659999996</v>
      </c>
      <c r="G273" s="155">
        <v>51554264.659999996</v>
      </c>
      <c r="H273" s="150"/>
    </row>
    <row r="274" spans="1:8" outlineLevel="2" x14ac:dyDescent="0.25">
      <c r="A274" s="156" t="s">
        <v>817</v>
      </c>
      <c r="B274" s="156" t="s">
        <v>726</v>
      </c>
      <c r="C274" s="156" t="s">
        <v>816</v>
      </c>
      <c r="D274" s="157"/>
      <c r="E274" s="155">
        <v>58666630</v>
      </c>
      <c r="F274" s="155">
        <v>0</v>
      </c>
      <c r="G274" s="155">
        <v>0</v>
      </c>
      <c r="H274" s="150"/>
    </row>
    <row r="275" spans="1:8" outlineLevel="3" x14ac:dyDescent="0.25">
      <c r="A275" s="156" t="s">
        <v>815</v>
      </c>
      <c r="B275" s="156" t="s">
        <v>726</v>
      </c>
      <c r="C275" s="156" t="s">
        <v>814</v>
      </c>
      <c r="D275" s="157"/>
      <c r="E275" s="155">
        <v>58666630</v>
      </c>
      <c r="F275" s="155">
        <v>0</v>
      </c>
      <c r="G275" s="155">
        <v>0</v>
      </c>
      <c r="H275" s="150"/>
    </row>
    <row r="276" spans="1:8" ht="25.5" outlineLevel="4" x14ac:dyDescent="0.25">
      <c r="A276" s="156" t="s">
        <v>813</v>
      </c>
      <c r="B276" s="156" t="s">
        <v>726</v>
      </c>
      <c r="C276" s="156" t="s">
        <v>812</v>
      </c>
      <c r="D276" s="157"/>
      <c r="E276" s="155">
        <v>58666630</v>
      </c>
      <c r="F276" s="155">
        <v>0</v>
      </c>
      <c r="G276" s="155">
        <v>0</v>
      </c>
      <c r="H276" s="150"/>
    </row>
    <row r="277" spans="1:8" outlineLevel="5" x14ac:dyDescent="0.25">
      <c r="A277" s="156" t="s">
        <v>466</v>
      </c>
      <c r="B277" s="156" t="s">
        <v>726</v>
      </c>
      <c r="C277" s="156" t="s">
        <v>812</v>
      </c>
      <c r="D277" s="156" t="s">
        <v>464</v>
      </c>
      <c r="E277" s="155">
        <v>58666630</v>
      </c>
      <c r="F277" s="155">
        <v>0</v>
      </c>
      <c r="G277" s="155">
        <v>0</v>
      </c>
      <c r="H277" s="150"/>
    </row>
    <row r="278" spans="1:8" outlineLevel="2" x14ac:dyDescent="0.25">
      <c r="A278" s="156" t="s">
        <v>503</v>
      </c>
      <c r="B278" s="156" t="s">
        <v>726</v>
      </c>
      <c r="C278" s="156" t="s">
        <v>502</v>
      </c>
      <c r="D278" s="157"/>
      <c r="E278" s="155">
        <v>9482050.8499999996</v>
      </c>
      <c r="F278" s="155">
        <v>8568950.8499999996</v>
      </c>
      <c r="G278" s="155">
        <v>8568950.8499999996</v>
      </c>
      <c r="H278" s="150"/>
    </row>
    <row r="279" spans="1:8" outlineLevel="3" x14ac:dyDescent="0.25">
      <c r="A279" s="156" t="s">
        <v>811</v>
      </c>
      <c r="B279" s="156" t="s">
        <v>726</v>
      </c>
      <c r="C279" s="156" t="s">
        <v>810</v>
      </c>
      <c r="D279" s="157"/>
      <c r="E279" s="155">
        <v>3491086.33</v>
      </c>
      <c r="F279" s="155">
        <v>3491086.33</v>
      </c>
      <c r="G279" s="155">
        <v>3491086.33</v>
      </c>
      <c r="H279" s="150"/>
    </row>
    <row r="280" spans="1:8" outlineLevel="4" x14ac:dyDescent="0.25">
      <c r="A280" s="156" t="s">
        <v>809</v>
      </c>
      <c r="B280" s="156" t="s">
        <v>726</v>
      </c>
      <c r="C280" s="156" t="s">
        <v>808</v>
      </c>
      <c r="D280" s="157"/>
      <c r="E280" s="155">
        <v>3176753</v>
      </c>
      <c r="F280" s="155">
        <v>3176753</v>
      </c>
      <c r="G280" s="155">
        <v>3176753</v>
      </c>
      <c r="H280" s="150"/>
    </row>
    <row r="281" spans="1:8" outlineLevel="5" x14ac:dyDescent="0.25">
      <c r="A281" s="156" t="s">
        <v>466</v>
      </c>
      <c r="B281" s="156" t="s">
        <v>726</v>
      </c>
      <c r="C281" s="156" t="s">
        <v>808</v>
      </c>
      <c r="D281" s="156" t="s">
        <v>464</v>
      </c>
      <c r="E281" s="155">
        <v>3176753</v>
      </c>
      <c r="F281" s="155">
        <v>3176753</v>
      </c>
      <c r="G281" s="155">
        <v>3176753</v>
      </c>
      <c r="H281" s="150"/>
    </row>
    <row r="282" spans="1:8" outlineLevel="4" x14ac:dyDescent="0.25">
      <c r="A282" s="156" t="s">
        <v>807</v>
      </c>
      <c r="B282" s="156" t="s">
        <v>726</v>
      </c>
      <c r="C282" s="156" t="s">
        <v>806</v>
      </c>
      <c r="D282" s="157"/>
      <c r="E282" s="155">
        <v>314333.33</v>
      </c>
      <c r="F282" s="155">
        <v>314333.33</v>
      </c>
      <c r="G282" s="155">
        <v>314333.33</v>
      </c>
      <c r="H282" s="150"/>
    </row>
    <row r="283" spans="1:8" outlineLevel="5" x14ac:dyDescent="0.25">
      <c r="A283" s="156" t="s">
        <v>466</v>
      </c>
      <c r="B283" s="156" t="s">
        <v>726</v>
      </c>
      <c r="C283" s="156" t="s">
        <v>806</v>
      </c>
      <c r="D283" s="156" t="s">
        <v>464</v>
      </c>
      <c r="E283" s="155">
        <v>314333.33</v>
      </c>
      <c r="F283" s="155">
        <v>314333.33</v>
      </c>
      <c r="G283" s="155">
        <v>314333.33</v>
      </c>
      <c r="H283" s="150"/>
    </row>
    <row r="284" spans="1:8" outlineLevel="3" x14ac:dyDescent="0.25">
      <c r="A284" s="156" t="s">
        <v>501</v>
      </c>
      <c r="B284" s="156" t="s">
        <v>726</v>
      </c>
      <c r="C284" s="156" t="s">
        <v>500</v>
      </c>
      <c r="D284" s="157"/>
      <c r="E284" s="155">
        <v>101900</v>
      </c>
      <c r="F284" s="155">
        <v>101900</v>
      </c>
      <c r="G284" s="155">
        <v>101900</v>
      </c>
      <c r="H284" s="150"/>
    </row>
    <row r="285" spans="1:8" outlineLevel="4" x14ac:dyDescent="0.25">
      <c r="A285" s="156" t="s">
        <v>805</v>
      </c>
      <c r="B285" s="156" t="s">
        <v>726</v>
      </c>
      <c r="C285" s="156" t="s">
        <v>804</v>
      </c>
      <c r="D285" s="157"/>
      <c r="E285" s="155">
        <v>101900</v>
      </c>
      <c r="F285" s="155">
        <v>101900</v>
      </c>
      <c r="G285" s="155">
        <v>101900</v>
      </c>
      <c r="H285" s="150"/>
    </row>
    <row r="286" spans="1:8" outlineLevel="5" x14ac:dyDescent="0.25">
      <c r="A286" s="156" t="s">
        <v>466</v>
      </c>
      <c r="B286" s="156" t="s">
        <v>726</v>
      </c>
      <c r="C286" s="156" t="s">
        <v>804</v>
      </c>
      <c r="D286" s="156" t="s">
        <v>464</v>
      </c>
      <c r="E286" s="155">
        <v>101900</v>
      </c>
      <c r="F286" s="155">
        <v>101900</v>
      </c>
      <c r="G286" s="155">
        <v>101900</v>
      </c>
      <c r="H286" s="150"/>
    </row>
    <row r="287" spans="1:8" outlineLevel="3" x14ac:dyDescent="0.25">
      <c r="A287" s="156" t="s">
        <v>803</v>
      </c>
      <c r="B287" s="156" t="s">
        <v>726</v>
      </c>
      <c r="C287" s="156" t="s">
        <v>802</v>
      </c>
      <c r="D287" s="157"/>
      <c r="E287" s="155">
        <v>4805064.5199999996</v>
      </c>
      <c r="F287" s="155">
        <v>3891964.52</v>
      </c>
      <c r="G287" s="155">
        <v>3891964.52</v>
      </c>
      <c r="H287" s="150"/>
    </row>
    <row r="288" spans="1:8" outlineLevel="4" x14ac:dyDescent="0.25">
      <c r="A288" s="156" t="s">
        <v>801</v>
      </c>
      <c r="B288" s="156" t="s">
        <v>726</v>
      </c>
      <c r="C288" s="156" t="s">
        <v>800</v>
      </c>
      <c r="D288" s="157"/>
      <c r="E288" s="155">
        <v>2994807</v>
      </c>
      <c r="F288" s="155">
        <v>2994807</v>
      </c>
      <c r="G288" s="155">
        <v>2994807</v>
      </c>
      <c r="H288" s="150"/>
    </row>
    <row r="289" spans="1:8" outlineLevel="5" x14ac:dyDescent="0.25">
      <c r="A289" s="156" t="s">
        <v>466</v>
      </c>
      <c r="B289" s="156" t="s">
        <v>726</v>
      </c>
      <c r="C289" s="156" t="s">
        <v>800</v>
      </c>
      <c r="D289" s="156" t="s">
        <v>464</v>
      </c>
      <c r="E289" s="155">
        <v>2994807</v>
      </c>
      <c r="F289" s="155">
        <v>2994807</v>
      </c>
      <c r="G289" s="155">
        <v>2994807</v>
      </c>
      <c r="H289" s="150"/>
    </row>
    <row r="290" spans="1:8" outlineLevel="4" x14ac:dyDescent="0.25">
      <c r="A290" s="156" t="s">
        <v>799</v>
      </c>
      <c r="B290" s="156" t="s">
        <v>726</v>
      </c>
      <c r="C290" s="156" t="s">
        <v>798</v>
      </c>
      <c r="D290" s="157"/>
      <c r="E290" s="155">
        <v>280000</v>
      </c>
      <c r="F290" s="155">
        <v>0</v>
      </c>
      <c r="G290" s="155">
        <v>0</v>
      </c>
      <c r="H290" s="150"/>
    </row>
    <row r="291" spans="1:8" outlineLevel="5" x14ac:dyDescent="0.25">
      <c r="A291" s="156" t="s">
        <v>466</v>
      </c>
      <c r="B291" s="156" t="s">
        <v>726</v>
      </c>
      <c r="C291" s="156" t="s">
        <v>798</v>
      </c>
      <c r="D291" s="156" t="s">
        <v>464</v>
      </c>
      <c r="E291" s="155">
        <v>280000</v>
      </c>
      <c r="F291" s="155">
        <v>0</v>
      </c>
      <c r="G291" s="155">
        <v>0</v>
      </c>
      <c r="H291" s="150"/>
    </row>
    <row r="292" spans="1:8" ht="25.5" outlineLevel="4" x14ac:dyDescent="0.25">
      <c r="A292" s="156" t="s">
        <v>797</v>
      </c>
      <c r="B292" s="156" t="s">
        <v>726</v>
      </c>
      <c r="C292" s="156" t="s">
        <v>796</v>
      </c>
      <c r="D292" s="157"/>
      <c r="E292" s="155">
        <v>113305</v>
      </c>
      <c r="F292" s="155">
        <v>113305</v>
      </c>
      <c r="G292" s="155">
        <v>113305</v>
      </c>
      <c r="H292" s="150"/>
    </row>
    <row r="293" spans="1:8" outlineLevel="5" x14ac:dyDescent="0.25">
      <c r="A293" s="156" t="s">
        <v>466</v>
      </c>
      <c r="B293" s="156" t="s">
        <v>726</v>
      </c>
      <c r="C293" s="156" t="s">
        <v>796</v>
      </c>
      <c r="D293" s="156" t="s">
        <v>464</v>
      </c>
      <c r="E293" s="155">
        <v>113305</v>
      </c>
      <c r="F293" s="155">
        <v>113305</v>
      </c>
      <c r="G293" s="155">
        <v>113305</v>
      </c>
      <c r="H293" s="150"/>
    </row>
    <row r="294" spans="1:8" outlineLevel="4" x14ac:dyDescent="0.25">
      <c r="A294" s="156" t="s">
        <v>795</v>
      </c>
      <c r="B294" s="156" t="s">
        <v>726</v>
      </c>
      <c r="C294" s="156" t="s">
        <v>794</v>
      </c>
      <c r="D294" s="157"/>
      <c r="E294" s="155">
        <v>633100</v>
      </c>
      <c r="F294" s="155">
        <v>0</v>
      </c>
      <c r="G294" s="155">
        <v>0</v>
      </c>
      <c r="H294" s="150"/>
    </row>
    <row r="295" spans="1:8" outlineLevel="5" x14ac:dyDescent="0.25">
      <c r="A295" s="156" t="s">
        <v>466</v>
      </c>
      <c r="B295" s="156" t="s">
        <v>726</v>
      </c>
      <c r="C295" s="156" t="s">
        <v>794</v>
      </c>
      <c r="D295" s="156" t="s">
        <v>464</v>
      </c>
      <c r="E295" s="155">
        <v>633100</v>
      </c>
      <c r="F295" s="155">
        <v>0</v>
      </c>
      <c r="G295" s="155">
        <v>0</v>
      </c>
      <c r="H295" s="150"/>
    </row>
    <row r="296" spans="1:8" outlineLevel="4" x14ac:dyDescent="0.25">
      <c r="A296" s="156" t="s">
        <v>793</v>
      </c>
      <c r="B296" s="156" t="s">
        <v>726</v>
      </c>
      <c r="C296" s="156" t="s">
        <v>792</v>
      </c>
      <c r="D296" s="157"/>
      <c r="E296" s="155">
        <v>783852.52</v>
      </c>
      <c r="F296" s="155">
        <v>783852.52</v>
      </c>
      <c r="G296" s="155">
        <v>783852.52</v>
      </c>
      <c r="H296" s="150"/>
    </row>
    <row r="297" spans="1:8" outlineLevel="5" x14ac:dyDescent="0.25">
      <c r="A297" s="156" t="s">
        <v>466</v>
      </c>
      <c r="B297" s="156" t="s">
        <v>726</v>
      </c>
      <c r="C297" s="156" t="s">
        <v>792</v>
      </c>
      <c r="D297" s="156" t="s">
        <v>464</v>
      </c>
      <c r="E297" s="155">
        <v>783852.52</v>
      </c>
      <c r="F297" s="155">
        <v>783852.52</v>
      </c>
      <c r="G297" s="155">
        <v>783852.52</v>
      </c>
      <c r="H297" s="150"/>
    </row>
    <row r="298" spans="1:8" outlineLevel="3" x14ac:dyDescent="0.25">
      <c r="A298" s="156" t="s">
        <v>791</v>
      </c>
      <c r="B298" s="156" t="s">
        <v>726</v>
      </c>
      <c r="C298" s="156" t="s">
        <v>790</v>
      </c>
      <c r="D298" s="157"/>
      <c r="E298" s="155">
        <v>1084000</v>
      </c>
      <c r="F298" s="155">
        <v>1084000</v>
      </c>
      <c r="G298" s="155">
        <v>1084000</v>
      </c>
      <c r="H298" s="150"/>
    </row>
    <row r="299" spans="1:8" outlineLevel="4" x14ac:dyDescent="0.25">
      <c r="A299" s="156" t="s">
        <v>789</v>
      </c>
      <c r="B299" s="156" t="s">
        <v>726</v>
      </c>
      <c r="C299" s="156" t="s">
        <v>788</v>
      </c>
      <c r="D299" s="157"/>
      <c r="E299" s="155">
        <v>1084000</v>
      </c>
      <c r="F299" s="155">
        <v>1084000</v>
      </c>
      <c r="G299" s="155">
        <v>1084000</v>
      </c>
      <c r="H299" s="150"/>
    </row>
    <row r="300" spans="1:8" outlineLevel="5" x14ac:dyDescent="0.25">
      <c r="A300" s="156" t="s">
        <v>466</v>
      </c>
      <c r="B300" s="156" t="s">
        <v>726</v>
      </c>
      <c r="C300" s="156" t="s">
        <v>788</v>
      </c>
      <c r="D300" s="156" t="s">
        <v>464</v>
      </c>
      <c r="E300" s="155">
        <v>1084000</v>
      </c>
      <c r="F300" s="155">
        <v>1084000</v>
      </c>
      <c r="G300" s="155">
        <v>1084000</v>
      </c>
      <c r="H300" s="150"/>
    </row>
    <row r="301" spans="1:8" ht="38.25" outlineLevel="2" x14ac:dyDescent="0.25">
      <c r="A301" s="156" t="s">
        <v>787</v>
      </c>
      <c r="B301" s="156" t="s">
        <v>726</v>
      </c>
      <c r="C301" s="156" t="s">
        <v>786</v>
      </c>
      <c r="D301" s="157"/>
      <c r="E301" s="155">
        <v>30629824.280000001</v>
      </c>
      <c r="F301" s="155">
        <v>24391326.280000001</v>
      </c>
      <c r="G301" s="155">
        <v>24391326.280000001</v>
      </c>
      <c r="H301" s="150"/>
    </row>
    <row r="302" spans="1:8" ht="25.5" outlineLevel="3" x14ac:dyDescent="0.25">
      <c r="A302" s="156" t="s">
        <v>785</v>
      </c>
      <c r="B302" s="156" t="s">
        <v>726</v>
      </c>
      <c r="C302" s="156" t="s">
        <v>784</v>
      </c>
      <c r="D302" s="157"/>
      <c r="E302" s="155">
        <v>6954847</v>
      </c>
      <c r="F302" s="155">
        <v>6150780</v>
      </c>
      <c r="G302" s="155">
        <v>6150780</v>
      </c>
      <c r="H302" s="150"/>
    </row>
    <row r="303" spans="1:8" ht="25.5" outlineLevel="4" x14ac:dyDescent="0.25">
      <c r="A303" s="156" t="s">
        <v>783</v>
      </c>
      <c r="B303" s="156" t="s">
        <v>726</v>
      </c>
      <c r="C303" s="156" t="s">
        <v>782</v>
      </c>
      <c r="D303" s="157"/>
      <c r="E303" s="155">
        <v>6954847</v>
      </c>
      <c r="F303" s="155">
        <v>6150780</v>
      </c>
      <c r="G303" s="155">
        <v>6150780</v>
      </c>
      <c r="H303" s="150"/>
    </row>
    <row r="304" spans="1:8" outlineLevel="5" x14ac:dyDescent="0.25">
      <c r="A304" s="156" t="s">
        <v>466</v>
      </c>
      <c r="B304" s="156" t="s">
        <v>726</v>
      </c>
      <c r="C304" s="156" t="s">
        <v>782</v>
      </c>
      <c r="D304" s="156" t="s">
        <v>464</v>
      </c>
      <c r="E304" s="155">
        <v>6954847</v>
      </c>
      <c r="F304" s="155">
        <v>6150780</v>
      </c>
      <c r="G304" s="155">
        <v>6150780</v>
      </c>
      <c r="H304" s="150"/>
    </row>
    <row r="305" spans="1:8" ht="25.5" outlineLevel="3" x14ac:dyDescent="0.25">
      <c r="A305" s="156" t="s">
        <v>781</v>
      </c>
      <c r="B305" s="156" t="s">
        <v>726</v>
      </c>
      <c r="C305" s="156" t="s">
        <v>780</v>
      </c>
      <c r="D305" s="157"/>
      <c r="E305" s="155">
        <v>23674977.280000001</v>
      </c>
      <c r="F305" s="155">
        <v>18240546.280000001</v>
      </c>
      <c r="G305" s="155">
        <v>18240546.280000001</v>
      </c>
      <c r="H305" s="150"/>
    </row>
    <row r="306" spans="1:8" ht="25.5" outlineLevel="4" x14ac:dyDescent="0.25">
      <c r="A306" s="156" t="s">
        <v>779</v>
      </c>
      <c r="B306" s="156" t="s">
        <v>726</v>
      </c>
      <c r="C306" s="156" t="s">
        <v>778</v>
      </c>
      <c r="D306" s="157"/>
      <c r="E306" s="155">
        <v>10000000</v>
      </c>
      <c r="F306" s="155">
        <v>10000000</v>
      </c>
      <c r="G306" s="155">
        <v>10000000</v>
      </c>
      <c r="H306" s="150"/>
    </row>
    <row r="307" spans="1:8" outlineLevel="5" x14ac:dyDescent="0.25">
      <c r="A307" s="156" t="s">
        <v>466</v>
      </c>
      <c r="B307" s="156" t="s">
        <v>726</v>
      </c>
      <c r="C307" s="156" t="s">
        <v>778</v>
      </c>
      <c r="D307" s="156" t="s">
        <v>464</v>
      </c>
      <c r="E307" s="155">
        <v>10000000</v>
      </c>
      <c r="F307" s="155">
        <v>10000000</v>
      </c>
      <c r="G307" s="155">
        <v>10000000</v>
      </c>
      <c r="H307" s="150"/>
    </row>
    <row r="308" spans="1:8" ht="25.5" outlineLevel="4" x14ac:dyDescent="0.25">
      <c r="A308" s="156" t="s">
        <v>777</v>
      </c>
      <c r="B308" s="156" t="s">
        <v>726</v>
      </c>
      <c r="C308" s="156" t="s">
        <v>776</v>
      </c>
      <c r="D308" s="157"/>
      <c r="E308" s="155">
        <v>13674977.279999999</v>
      </c>
      <c r="F308" s="155">
        <v>8240546.2800000003</v>
      </c>
      <c r="G308" s="155">
        <v>8240546.2800000003</v>
      </c>
      <c r="H308" s="150"/>
    </row>
    <row r="309" spans="1:8" outlineLevel="5" x14ac:dyDescent="0.25">
      <c r="A309" s="156" t="s">
        <v>466</v>
      </c>
      <c r="B309" s="156" t="s">
        <v>726</v>
      </c>
      <c r="C309" s="156" t="s">
        <v>776</v>
      </c>
      <c r="D309" s="156" t="s">
        <v>464</v>
      </c>
      <c r="E309" s="155">
        <v>13674977.279999999</v>
      </c>
      <c r="F309" s="155">
        <v>8240546.2800000003</v>
      </c>
      <c r="G309" s="155">
        <v>8240546.2800000003</v>
      </c>
      <c r="H309" s="150"/>
    </row>
    <row r="310" spans="1:8" ht="25.5" outlineLevel="2" x14ac:dyDescent="0.25">
      <c r="A310" s="156" t="s">
        <v>775</v>
      </c>
      <c r="B310" s="156" t="s">
        <v>726</v>
      </c>
      <c r="C310" s="156" t="s">
        <v>774</v>
      </c>
      <c r="D310" s="157"/>
      <c r="E310" s="155">
        <v>8165322.3300000001</v>
      </c>
      <c r="F310" s="155">
        <v>722096.33</v>
      </c>
      <c r="G310" s="155">
        <v>722096.33</v>
      </c>
      <c r="H310" s="150"/>
    </row>
    <row r="311" spans="1:8" outlineLevel="3" x14ac:dyDescent="0.25">
      <c r="A311" s="156" t="s">
        <v>773</v>
      </c>
      <c r="B311" s="156" t="s">
        <v>726</v>
      </c>
      <c r="C311" s="156" t="s">
        <v>772</v>
      </c>
      <c r="D311" s="157"/>
      <c r="E311" s="155">
        <v>542096.32999999996</v>
      </c>
      <c r="F311" s="155">
        <v>542096.32999999996</v>
      </c>
      <c r="G311" s="155">
        <v>542096.32999999996</v>
      </c>
      <c r="H311" s="150"/>
    </row>
    <row r="312" spans="1:8" ht="25.5" outlineLevel="4" x14ac:dyDescent="0.25">
      <c r="A312" s="156" t="s">
        <v>771</v>
      </c>
      <c r="B312" s="156" t="s">
        <v>726</v>
      </c>
      <c r="C312" s="156" t="s">
        <v>770</v>
      </c>
      <c r="D312" s="157"/>
      <c r="E312" s="155">
        <v>530663</v>
      </c>
      <c r="F312" s="155">
        <v>530663</v>
      </c>
      <c r="G312" s="155">
        <v>530663</v>
      </c>
      <c r="H312" s="150"/>
    </row>
    <row r="313" spans="1:8" outlineLevel="5" x14ac:dyDescent="0.25">
      <c r="A313" s="156" t="s">
        <v>466</v>
      </c>
      <c r="B313" s="156" t="s">
        <v>726</v>
      </c>
      <c r="C313" s="156" t="s">
        <v>770</v>
      </c>
      <c r="D313" s="156" t="s">
        <v>464</v>
      </c>
      <c r="E313" s="155">
        <v>530663</v>
      </c>
      <c r="F313" s="155">
        <v>530663</v>
      </c>
      <c r="G313" s="155">
        <v>530663</v>
      </c>
      <c r="H313" s="150"/>
    </row>
    <row r="314" spans="1:8" ht="38.25" outlineLevel="4" x14ac:dyDescent="0.25">
      <c r="A314" s="156" t="s">
        <v>769</v>
      </c>
      <c r="B314" s="156" t="s">
        <v>726</v>
      </c>
      <c r="C314" s="156" t="s">
        <v>768</v>
      </c>
      <c r="D314" s="157"/>
      <c r="E314" s="155">
        <v>11433.33</v>
      </c>
      <c r="F314" s="155">
        <v>11433.33</v>
      </c>
      <c r="G314" s="155">
        <v>11433.33</v>
      </c>
      <c r="H314" s="150"/>
    </row>
    <row r="315" spans="1:8" outlineLevel="5" x14ac:dyDescent="0.25">
      <c r="A315" s="156" t="s">
        <v>466</v>
      </c>
      <c r="B315" s="156" t="s">
        <v>726</v>
      </c>
      <c r="C315" s="156" t="s">
        <v>768</v>
      </c>
      <c r="D315" s="156" t="s">
        <v>464</v>
      </c>
      <c r="E315" s="155">
        <v>11433.33</v>
      </c>
      <c r="F315" s="155">
        <v>11433.33</v>
      </c>
      <c r="G315" s="155">
        <v>11433.33</v>
      </c>
      <c r="H315" s="150"/>
    </row>
    <row r="316" spans="1:8" ht="25.5" outlineLevel="3" x14ac:dyDescent="0.25">
      <c r="A316" s="156" t="s">
        <v>767</v>
      </c>
      <c r="B316" s="156" t="s">
        <v>726</v>
      </c>
      <c r="C316" s="156" t="s">
        <v>766</v>
      </c>
      <c r="D316" s="157"/>
      <c r="E316" s="155">
        <v>7623226</v>
      </c>
      <c r="F316" s="155">
        <v>180000</v>
      </c>
      <c r="G316" s="155">
        <v>180000</v>
      </c>
      <c r="H316" s="150"/>
    </row>
    <row r="317" spans="1:8" ht="25.5" outlineLevel="4" x14ac:dyDescent="0.25">
      <c r="A317" s="156" t="s">
        <v>765</v>
      </c>
      <c r="B317" s="156" t="s">
        <v>726</v>
      </c>
      <c r="C317" s="156" t="s">
        <v>764</v>
      </c>
      <c r="D317" s="157"/>
      <c r="E317" s="155">
        <v>7623226</v>
      </c>
      <c r="F317" s="155">
        <v>180000</v>
      </c>
      <c r="G317" s="155">
        <v>180000</v>
      </c>
      <c r="H317" s="150"/>
    </row>
    <row r="318" spans="1:8" outlineLevel="5" x14ac:dyDescent="0.25">
      <c r="A318" s="156" t="s">
        <v>466</v>
      </c>
      <c r="B318" s="156" t="s">
        <v>726</v>
      </c>
      <c r="C318" s="156" t="s">
        <v>764</v>
      </c>
      <c r="D318" s="156" t="s">
        <v>464</v>
      </c>
      <c r="E318" s="155">
        <v>7623226</v>
      </c>
      <c r="F318" s="155">
        <v>180000</v>
      </c>
      <c r="G318" s="155">
        <v>180000</v>
      </c>
      <c r="H318" s="150"/>
    </row>
    <row r="319" spans="1:8" ht="25.5" outlineLevel="2" x14ac:dyDescent="0.25">
      <c r="A319" s="156" t="s">
        <v>574</v>
      </c>
      <c r="B319" s="156" t="s">
        <v>726</v>
      </c>
      <c r="C319" s="156" t="s">
        <v>573</v>
      </c>
      <c r="D319" s="157"/>
      <c r="E319" s="155">
        <v>2141953.91</v>
      </c>
      <c r="F319" s="155">
        <v>2141953.91</v>
      </c>
      <c r="G319" s="155">
        <v>2141953.91</v>
      </c>
      <c r="H319" s="150"/>
    </row>
    <row r="320" spans="1:8" outlineLevel="3" x14ac:dyDescent="0.25">
      <c r="A320" s="156" t="s">
        <v>763</v>
      </c>
      <c r="B320" s="156" t="s">
        <v>726</v>
      </c>
      <c r="C320" s="156" t="s">
        <v>762</v>
      </c>
      <c r="D320" s="157"/>
      <c r="E320" s="155">
        <v>2141953.91</v>
      </c>
      <c r="F320" s="155">
        <v>2141953.91</v>
      </c>
      <c r="G320" s="155">
        <v>2141953.91</v>
      </c>
      <c r="H320" s="150"/>
    </row>
    <row r="321" spans="1:8" outlineLevel="4" x14ac:dyDescent="0.25">
      <c r="A321" s="156" t="s">
        <v>761</v>
      </c>
      <c r="B321" s="156" t="s">
        <v>726</v>
      </c>
      <c r="C321" s="156" t="s">
        <v>760</v>
      </c>
      <c r="D321" s="157"/>
      <c r="E321" s="155">
        <v>113440</v>
      </c>
      <c r="F321" s="155">
        <v>113440</v>
      </c>
      <c r="G321" s="155">
        <v>113440</v>
      </c>
      <c r="H321" s="150"/>
    </row>
    <row r="322" spans="1:8" outlineLevel="5" x14ac:dyDescent="0.25">
      <c r="A322" s="156" t="s">
        <v>466</v>
      </c>
      <c r="B322" s="156" t="s">
        <v>726</v>
      </c>
      <c r="C322" s="156" t="s">
        <v>760</v>
      </c>
      <c r="D322" s="156" t="s">
        <v>464</v>
      </c>
      <c r="E322" s="155">
        <v>113440</v>
      </c>
      <c r="F322" s="155">
        <v>113440</v>
      </c>
      <c r="G322" s="155">
        <v>113440</v>
      </c>
      <c r="H322" s="150"/>
    </row>
    <row r="323" spans="1:8" outlineLevel="4" x14ac:dyDescent="0.25">
      <c r="A323" s="156" t="s">
        <v>759</v>
      </c>
      <c r="B323" s="156" t="s">
        <v>726</v>
      </c>
      <c r="C323" s="156" t="s">
        <v>758</v>
      </c>
      <c r="D323" s="157"/>
      <c r="E323" s="155">
        <v>575458</v>
      </c>
      <c r="F323" s="155">
        <v>575458</v>
      </c>
      <c r="G323" s="155">
        <v>575458</v>
      </c>
      <c r="H323" s="150"/>
    </row>
    <row r="324" spans="1:8" outlineLevel="5" x14ac:dyDescent="0.25">
      <c r="A324" s="156" t="s">
        <v>466</v>
      </c>
      <c r="B324" s="156" t="s">
        <v>726</v>
      </c>
      <c r="C324" s="156" t="s">
        <v>758</v>
      </c>
      <c r="D324" s="156" t="s">
        <v>464</v>
      </c>
      <c r="E324" s="155">
        <v>575458</v>
      </c>
      <c r="F324" s="155">
        <v>575458</v>
      </c>
      <c r="G324" s="155">
        <v>575458</v>
      </c>
      <c r="H324" s="150"/>
    </row>
    <row r="325" spans="1:8" outlineLevel="4" x14ac:dyDescent="0.25">
      <c r="A325" s="156" t="s">
        <v>757</v>
      </c>
      <c r="B325" s="156" t="s">
        <v>726</v>
      </c>
      <c r="C325" s="156" t="s">
        <v>756</v>
      </c>
      <c r="D325" s="157"/>
      <c r="E325" s="155">
        <v>394952.91</v>
      </c>
      <c r="F325" s="155">
        <v>394952.91</v>
      </c>
      <c r="G325" s="155">
        <v>394952.91</v>
      </c>
      <c r="H325" s="150"/>
    </row>
    <row r="326" spans="1:8" outlineLevel="5" x14ac:dyDescent="0.25">
      <c r="A326" s="156" t="s">
        <v>466</v>
      </c>
      <c r="B326" s="156" t="s">
        <v>726</v>
      </c>
      <c r="C326" s="156" t="s">
        <v>756</v>
      </c>
      <c r="D326" s="156" t="s">
        <v>464</v>
      </c>
      <c r="E326" s="155">
        <v>394952.91</v>
      </c>
      <c r="F326" s="155">
        <v>394952.91</v>
      </c>
      <c r="G326" s="155">
        <v>394952.91</v>
      </c>
      <c r="H326" s="150"/>
    </row>
    <row r="327" spans="1:8" outlineLevel="4" x14ac:dyDescent="0.25">
      <c r="A327" s="156" t="s">
        <v>755</v>
      </c>
      <c r="B327" s="156" t="s">
        <v>726</v>
      </c>
      <c r="C327" s="156" t="s">
        <v>754</v>
      </c>
      <c r="D327" s="157"/>
      <c r="E327" s="155">
        <v>638103</v>
      </c>
      <c r="F327" s="155">
        <v>638103</v>
      </c>
      <c r="G327" s="155">
        <v>638103</v>
      </c>
      <c r="H327" s="150"/>
    </row>
    <row r="328" spans="1:8" outlineLevel="5" x14ac:dyDescent="0.25">
      <c r="A328" s="156" t="s">
        <v>466</v>
      </c>
      <c r="B328" s="156" t="s">
        <v>726</v>
      </c>
      <c r="C328" s="156" t="s">
        <v>754</v>
      </c>
      <c r="D328" s="156" t="s">
        <v>464</v>
      </c>
      <c r="E328" s="155">
        <v>638103</v>
      </c>
      <c r="F328" s="155">
        <v>638103</v>
      </c>
      <c r="G328" s="155">
        <v>638103</v>
      </c>
      <c r="H328" s="150"/>
    </row>
    <row r="329" spans="1:8" outlineLevel="4" x14ac:dyDescent="0.25">
      <c r="A329" s="156" t="s">
        <v>753</v>
      </c>
      <c r="B329" s="156" t="s">
        <v>726</v>
      </c>
      <c r="C329" s="156" t="s">
        <v>752</v>
      </c>
      <c r="D329" s="157"/>
      <c r="E329" s="155">
        <v>420000</v>
      </c>
      <c r="F329" s="155">
        <v>420000</v>
      </c>
      <c r="G329" s="155">
        <v>420000</v>
      </c>
      <c r="H329" s="150"/>
    </row>
    <row r="330" spans="1:8" outlineLevel="5" x14ac:dyDescent="0.25">
      <c r="A330" s="156" t="s">
        <v>466</v>
      </c>
      <c r="B330" s="156" t="s">
        <v>726</v>
      </c>
      <c r="C330" s="156" t="s">
        <v>752</v>
      </c>
      <c r="D330" s="156" t="s">
        <v>464</v>
      </c>
      <c r="E330" s="155">
        <v>420000</v>
      </c>
      <c r="F330" s="155">
        <v>420000</v>
      </c>
      <c r="G330" s="155">
        <v>420000</v>
      </c>
      <c r="H330" s="150"/>
    </row>
    <row r="331" spans="1:8" ht="25.5" outlineLevel="2" x14ac:dyDescent="0.25">
      <c r="A331" s="156" t="s">
        <v>751</v>
      </c>
      <c r="B331" s="156" t="s">
        <v>726</v>
      </c>
      <c r="C331" s="156" t="s">
        <v>750</v>
      </c>
      <c r="D331" s="157"/>
      <c r="E331" s="155">
        <v>9941855</v>
      </c>
      <c r="F331" s="155">
        <v>9941855</v>
      </c>
      <c r="G331" s="155">
        <v>9941855</v>
      </c>
      <c r="H331" s="150"/>
    </row>
    <row r="332" spans="1:8" outlineLevel="3" x14ac:dyDescent="0.25">
      <c r="A332" s="156" t="s">
        <v>749</v>
      </c>
      <c r="B332" s="156" t="s">
        <v>726</v>
      </c>
      <c r="C332" s="156" t="s">
        <v>748</v>
      </c>
      <c r="D332" s="157"/>
      <c r="E332" s="155">
        <v>9941855</v>
      </c>
      <c r="F332" s="155">
        <v>9941855</v>
      </c>
      <c r="G332" s="155">
        <v>9941855</v>
      </c>
      <c r="H332" s="150"/>
    </row>
    <row r="333" spans="1:8" outlineLevel="4" x14ac:dyDescent="0.25">
      <c r="A333" s="156" t="s">
        <v>747</v>
      </c>
      <c r="B333" s="156" t="s">
        <v>726</v>
      </c>
      <c r="C333" s="156" t="s">
        <v>746</v>
      </c>
      <c r="D333" s="157"/>
      <c r="E333" s="155">
        <v>9941855</v>
      </c>
      <c r="F333" s="155">
        <v>9941855</v>
      </c>
      <c r="G333" s="155">
        <v>9941855</v>
      </c>
      <c r="H333" s="150"/>
    </row>
    <row r="334" spans="1:8" outlineLevel="5" x14ac:dyDescent="0.25">
      <c r="A334" s="156" t="s">
        <v>466</v>
      </c>
      <c r="B334" s="156" t="s">
        <v>726</v>
      </c>
      <c r="C334" s="156" t="s">
        <v>746</v>
      </c>
      <c r="D334" s="156" t="s">
        <v>464</v>
      </c>
      <c r="E334" s="155">
        <v>9941855</v>
      </c>
      <c r="F334" s="155">
        <v>9941855</v>
      </c>
      <c r="G334" s="155">
        <v>9941855</v>
      </c>
      <c r="H334" s="150"/>
    </row>
    <row r="335" spans="1:8" outlineLevel="2" x14ac:dyDescent="0.25">
      <c r="A335" s="156" t="s">
        <v>745</v>
      </c>
      <c r="B335" s="156" t="s">
        <v>726</v>
      </c>
      <c r="C335" s="156" t="s">
        <v>744</v>
      </c>
      <c r="D335" s="157"/>
      <c r="E335" s="155">
        <v>81146135.180000007</v>
      </c>
      <c r="F335" s="155">
        <v>5788082.29</v>
      </c>
      <c r="G335" s="155">
        <v>5788082.29</v>
      </c>
      <c r="H335" s="150"/>
    </row>
    <row r="336" spans="1:8" outlineLevel="3" x14ac:dyDescent="0.25">
      <c r="A336" s="156" t="s">
        <v>743</v>
      </c>
      <c r="B336" s="156" t="s">
        <v>726</v>
      </c>
      <c r="C336" s="156" t="s">
        <v>742</v>
      </c>
      <c r="D336" s="157"/>
      <c r="E336" s="155">
        <v>9497749.8900000006</v>
      </c>
      <c r="F336" s="155">
        <v>0</v>
      </c>
      <c r="G336" s="155">
        <v>0</v>
      </c>
      <c r="H336" s="150"/>
    </row>
    <row r="337" spans="1:8" outlineLevel="4" x14ac:dyDescent="0.25">
      <c r="A337" s="156" t="s">
        <v>741</v>
      </c>
      <c r="B337" s="156" t="s">
        <v>726</v>
      </c>
      <c r="C337" s="156" t="s">
        <v>740</v>
      </c>
      <c r="D337" s="157"/>
      <c r="E337" s="155">
        <v>4428703.54</v>
      </c>
      <c r="F337" s="155">
        <v>0</v>
      </c>
      <c r="G337" s="155">
        <v>0</v>
      </c>
      <c r="H337" s="150"/>
    </row>
    <row r="338" spans="1:8" outlineLevel="5" x14ac:dyDescent="0.25">
      <c r="A338" s="156" t="s">
        <v>466</v>
      </c>
      <c r="B338" s="156" t="s">
        <v>726</v>
      </c>
      <c r="C338" s="156" t="s">
        <v>740</v>
      </c>
      <c r="D338" s="156" t="s">
        <v>464</v>
      </c>
      <c r="E338" s="155">
        <v>4428703.54</v>
      </c>
      <c r="F338" s="155">
        <v>0</v>
      </c>
      <c r="G338" s="155">
        <v>0</v>
      </c>
      <c r="H338" s="150"/>
    </row>
    <row r="339" spans="1:8" outlineLevel="4" x14ac:dyDescent="0.25">
      <c r="A339" s="156" t="s">
        <v>739</v>
      </c>
      <c r="B339" s="156" t="s">
        <v>726</v>
      </c>
      <c r="C339" s="156" t="s">
        <v>738</v>
      </c>
      <c r="D339" s="157"/>
      <c r="E339" s="155">
        <v>5069046.3499999996</v>
      </c>
      <c r="F339" s="155">
        <v>0</v>
      </c>
      <c r="G339" s="155">
        <v>0</v>
      </c>
      <c r="H339" s="150"/>
    </row>
    <row r="340" spans="1:8" outlineLevel="5" x14ac:dyDescent="0.25">
      <c r="A340" s="156" t="s">
        <v>466</v>
      </c>
      <c r="B340" s="156" t="s">
        <v>726</v>
      </c>
      <c r="C340" s="156" t="s">
        <v>738</v>
      </c>
      <c r="D340" s="156" t="s">
        <v>464</v>
      </c>
      <c r="E340" s="155">
        <v>5069046.3499999996</v>
      </c>
      <c r="F340" s="155">
        <v>0</v>
      </c>
      <c r="G340" s="155">
        <v>0</v>
      </c>
      <c r="H340" s="150"/>
    </row>
    <row r="341" spans="1:8" outlineLevel="3" x14ac:dyDescent="0.25">
      <c r="A341" s="156" t="s">
        <v>737</v>
      </c>
      <c r="B341" s="156" t="s">
        <v>726</v>
      </c>
      <c r="C341" s="156" t="s">
        <v>736</v>
      </c>
      <c r="D341" s="157"/>
      <c r="E341" s="155">
        <v>5788082.29</v>
      </c>
      <c r="F341" s="155">
        <v>5788082.29</v>
      </c>
      <c r="G341" s="155">
        <v>5788082.29</v>
      </c>
      <c r="H341" s="150"/>
    </row>
    <row r="342" spans="1:8" outlineLevel="4" x14ac:dyDescent="0.25">
      <c r="A342" s="156" t="s">
        <v>735</v>
      </c>
      <c r="B342" s="156" t="s">
        <v>726</v>
      </c>
      <c r="C342" s="156" t="s">
        <v>734</v>
      </c>
      <c r="D342" s="157"/>
      <c r="E342" s="155">
        <v>5788082.29</v>
      </c>
      <c r="F342" s="155">
        <v>5788082.29</v>
      </c>
      <c r="G342" s="155">
        <v>5788082.29</v>
      </c>
      <c r="H342" s="150"/>
    </row>
    <row r="343" spans="1:8" outlineLevel="5" x14ac:dyDescent="0.25">
      <c r="A343" s="156" t="s">
        <v>466</v>
      </c>
      <c r="B343" s="156" t="s">
        <v>726</v>
      </c>
      <c r="C343" s="156" t="s">
        <v>734</v>
      </c>
      <c r="D343" s="156" t="s">
        <v>464</v>
      </c>
      <c r="E343" s="155">
        <v>5788082.29</v>
      </c>
      <c r="F343" s="155">
        <v>5788082.29</v>
      </c>
      <c r="G343" s="155">
        <v>5788082.29</v>
      </c>
      <c r="H343" s="150"/>
    </row>
    <row r="344" spans="1:8" ht="25.5" outlineLevel="3" x14ac:dyDescent="0.25">
      <c r="A344" s="156" t="s">
        <v>733</v>
      </c>
      <c r="B344" s="156" t="s">
        <v>726</v>
      </c>
      <c r="C344" s="156" t="s">
        <v>732</v>
      </c>
      <c r="D344" s="157"/>
      <c r="E344" s="155">
        <v>377000</v>
      </c>
      <c r="F344" s="155">
        <v>0</v>
      </c>
      <c r="G344" s="155">
        <v>0</v>
      </c>
      <c r="H344" s="150"/>
    </row>
    <row r="345" spans="1:8" ht="25.5" outlineLevel="4" x14ac:dyDescent="0.25">
      <c r="A345" s="156" t="s">
        <v>731</v>
      </c>
      <c r="B345" s="156" t="s">
        <v>726</v>
      </c>
      <c r="C345" s="156" t="s">
        <v>730</v>
      </c>
      <c r="D345" s="157"/>
      <c r="E345" s="155">
        <v>377000</v>
      </c>
      <c r="F345" s="155">
        <v>0</v>
      </c>
      <c r="G345" s="155">
        <v>0</v>
      </c>
      <c r="H345" s="150"/>
    </row>
    <row r="346" spans="1:8" outlineLevel="5" x14ac:dyDescent="0.25">
      <c r="A346" s="156" t="s">
        <v>466</v>
      </c>
      <c r="B346" s="156" t="s">
        <v>726</v>
      </c>
      <c r="C346" s="156" t="s">
        <v>730</v>
      </c>
      <c r="D346" s="156" t="s">
        <v>464</v>
      </c>
      <c r="E346" s="155">
        <v>377000</v>
      </c>
      <c r="F346" s="155">
        <v>0</v>
      </c>
      <c r="G346" s="155">
        <v>0</v>
      </c>
      <c r="H346" s="150"/>
    </row>
    <row r="347" spans="1:8" outlineLevel="3" x14ac:dyDescent="0.25">
      <c r="A347" s="156" t="s">
        <v>729</v>
      </c>
      <c r="B347" s="156" t="s">
        <v>726</v>
      </c>
      <c r="C347" s="156" t="s">
        <v>728</v>
      </c>
      <c r="D347" s="157"/>
      <c r="E347" s="155">
        <v>65483303</v>
      </c>
      <c r="F347" s="155">
        <v>0</v>
      </c>
      <c r="G347" s="155">
        <v>0</v>
      </c>
      <c r="H347" s="150"/>
    </row>
    <row r="348" spans="1:8" outlineLevel="4" x14ac:dyDescent="0.25">
      <c r="A348" s="156" t="s">
        <v>727</v>
      </c>
      <c r="B348" s="156" t="s">
        <v>726</v>
      </c>
      <c r="C348" s="156" t="s">
        <v>725</v>
      </c>
      <c r="D348" s="157"/>
      <c r="E348" s="155">
        <v>65483303</v>
      </c>
      <c r="F348" s="155">
        <v>0</v>
      </c>
      <c r="G348" s="155">
        <v>0</v>
      </c>
      <c r="H348" s="150"/>
    </row>
    <row r="349" spans="1:8" outlineLevel="5" x14ac:dyDescent="0.25">
      <c r="A349" s="156" t="s">
        <v>448</v>
      </c>
      <c r="B349" s="156" t="s">
        <v>726</v>
      </c>
      <c r="C349" s="156" t="s">
        <v>725</v>
      </c>
      <c r="D349" s="156" t="s">
        <v>445</v>
      </c>
      <c r="E349" s="155">
        <v>65483303</v>
      </c>
      <c r="F349" s="155">
        <v>0</v>
      </c>
      <c r="G349" s="155">
        <v>0</v>
      </c>
      <c r="H349" s="150"/>
    </row>
    <row r="350" spans="1:8" outlineLevel="1" x14ac:dyDescent="0.25">
      <c r="A350" s="156" t="s">
        <v>724</v>
      </c>
      <c r="B350" s="156" t="s">
        <v>718</v>
      </c>
      <c r="C350" s="157"/>
      <c r="D350" s="157"/>
      <c r="E350" s="155">
        <v>35072878.299999997</v>
      </c>
      <c r="F350" s="155">
        <v>35070988.299999997</v>
      </c>
      <c r="G350" s="155">
        <v>35070848.299999997</v>
      </c>
      <c r="H350" s="150"/>
    </row>
    <row r="351" spans="1:8" ht="25.5" outlineLevel="2" x14ac:dyDescent="0.25">
      <c r="A351" s="156" t="s">
        <v>723</v>
      </c>
      <c r="B351" s="156" t="s">
        <v>718</v>
      </c>
      <c r="C351" s="156" t="s">
        <v>722</v>
      </c>
      <c r="D351" s="157"/>
      <c r="E351" s="155">
        <v>35072878.299999997</v>
      </c>
      <c r="F351" s="155">
        <v>35070988.299999997</v>
      </c>
      <c r="G351" s="155">
        <v>35070848.299999997</v>
      </c>
      <c r="H351" s="150"/>
    </row>
    <row r="352" spans="1:8" outlineLevel="3" x14ac:dyDescent="0.25">
      <c r="A352" s="156" t="s">
        <v>721</v>
      </c>
      <c r="B352" s="156" t="s">
        <v>718</v>
      </c>
      <c r="C352" s="156" t="s">
        <v>720</v>
      </c>
      <c r="D352" s="157"/>
      <c r="E352" s="155">
        <v>35072878.299999997</v>
      </c>
      <c r="F352" s="155">
        <v>35070988.299999997</v>
      </c>
      <c r="G352" s="155">
        <v>35070848.299999997</v>
      </c>
      <c r="H352" s="150"/>
    </row>
    <row r="353" spans="1:8" outlineLevel="4" x14ac:dyDescent="0.25">
      <c r="A353" s="156" t="s">
        <v>719</v>
      </c>
      <c r="B353" s="156" t="s">
        <v>718</v>
      </c>
      <c r="C353" s="156" t="s">
        <v>717</v>
      </c>
      <c r="D353" s="157"/>
      <c r="E353" s="155">
        <v>35072878.299999997</v>
      </c>
      <c r="F353" s="155">
        <v>35070988.299999997</v>
      </c>
      <c r="G353" s="155">
        <v>35070848.299999997</v>
      </c>
      <c r="H353" s="150"/>
    </row>
    <row r="354" spans="1:8" ht="38.25" outlineLevel="5" x14ac:dyDescent="0.25">
      <c r="A354" s="156" t="s">
        <v>498</v>
      </c>
      <c r="B354" s="156" t="s">
        <v>718</v>
      </c>
      <c r="C354" s="156" t="s">
        <v>717</v>
      </c>
      <c r="D354" s="156" t="s">
        <v>497</v>
      </c>
      <c r="E354" s="155">
        <v>21886108.260000002</v>
      </c>
      <c r="F354" s="155">
        <v>21884218.260000002</v>
      </c>
      <c r="G354" s="155">
        <v>21884078.260000002</v>
      </c>
      <c r="H354" s="150"/>
    </row>
    <row r="355" spans="1:8" outlineLevel="5" x14ac:dyDescent="0.25">
      <c r="A355" s="156" t="s">
        <v>466</v>
      </c>
      <c r="B355" s="156" t="s">
        <v>718</v>
      </c>
      <c r="C355" s="156" t="s">
        <v>717</v>
      </c>
      <c r="D355" s="156" t="s">
        <v>464</v>
      </c>
      <c r="E355" s="155">
        <v>7312316.4299999997</v>
      </c>
      <c r="F355" s="155">
        <v>7312316.4299999997</v>
      </c>
      <c r="G355" s="155">
        <v>7312316.4299999997</v>
      </c>
      <c r="H355" s="150"/>
    </row>
    <row r="356" spans="1:8" outlineLevel="5" x14ac:dyDescent="0.25">
      <c r="A356" s="156" t="s">
        <v>364</v>
      </c>
      <c r="B356" s="156" t="s">
        <v>718</v>
      </c>
      <c r="C356" s="156" t="s">
        <v>717</v>
      </c>
      <c r="D356" s="156" t="s">
        <v>361</v>
      </c>
      <c r="E356" s="155">
        <v>5874453.6100000003</v>
      </c>
      <c r="F356" s="155">
        <v>5874453.6100000003</v>
      </c>
      <c r="G356" s="155">
        <v>5874453.6100000003</v>
      </c>
      <c r="H356" s="150"/>
    </row>
    <row r="357" spans="1:8" x14ac:dyDescent="0.25">
      <c r="A357" s="156" t="s">
        <v>716</v>
      </c>
      <c r="B357" s="156" t="s">
        <v>715</v>
      </c>
      <c r="C357" s="157"/>
      <c r="D357" s="157"/>
      <c r="E357" s="155">
        <v>935200539.55999994</v>
      </c>
      <c r="F357" s="155">
        <v>940446531.55999994</v>
      </c>
      <c r="G357" s="155">
        <v>949583393.82000005</v>
      </c>
      <c r="H357" s="150"/>
    </row>
    <row r="358" spans="1:8" outlineLevel="1" x14ac:dyDescent="0.25">
      <c r="A358" s="156" t="s">
        <v>714</v>
      </c>
      <c r="B358" s="156" t="s">
        <v>705</v>
      </c>
      <c r="C358" s="157"/>
      <c r="D358" s="157"/>
      <c r="E358" s="155">
        <v>395754997.88</v>
      </c>
      <c r="F358" s="155">
        <v>406169774.88999999</v>
      </c>
      <c r="G358" s="155">
        <v>412330674.88</v>
      </c>
      <c r="H358" s="150"/>
    </row>
    <row r="359" spans="1:8" outlineLevel="2" x14ac:dyDescent="0.25">
      <c r="A359" s="156" t="s">
        <v>597</v>
      </c>
      <c r="B359" s="156" t="s">
        <v>705</v>
      </c>
      <c r="C359" s="156" t="s">
        <v>596</v>
      </c>
      <c r="D359" s="157"/>
      <c r="E359" s="155">
        <v>3305998.45</v>
      </c>
      <c r="F359" s="155">
        <v>200075.45</v>
      </c>
      <c r="G359" s="155">
        <v>200075.45</v>
      </c>
      <c r="H359" s="150"/>
    </row>
    <row r="360" spans="1:8" outlineLevel="3" x14ac:dyDescent="0.25">
      <c r="A360" s="156" t="s">
        <v>650</v>
      </c>
      <c r="B360" s="156" t="s">
        <v>705</v>
      </c>
      <c r="C360" s="156" t="s">
        <v>649</v>
      </c>
      <c r="D360" s="157"/>
      <c r="E360" s="155">
        <v>3105923</v>
      </c>
      <c r="F360" s="155">
        <v>0</v>
      </c>
      <c r="G360" s="155">
        <v>0</v>
      </c>
      <c r="H360" s="150"/>
    </row>
    <row r="361" spans="1:8" ht="25.5" outlineLevel="4" x14ac:dyDescent="0.25">
      <c r="A361" s="156" t="s">
        <v>544</v>
      </c>
      <c r="B361" s="156" t="s">
        <v>705</v>
      </c>
      <c r="C361" s="156" t="s">
        <v>692</v>
      </c>
      <c r="D361" s="157"/>
      <c r="E361" s="155">
        <v>1882164</v>
      </c>
      <c r="F361" s="155">
        <v>0</v>
      </c>
      <c r="G361" s="155">
        <v>0</v>
      </c>
      <c r="H361" s="150"/>
    </row>
    <row r="362" spans="1:8" outlineLevel="5" x14ac:dyDescent="0.25">
      <c r="A362" s="156" t="s">
        <v>466</v>
      </c>
      <c r="B362" s="156" t="s">
        <v>705</v>
      </c>
      <c r="C362" s="156" t="s">
        <v>692</v>
      </c>
      <c r="D362" s="156" t="s">
        <v>464</v>
      </c>
      <c r="E362" s="155">
        <v>1882164</v>
      </c>
      <c r="F362" s="155">
        <v>0</v>
      </c>
      <c r="G362" s="155">
        <v>0</v>
      </c>
      <c r="H362" s="150"/>
    </row>
    <row r="363" spans="1:8" ht="25.5" outlineLevel="4" x14ac:dyDescent="0.25">
      <c r="A363" s="156" t="s">
        <v>542</v>
      </c>
      <c r="B363" s="156" t="s">
        <v>705</v>
      </c>
      <c r="C363" s="156" t="s">
        <v>691</v>
      </c>
      <c r="D363" s="157"/>
      <c r="E363" s="155">
        <v>1223759</v>
      </c>
      <c r="F363" s="155">
        <v>0</v>
      </c>
      <c r="G363" s="155">
        <v>0</v>
      </c>
      <c r="H363" s="150"/>
    </row>
    <row r="364" spans="1:8" outlineLevel="5" x14ac:dyDescent="0.25">
      <c r="A364" s="156" t="s">
        <v>466</v>
      </c>
      <c r="B364" s="156" t="s">
        <v>705</v>
      </c>
      <c r="C364" s="156" t="s">
        <v>691</v>
      </c>
      <c r="D364" s="156" t="s">
        <v>464</v>
      </c>
      <c r="E364" s="155">
        <v>1223759</v>
      </c>
      <c r="F364" s="155">
        <v>0</v>
      </c>
      <c r="G364" s="155">
        <v>0</v>
      </c>
      <c r="H364" s="150"/>
    </row>
    <row r="365" spans="1:8" outlineLevel="3" x14ac:dyDescent="0.25">
      <c r="A365" s="156" t="s">
        <v>713</v>
      </c>
      <c r="B365" s="156" t="s">
        <v>705</v>
      </c>
      <c r="C365" s="156" t="s">
        <v>712</v>
      </c>
      <c r="D365" s="157"/>
      <c r="E365" s="155">
        <v>200075.45</v>
      </c>
      <c r="F365" s="155">
        <v>200075.45</v>
      </c>
      <c r="G365" s="155">
        <v>200075.45</v>
      </c>
      <c r="H365" s="150"/>
    </row>
    <row r="366" spans="1:8" ht="25.5" outlineLevel="4" x14ac:dyDescent="0.25">
      <c r="A366" s="156" t="s">
        <v>711</v>
      </c>
      <c r="B366" s="156" t="s">
        <v>705</v>
      </c>
      <c r="C366" s="156" t="s">
        <v>710</v>
      </c>
      <c r="D366" s="157"/>
      <c r="E366" s="155">
        <v>200075.45</v>
      </c>
      <c r="F366" s="155">
        <v>200075.45</v>
      </c>
      <c r="G366" s="155">
        <v>200075.45</v>
      </c>
      <c r="H366" s="150"/>
    </row>
    <row r="367" spans="1:8" outlineLevel="5" x14ac:dyDescent="0.25">
      <c r="A367" s="156" t="s">
        <v>466</v>
      </c>
      <c r="B367" s="156" t="s">
        <v>705</v>
      </c>
      <c r="C367" s="156" t="s">
        <v>710</v>
      </c>
      <c r="D367" s="156" t="s">
        <v>464</v>
      </c>
      <c r="E367" s="155">
        <v>200075.45</v>
      </c>
      <c r="F367" s="155">
        <v>200075.45</v>
      </c>
      <c r="G367" s="155">
        <v>200075.45</v>
      </c>
      <c r="H367" s="150"/>
    </row>
    <row r="368" spans="1:8" ht="25.5" outlineLevel="2" x14ac:dyDescent="0.25">
      <c r="A368" s="156" t="s">
        <v>471</v>
      </c>
      <c r="B368" s="156" t="s">
        <v>705</v>
      </c>
      <c r="C368" s="156" t="s">
        <v>470</v>
      </c>
      <c r="D368" s="157"/>
      <c r="E368" s="155">
        <v>392448999.43000001</v>
      </c>
      <c r="F368" s="155">
        <v>405969699.44</v>
      </c>
      <c r="G368" s="155">
        <v>412130599.43000001</v>
      </c>
      <c r="H368" s="150"/>
    </row>
    <row r="369" spans="1:8" outlineLevel="3" x14ac:dyDescent="0.25">
      <c r="A369" s="156" t="s">
        <v>469</v>
      </c>
      <c r="B369" s="156" t="s">
        <v>705</v>
      </c>
      <c r="C369" s="156" t="s">
        <v>468</v>
      </c>
      <c r="D369" s="157"/>
      <c r="E369" s="155">
        <v>392448999.43000001</v>
      </c>
      <c r="F369" s="155">
        <v>405969699.44</v>
      </c>
      <c r="G369" s="155">
        <v>412130599.43000001</v>
      </c>
      <c r="H369" s="150"/>
    </row>
    <row r="370" spans="1:8" outlineLevel="4" x14ac:dyDescent="0.25">
      <c r="A370" s="156" t="s">
        <v>709</v>
      </c>
      <c r="B370" s="156" t="s">
        <v>705</v>
      </c>
      <c r="C370" s="156" t="s">
        <v>708</v>
      </c>
      <c r="D370" s="157"/>
      <c r="E370" s="155">
        <v>85850426.790000007</v>
      </c>
      <c r="F370" s="155">
        <v>85850426.790000007</v>
      </c>
      <c r="G370" s="155">
        <v>85850426.790000007</v>
      </c>
      <c r="H370" s="150"/>
    </row>
    <row r="371" spans="1:8" ht="25.5" outlineLevel="5" x14ac:dyDescent="0.25">
      <c r="A371" s="156" t="s">
        <v>376</v>
      </c>
      <c r="B371" s="156" t="s">
        <v>705</v>
      </c>
      <c r="C371" s="156" t="s">
        <v>708</v>
      </c>
      <c r="D371" s="156" t="s">
        <v>373</v>
      </c>
      <c r="E371" s="155">
        <v>85850426.790000007</v>
      </c>
      <c r="F371" s="155">
        <v>85850426.790000007</v>
      </c>
      <c r="G371" s="155">
        <v>85850426.790000007</v>
      </c>
      <c r="H371" s="150"/>
    </row>
    <row r="372" spans="1:8" ht="25.5" outlineLevel="4" x14ac:dyDescent="0.25">
      <c r="A372" s="156" t="s">
        <v>540</v>
      </c>
      <c r="B372" s="156" t="s">
        <v>705</v>
      </c>
      <c r="C372" s="156" t="s">
        <v>682</v>
      </c>
      <c r="D372" s="157"/>
      <c r="E372" s="155">
        <v>22036932</v>
      </c>
      <c r="F372" s="155">
        <v>22036932</v>
      </c>
      <c r="G372" s="155">
        <v>22036932</v>
      </c>
      <c r="H372" s="150"/>
    </row>
    <row r="373" spans="1:8" ht="25.5" outlineLevel="5" x14ac:dyDescent="0.25">
      <c r="A373" s="156" t="s">
        <v>376</v>
      </c>
      <c r="B373" s="156" t="s">
        <v>705</v>
      </c>
      <c r="C373" s="156" t="s">
        <v>682</v>
      </c>
      <c r="D373" s="156" t="s">
        <v>373</v>
      </c>
      <c r="E373" s="155">
        <v>22036932</v>
      </c>
      <c r="F373" s="155">
        <v>22036932</v>
      </c>
      <c r="G373" s="155">
        <v>22036932</v>
      </c>
      <c r="H373" s="150"/>
    </row>
    <row r="374" spans="1:8" ht="25.5" outlineLevel="4" x14ac:dyDescent="0.25">
      <c r="A374" s="156" t="s">
        <v>670</v>
      </c>
      <c r="B374" s="156" t="s">
        <v>705</v>
      </c>
      <c r="C374" s="156" t="s">
        <v>707</v>
      </c>
      <c r="D374" s="157"/>
      <c r="E374" s="155">
        <v>250670600</v>
      </c>
      <c r="F374" s="155">
        <v>264191300</v>
      </c>
      <c r="G374" s="155">
        <v>270352200</v>
      </c>
      <c r="H374" s="150"/>
    </row>
    <row r="375" spans="1:8" ht="25.5" outlineLevel="5" x14ac:dyDescent="0.25">
      <c r="A375" s="156" t="s">
        <v>376</v>
      </c>
      <c r="B375" s="156" t="s">
        <v>705</v>
      </c>
      <c r="C375" s="156" t="s">
        <v>707</v>
      </c>
      <c r="D375" s="156" t="s">
        <v>373</v>
      </c>
      <c r="E375" s="155">
        <v>250670600</v>
      </c>
      <c r="F375" s="155">
        <v>264191300</v>
      </c>
      <c r="G375" s="155">
        <v>270352200</v>
      </c>
      <c r="H375" s="150"/>
    </row>
    <row r="376" spans="1:8" ht="38.25" outlineLevel="4" x14ac:dyDescent="0.25">
      <c r="A376" s="156" t="s">
        <v>386</v>
      </c>
      <c r="B376" s="156" t="s">
        <v>705</v>
      </c>
      <c r="C376" s="156" t="s">
        <v>706</v>
      </c>
      <c r="D376" s="157"/>
      <c r="E376" s="155">
        <v>22180757.640000001</v>
      </c>
      <c r="F376" s="155">
        <v>22180757.649999999</v>
      </c>
      <c r="G376" s="155">
        <v>22180757.640000001</v>
      </c>
      <c r="H376" s="150"/>
    </row>
    <row r="377" spans="1:8" ht="25.5" outlineLevel="5" x14ac:dyDescent="0.25">
      <c r="A377" s="156" t="s">
        <v>376</v>
      </c>
      <c r="B377" s="156" t="s">
        <v>705</v>
      </c>
      <c r="C377" s="156" t="s">
        <v>706</v>
      </c>
      <c r="D377" s="156" t="s">
        <v>373</v>
      </c>
      <c r="E377" s="155">
        <v>22180757.640000001</v>
      </c>
      <c r="F377" s="155">
        <v>22180757.649999999</v>
      </c>
      <c r="G377" s="155">
        <v>22180757.640000001</v>
      </c>
      <c r="H377" s="150"/>
    </row>
    <row r="378" spans="1:8" ht="25.5" outlineLevel="4" x14ac:dyDescent="0.25">
      <c r="A378" s="156" t="s">
        <v>537</v>
      </c>
      <c r="B378" s="156" t="s">
        <v>705</v>
      </c>
      <c r="C378" s="156" t="s">
        <v>681</v>
      </c>
      <c r="D378" s="157"/>
      <c r="E378" s="155">
        <v>11710283</v>
      </c>
      <c r="F378" s="155">
        <v>11710283</v>
      </c>
      <c r="G378" s="155">
        <v>11710283</v>
      </c>
      <c r="H378" s="150"/>
    </row>
    <row r="379" spans="1:8" ht="25.5" outlineLevel="5" x14ac:dyDescent="0.25">
      <c r="A379" s="156" t="s">
        <v>376</v>
      </c>
      <c r="B379" s="156" t="s">
        <v>705</v>
      </c>
      <c r="C379" s="156" t="s">
        <v>681</v>
      </c>
      <c r="D379" s="156" t="s">
        <v>373</v>
      </c>
      <c r="E379" s="155">
        <v>11710283</v>
      </c>
      <c r="F379" s="155">
        <v>11710283</v>
      </c>
      <c r="G379" s="155">
        <v>11710283</v>
      </c>
      <c r="H379" s="150"/>
    </row>
    <row r="380" spans="1:8" outlineLevel="1" x14ac:dyDescent="0.25">
      <c r="A380" s="156" t="s">
        <v>704</v>
      </c>
      <c r="B380" s="156" t="s">
        <v>661</v>
      </c>
      <c r="C380" s="157"/>
      <c r="D380" s="157"/>
      <c r="E380" s="155">
        <v>407560612.44</v>
      </c>
      <c r="F380" s="155">
        <v>409480267.56</v>
      </c>
      <c r="G380" s="155">
        <v>412456229.82999998</v>
      </c>
      <c r="H380" s="150"/>
    </row>
    <row r="381" spans="1:8" ht="25.5" outlineLevel="2" x14ac:dyDescent="0.25">
      <c r="A381" s="156" t="s">
        <v>429</v>
      </c>
      <c r="B381" s="156" t="s">
        <v>661</v>
      </c>
      <c r="C381" s="156" t="s">
        <v>428</v>
      </c>
      <c r="D381" s="157"/>
      <c r="E381" s="155">
        <v>3077478.36</v>
      </c>
      <c r="F381" s="155">
        <v>3105578.36</v>
      </c>
      <c r="G381" s="155">
        <v>3105578.36</v>
      </c>
      <c r="H381" s="150"/>
    </row>
    <row r="382" spans="1:8" ht="25.5" outlineLevel="3" x14ac:dyDescent="0.25">
      <c r="A382" s="156" t="s">
        <v>427</v>
      </c>
      <c r="B382" s="156" t="s">
        <v>661</v>
      </c>
      <c r="C382" s="156" t="s">
        <v>426</v>
      </c>
      <c r="D382" s="157"/>
      <c r="E382" s="155">
        <v>2719118.36</v>
      </c>
      <c r="F382" s="155">
        <v>2747218.36</v>
      </c>
      <c r="G382" s="155">
        <v>2747218.36</v>
      </c>
      <c r="H382" s="150"/>
    </row>
    <row r="383" spans="1:8" ht="38.25" outlineLevel="4" x14ac:dyDescent="0.25">
      <c r="A383" s="156" t="s">
        <v>700</v>
      </c>
      <c r="B383" s="156" t="s">
        <v>661</v>
      </c>
      <c r="C383" s="156" t="s">
        <v>703</v>
      </c>
      <c r="D383" s="157"/>
      <c r="E383" s="155">
        <v>702200</v>
      </c>
      <c r="F383" s="155">
        <v>730300</v>
      </c>
      <c r="G383" s="155">
        <v>730300</v>
      </c>
      <c r="H383" s="150"/>
    </row>
    <row r="384" spans="1:8" ht="25.5" outlineLevel="5" x14ac:dyDescent="0.25">
      <c r="A384" s="156" t="s">
        <v>376</v>
      </c>
      <c r="B384" s="156" t="s">
        <v>661</v>
      </c>
      <c r="C384" s="156" t="s">
        <v>703</v>
      </c>
      <c r="D384" s="156" t="s">
        <v>373</v>
      </c>
      <c r="E384" s="155">
        <v>702200</v>
      </c>
      <c r="F384" s="155">
        <v>730300</v>
      </c>
      <c r="G384" s="155">
        <v>730300</v>
      </c>
      <c r="H384" s="150"/>
    </row>
    <row r="385" spans="1:8" ht="38.25" outlineLevel="4" x14ac:dyDescent="0.25">
      <c r="A385" s="156" t="s">
        <v>702</v>
      </c>
      <c r="B385" s="156" t="s">
        <v>661</v>
      </c>
      <c r="C385" s="156" t="s">
        <v>701</v>
      </c>
      <c r="D385" s="157"/>
      <c r="E385" s="155">
        <v>1643773.8</v>
      </c>
      <c r="F385" s="155">
        <v>1643773.8</v>
      </c>
      <c r="G385" s="155">
        <v>1643773.8</v>
      </c>
      <c r="H385" s="150"/>
    </row>
    <row r="386" spans="1:8" ht="25.5" outlineLevel="5" x14ac:dyDescent="0.25">
      <c r="A386" s="156" t="s">
        <v>376</v>
      </c>
      <c r="B386" s="156" t="s">
        <v>661</v>
      </c>
      <c r="C386" s="156" t="s">
        <v>701</v>
      </c>
      <c r="D386" s="156" t="s">
        <v>373</v>
      </c>
      <c r="E386" s="155">
        <v>1643773.8</v>
      </c>
      <c r="F386" s="155">
        <v>1643773.8</v>
      </c>
      <c r="G386" s="155">
        <v>1643773.8</v>
      </c>
      <c r="H386" s="150"/>
    </row>
    <row r="387" spans="1:8" ht="38.25" outlineLevel="4" x14ac:dyDescent="0.25">
      <c r="A387" s="156" t="s">
        <v>700</v>
      </c>
      <c r="B387" s="156" t="s">
        <v>661</v>
      </c>
      <c r="C387" s="156" t="s">
        <v>699</v>
      </c>
      <c r="D387" s="157"/>
      <c r="E387" s="155">
        <v>373144.56</v>
      </c>
      <c r="F387" s="155">
        <v>373144.56</v>
      </c>
      <c r="G387" s="155">
        <v>373144.56</v>
      </c>
      <c r="H387" s="150"/>
    </row>
    <row r="388" spans="1:8" ht="25.5" outlineLevel="5" x14ac:dyDescent="0.25">
      <c r="A388" s="156" t="s">
        <v>376</v>
      </c>
      <c r="B388" s="156" t="s">
        <v>661</v>
      </c>
      <c r="C388" s="156" t="s">
        <v>699</v>
      </c>
      <c r="D388" s="156" t="s">
        <v>373</v>
      </c>
      <c r="E388" s="155">
        <v>373144.56</v>
      </c>
      <c r="F388" s="155">
        <v>373144.56</v>
      </c>
      <c r="G388" s="155">
        <v>373144.56</v>
      </c>
      <c r="H388" s="150"/>
    </row>
    <row r="389" spans="1:8" outlineLevel="3" x14ac:dyDescent="0.25">
      <c r="A389" s="156" t="s">
        <v>698</v>
      </c>
      <c r="B389" s="156" t="s">
        <v>661</v>
      </c>
      <c r="C389" s="156" t="s">
        <v>697</v>
      </c>
      <c r="D389" s="157"/>
      <c r="E389" s="155">
        <v>358360</v>
      </c>
      <c r="F389" s="155">
        <v>358360</v>
      </c>
      <c r="G389" s="155">
        <v>358360</v>
      </c>
      <c r="H389" s="150"/>
    </row>
    <row r="390" spans="1:8" outlineLevel="4" x14ac:dyDescent="0.25">
      <c r="A390" s="156" t="s">
        <v>696</v>
      </c>
      <c r="B390" s="156" t="s">
        <v>661</v>
      </c>
      <c r="C390" s="156" t="s">
        <v>695</v>
      </c>
      <c r="D390" s="157"/>
      <c r="E390" s="155">
        <v>358360</v>
      </c>
      <c r="F390" s="155">
        <v>358360</v>
      </c>
      <c r="G390" s="155">
        <v>358360</v>
      </c>
      <c r="H390" s="150"/>
    </row>
    <row r="391" spans="1:8" ht="25.5" outlineLevel="5" x14ac:dyDescent="0.25">
      <c r="A391" s="156" t="s">
        <v>376</v>
      </c>
      <c r="B391" s="156" t="s">
        <v>661</v>
      </c>
      <c r="C391" s="156" t="s">
        <v>695</v>
      </c>
      <c r="D391" s="156" t="s">
        <v>373</v>
      </c>
      <c r="E391" s="155">
        <v>358360</v>
      </c>
      <c r="F391" s="155">
        <v>358360</v>
      </c>
      <c r="G391" s="155">
        <v>358360</v>
      </c>
      <c r="H391" s="150"/>
    </row>
    <row r="392" spans="1:8" outlineLevel="2" x14ac:dyDescent="0.25">
      <c r="A392" s="156" t="s">
        <v>656</v>
      </c>
      <c r="B392" s="156" t="s">
        <v>661</v>
      </c>
      <c r="C392" s="156" t="s">
        <v>655</v>
      </c>
      <c r="D392" s="157"/>
      <c r="E392" s="155">
        <v>2516402</v>
      </c>
      <c r="F392" s="155">
        <v>2516402</v>
      </c>
      <c r="G392" s="155">
        <v>2516402</v>
      </c>
      <c r="H392" s="150"/>
    </row>
    <row r="393" spans="1:8" ht="25.5" outlineLevel="3" x14ac:dyDescent="0.25">
      <c r="A393" s="156" t="s">
        <v>654</v>
      </c>
      <c r="B393" s="156" t="s">
        <v>661</v>
      </c>
      <c r="C393" s="156" t="s">
        <v>653</v>
      </c>
      <c r="D393" s="157"/>
      <c r="E393" s="155">
        <v>2516402</v>
      </c>
      <c r="F393" s="155">
        <v>2516402</v>
      </c>
      <c r="G393" s="155">
        <v>2516402</v>
      </c>
      <c r="H393" s="150"/>
    </row>
    <row r="394" spans="1:8" ht="25.5" outlineLevel="4" x14ac:dyDescent="0.25">
      <c r="A394" s="156" t="s">
        <v>652</v>
      </c>
      <c r="B394" s="156" t="s">
        <v>661</v>
      </c>
      <c r="C394" s="156" t="s">
        <v>651</v>
      </c>
      <c r="D394" s="157"/>
      <c r="E394" s="155">
        <v>2516402</v>
      </c>
      <c r="F394" s="155">
        <v>2516402</v>
      </c>
      <c r="G394" s="155">
        <v>2516402</v>
      </c>
      <c r="H394" s="150"/>
    </row>
    <row r="395" spans="1:8" ht="25.5" outlineLevel="5" x14ac:dyDescent="0.25">
      <c r="A395" s="156" t="s">
        <v>376</v>
      </c>
      <c r="B395" s="156" t="s">
        <v>661</v>
      </c>
      <c r="C395" s="156" t="s">
        <v>651</v>
      </c>
      <c r="D395" s="156" t="s">
        <v>373</v>
      </c>
      <c r="E395" s="155">
        <v>2516402</v>
      </c>
      <c r="F395" s="155">
        <v>2516402</v>
      </c>
      <c r="G395" s="155">
        <v>2516402</v>
      </c>
      <c r="H395" s="150"/>
    </row>
    <row r="396" spans="1:8" outlineLevel="2" x14ac:dyDescent="0.25">
      <c r="A396" s="156" t="s">
        <v>597</v>
      </c>
      <c r="B396" s="156" t="s">
        <v>661</v>
      </c>
      <c r="C396" s="156" t="s">
        <v>596</v>
      </c>
      <c r="D396" s="157"/>
      <c r="E396" s="155">
        <v>5514043.54</v>
      </c>
      <c r="F396" s="155">
        <v>4647867.45</v>
      </c>
      <c r="G396" s="155">
        <v>3106970.56</v>
      </c>
      <c r="H396" s="150"/>
    </row>
    <row r="397" spans="1:8" outlineLevel="3" x14ac:dyDescent="0.25">
      <c r="A397" s="156" t="s">
        <v>650</v>
      </c>
      <c r="B397" s="156" t="s">
        <v>661</v>
      </c>
      <c r="C397" s="156" t="s">
        <v>649</v>
      </c>
      <c r="D397" s="157"/>
      <c r="E397" s="155">
        <v>5111799.6500000004</v>
      </c>
      <c r="F397" s="155">
        <v>2704726.67</v>
      </c>
      <c r="G397" s="155">
        <v>2704726.67</v>
      </c>
      <c r="H397" s="150"/>
    </row>
    <row r="398" spans="1:8" outlineLevel="4" x14ac:dyDescent="0.25">
      <c r="A398" s="156" t="s">
        <v>694</v>
      </c>
      <c r="B398" s="156" t="s">
        <v>661</v>
      </c>
      <c r="C398" s="156" t="s">
        <v>693</v>
      </c>
      <c r="D398" s="157"/>
      <c r="E398" s="155">
        <v>1707860</v>
      </c>
      <c r="F398" s="155">
        <v>1707860</v>
      </c>
      <c r="G398" s="155">
        <v>1707860</v>
      </c>
      <c r="H398" s="150"/>
    </row>
    <row r="399" spans="1:8" ht="25.5" outlineLevel="5" x14ac:dyDescent="0.25">
      <c r="A399" s="156" t="s">
        <v>376</v>
      </c>
      <c r="B399" s="156" t="s">
        <v>661</v>
      </c>
      <c r="C399" s="156" t="s">
        <v>693</v>
      </c>
      <c r="D399" s="156" t="s">
        <v>373</v>
      </c>
      <c r="E399" s="155">
        <v>1707860</v>
      </c>
      <c r="F399" s="155">
        <v>1707860</v>
      </c>
      <c r="G399" s="155">
        <v>1707860</v>
      </c>
      <c r="H399" s="150"/>
    </row>
    <row r="400" spans="1:8" ht="25.5" outlineLevel="4" x14ac:dyDescent="0.25">
      <c r="A400" s="156" t="s">
        <v>544</v>
      </c>
      <c r="B400" s="156" t="s">
        <v>661</v>
      </c>
      <c r="C400" s="156" t="s">
        <v>692</v>
      </c>
      <c r="D400" s="157"/>
      <c r="E400" s="155">
        <v>846470.67</v>
      </c>
      <c r="F400" s="155">
        <v>0</v>
      </c>
      <c r="G400" s="155">
        <v>0</v>
      </c>
      <c r="H400" s="150"/>
    </row>
    <row r="401" spans="1:8" outlineLevel="5" x14ac:dyDescent="0.25">
      <c r="A401" s="156" t="s">
        <v>466</v>
      </c>
      <c r="B401" s="156" t="s">
        <v>661</v>
      </c>
      <c r="C401" s="156" t="s">
        <v>692</v>
      </c>
      <c r="D401" s="156" t="s">
        <v>464</v>
      </c>
      <c r="E401" s="155">
        <v>846470.67</v>
      </c>
      <c r="F401" s="155">
        <v>0</v>
      </c>
      <c r="G401" s="155">
        <v>0</v>
      </c>
      <c r="H401" s="150"/>
    </row>
    <row r="402" spans="1:8" ht="25.5" outlineLevel="4" x14ac:dyDescent="0.25">
      <c r="A402" s="156" t="s">
        <v>542</v>
      </c>
      <c r="B402" s="156" t="s">
        <v>661</v>
      </c>
      <c r="C402" s="156" t="s">
        <v>691</v>
      </c>
      <c r="D402" s="157"/>
      <c r="E402" s="155">
        <v>1560602.31</v>
      </c>
      <c r="F402" s="155">
        <v>0</v>
      </c>
      <c r="G402" s="155">
        <v>0</v>
      </c>
      <c r="H402" s="150"/>
    </row>
    <row r="403" spans="1:8" outlineLevel="5" x14ac:dyDescent="0.25">
      <c r="A403" s="156" t="s">
        <v>466</v>
      </c>
      <c r="B403" s="156" t="s">
        <v>661</v>
      </c>
      <c r="C403" s="156" t="s">
        <v>691</v>
      </c>
      <c r="D403" s="156" t="s">
        <v>464</v>
      </c>
      <c r="E403" s="155">
        <v>1560602.31</v>
      </c>
      <c r="F403" s="155">
        <v>0</v>
      </c>
      <c r="G403" s="155">
        <v>0</v>
      </c>
      <c r="H403" s="150"/>
    </row>
    <row r="404" spans="1:8" outlineLevel="4" x14ac:dyDescent="0.25">
      <c r="A404" s="156" t="s">
        <v>690</v>
      </c>
      <c r="B404" s="156" t="s">
        <v>661</v>
      </c>
      <c r="C404" s="156" t="s">
        <v>689</v>
      </c>
      <c r="D404" s="157"/>
      <c r="E404" s="155">
        <v>996866.67</v>
      </c>
      <c r="F404" s="155">
        <v>996866.67</v>
      </c>
      <c r="G404" s="155">
        <v>996866.67</v>
      </c>
      <c r="H404" s="150"/>
    </row>
    <row r="405" spans="1:8" ht="25.5" outlineLevel="5" x14ac:dyDescent="0.25">
      <c r="A405" s="156" t="s">
        <v>376</v>
      </c>
      <c r="B405" s="156" t="s">
        <v>661</v>
      </c>
      <c r="C405" s="156" t="s">
        <v>689</v>
      </c>
      <c r="D405" s="156" t="s">
        <v>373</v>
      </c>
      <c r="E405" s="155">
        <v>996866.67</v>
      </c>
      <c r="F405" s="155">
        <v>996866.67</v>
      </c>
      <c r="G405" s="155">
        <v>996866.67</v>
      </c>
      <c r="H405" s="150"/>
    </row>
    <row r="406" spans="1:8" outlineLevel="3" x14ac:dyDescent="0.25">
      <c r="A406" s="156" t="s">
        <v>611</v>
      </c>
      <c r="B406" s="156" t="s">
        <v>661</v>
      </c>
      <c r="C406" s="156" t="s">
        <v>610</v>
      </c>
      <c r="D406" s="157"/>
      <c r="E406" s="155">
        <v>237993.89</v>
      </c>
      <c r="F406" s="155">
        <v>237993.89</v>
      </c>
      <c r="G406" s="155">
        <v>237993.89</v>
      </c>
      <c r="H406" s="150"/>
    </row>
    <row r="407" spans="1:8" outlineLevel="4" x14ac:dyDescent="0.25">
      <c r="A407" s="156" t="s">
        <v>688</v>
      </c>
      <c r="B407" s="156" t="s">
        <v>661</v>
      </c>
      <c r="C407" s="156" t="s">
        <v>687</v>
      </c>
      <c r="D407" s="157"/>
      <c r="E407" s="155">
        <v>237993.89</v>
      </c>
      <c r="F407" s="155">
        <v>237993.89</v>
      </c>
      <c r="G407" s="155">
        <v>237993.89</v>
      </c>
      <c r="H407" s="150"/>
    </row>
    <row r="408" spans="1:8" outlineLevel="5" x14ac:dyDescent="0.25">
      <c r="A408" s="156" t="s">
        <v>466</v>
      </c>
      <c r="B408" s="156" t="s">
        <v>661</v>
      </c>
      <c r="C408" s="156" t="s">
        <v>687</v>
      </c>
      <c r="D408" s="156" t="s">
        <v>464</v>
      </c>
      <c r="E408" s="155">
        <v>62131.89</v>
      </c>
      <c r="F408" s="155">
        <v>62131.89</v>
      </c>
      <c r="G408" s="155">
        <v>62131.89</v>
      </c>
      <c r="H408" s="150"/>
    </row>
    <row r="409" spans="1:8" outlineLevel="5" x14ac:dyDescent="0.25">
      <c r="A409" s="156" t="s">
        <v>418</v>
      </c>
      <c r="B409" s="156" t="s">
        <v>661</v>
      </c>
      <c r="C409" s="156" t="s">
        <v>687</v>
      </c>
      <c r="D409" s="156" t="s">
        <v>416</v>
      </c>
      <c r="E409" s="155">
        <v>175862</v>
      </c>
      <c r="F409" s="155">
        <v>175862</v>
      </c>
      <c r="G409" s="155">
        <v>175862</v>
      </c>
      <c r="H409" s="150"/>
    </row>
    <row r="410" spans="1:8" outlineLevel="3" x14ac:dyDescent="0.25">
      <c r="A410" s="156" t="s">
        <v>638</v>
      </c>
      <c r="B410" s="156" t="s">
        <v>661</v>
      </c>
      <c r="C410" s="156" t="s">
        <v>637</v>
      </c>
      <c r="D410" s="157"/>
      <c r="E410" s="155">
        <v>164250</v>
      </c>
      <c r="F410" s="155">
        <v>164250</v>
      </c>
      <c r="G410" s="155">
        <v>164250</v>
      </c>
      <c r="H410" s="150"/>
    </row>
    <row r="411" spans="1:8" ht="25.5" outlineLevel="4" x14ac:dyDescent="0.25">
      <c r="A411" s="156" t="s">
        <v>634</v>
      </c>
      <c r="B411" s="156" t="s">
        <v>661</v>
      </c>
      <c r="C411" s="156" t="s">
        <v>633</v>
      </c>
      <c r="D411" s="157"/>
      <c r="E411" s="155">
        <v>164250</v>
      </c>
      <c r="F411" s="155">
        <v>164250</v>
      </c>
      <c r="G411" s="155">
        <v>164250</v>
      </c>
      <c r="H411" s="150"/>
    </row>
    <row r="412" spans="1:8" ht="25.5" outlineLevel="5" x14ac:dyDescent="0.25">
      <c r="A412" s="156" t="s">
        <v>376</v>
      </c>
      <c r="B412" s="156" t="s">
        <v>661</v>
      </c>
      <c r="C412" s="156" t="s">
        <v>633</v>
      </c>
      <c r="D412" s="156" t="s">
        <v>373</v>
      </c>
      <c r="E412" s="155">
        <v>164250</v>
      </c>
      <c r="F412" s="155">
        <v>164250</v>
      </c>
      <c r="G412" s="155">
        <v>164250</v>
      </c>
      <c r="H412" s="150"/>
    </row>
    <row r="413" spans="1:8" outlineLevel="3" x14ac:dyDescent="0.25">
      <c r="A413" s="156" t="s">
        <v>686</v>
      </c>
      <c r="B413" s="156" t="s">
        <v>661</v>
      </c>
      <c r="C413" s="156" t="s">
        <v>685</v>
      </c>
      <c r="D413" s="157"/>
      <c r="E413" s="155">
        <v>0</v>
      </c>
      <c r="F413" s="155">
        <v>1540896.89</v>
      </c>
      <c r="G413" s="155">
        <v>0</v>
      </c>
      <c r="H413" s="150"/>
    </row>
    <row r="414" spans="1:8" ht="25.5" outlineLevel="4" x14ac:dyDescent="0.25">
      <c r="A414" s="156" t="s">
        <v>684</v>
      </c>
      <c r="B414" s="156" t="s">
        <v>661</v>
      </c>
      <c r="C414" s="156" t="s">
        <v>683</v>
      </c>
      <c r="D414" s="157"/>
      <c r="E414" s="155">
        <v>0</v>
      </c>
      <c r="F414" s="155">
        <v>1540896.89</v>
      </c>
      <c r="G414" s="155">
        <v>0</v>
      </c>
      <c r="H414" s="150"/>
    </row>
    <row r="415" spans="1:8" ht="25.5" outlineLevel="5" x14ac:dyDescent="0.25">
      <c r="A415" s="156" t="s">
        <v>376</v>
      </c>
      <c r="B415" s="156" t="s">
        <v>661</v>
      </c>
      <c r="C415" s="156" t="s">
        <v>683</v>
      </c>
      <c r="D415" s="156" t="s">
        <v>373</v>
      </c>
      <c r="E415" s="155">
        <v>0</v>
      </c>
      <c r="F415" s="155">
        <v>1540896.89</v>
      </c>
      <c r="G415" s="155">
        <v>0</v>
      </c>
      <c r="H415" s="150"/>
    </row>
    <row r="416" spans="1:8" ht="25.5" outlineLevel="2" x14ac:dyDescent="0.25">
      <c r="A416" s="156" t="s">
        <v>471</v>
      </c>
      <c r="B416" s="156" t="s">
        <v>661</v>
      </c>
      <c r="C416" s="156" t="s">
        <v>470</v>
      </c>
      <c r="D416" s="157"/>
      <c r="E416" s="155">
        <v>396452688.54000002</v>
      </c>
      <c r="F416" s="155">
        <v>399210419.75</v>
      </c>
      <c r="G416" s="155">
        <v>403727278.91000003</v>
      </c>
      <c r="H416" s="150"/>
    </row>
    <row r="417" spans="1:8" outlineLevel="3" x14ac:dyDescent="0.25">
      <c r="A417" s="156" t="s">
        <v>469</v>
      </c>
      <c r="B417" s="156" t="s">
        <v>661</v>
      </c>
      <c r="C417" s="156" t="s">
        <v>468</v>
      </c>
      <c r="D417" s="157"/>
      <c r="E417" s="155">
        <v>4676701</v>
      </c>
      <c r="F417" s="155">
        <v>4676701</v>
      </c>
      <c r="G417" s="155">
        <v>4676701</v>
      </c>
      <c r="H417" s="150"/>
    </row>
    <row r="418" spans="1:8" ht="25.5" outlineLevel="4" x14ac:dyDescent="0.25">
      <c r="A418" s="156" t="s">
        <v>540</v>
      </c>
      <c r="B418" s="156" t="s">
        <v>661</v>
      </c>
      <c r="C418" s="156" t="s">
        <v>682</v>
      </c>
      <c r="D418" s="157"/>
      <c r="E418" s="155">
        <v>3053885</v>
      </c>
      <c r="F418" s="155">
        <v>3053885</v>
      </c>
      <c r="G418" s="155">
        <v>3053885</v>
      </c>
      <c r="H418" s="150"/>
    </row>
    <row r="419" spans="1:8" ht="25.5" outlineLevel="5" x14ac:dyDescent="0.25">
      <c r="A419" s="156" t="s">
        <v>376</v>
      </c>
      <c r="B419" s="156" t="s">
        <v>661</v>
      </c>
      <c r="C419" s="156" t="s">
        <v>682</v>
      </c>
      <c r="D419" s="156" t="s">
        <v>373</v>
      </c>
      <c r="E419" s="155">
        <v>3053885</v>
      </c>
      <c r="F419" s="155">
        <v>3053885</v>
      </c>
      <c r="G419" s="155">
        <v>3053885</v>
      </c>
      <c r="H419" s="150"/>
    </row>
    <row r="420" spans="1:8" ht="25.5" outlineLevel="4" x14ac:dyDescent="0.25">
      <c r="A420" s="156" t="s">
        <v>537</v>
      </c>
      <c r="B420" s="156" t="s">
        <v>661</v>
      </c>
      <c r="C420" s="156" t="s">
        <v>681</v>
      </c>
      <c r="D420" s="157"/>
      <c r="E420" s="155">
        <v>1622816</v>
      </c>
      <c r="F420" s="155">
        <v>1622816</v>
      </c>
      <c r="G420" s="155">
        <v>1622816</v>
      </c>
      <c r="H420" s="150"/>
    </row>
    <row r="421" spans="1:8" ht="25.5" outlineLevel="5" x14ac:dyDescent="0.25">
      <c r="A421" s="156" t="s">
        <v>376</v>
      </c>
      <c r="B421" s="156" t="s">
        <v>661</v>
      </c>
      <c r="C421" s="156" t="s">
        <v>681</v>
      </c>
      <c r="D421" s="156" t="s">
        <v>373</v>
      </c>
      <c r="E421" s="155">
        <v>1622816</v>
      </c>
      <c r="F421" s="155">
        <v>1622816</v>
      </c>
      <c r="G421" s="155">
        <v>1622816</v>
      </c>
      <c r="H421" s="150"/>
    </row>
    <row r="422" spans="1:8" ht="25.5" outlineLevel="3" x14ac:dyDescent="0.25">
      <c r="A422" s="156" t="s">
        <v>680</v>
      </c>
      <c r="B422" s="156" t="s">
        <v>661</v>
      </c>
      <c r="C422" s="156" t="s">
        <v>679</v>
      </c>
      <c r="D422" s="157"/>
      <c r="E422" s="155">
        <v>349967948.26999998</v>
      </c>
      <c r="F422" s="155">
        <v>351665050.91000003</v>
      </c>
      <c r="G422" s="155">
        <v>355541689.64999998</v>
      </c>
      <c r="H422" s="150"/>
    </row>
    <row r="423" spans="1:8" ht="38.25" outlineLevel="4" x14ac:dyDescent="0.25">
      <c r="A423" s="156" t="s">
        <v>678</v>
      </c>
      <c r="B423" s="156" t="s">
        <v>661</v>
      </c>
      <c r="C423" s="156" t="s">
        <v>677</v>
      </c>
      <c r="D423" s="157"/>
      <c r="E423" s="155">
        <v>28751338.329999998</v>
      </c>
      <c r="F423" s="155">
        <v>28751338.329999998</v>
      </c>
      <c r="G423" s="155">
        <v>28751338.329999998</v>
      </c>
      <c r="H423" s="150"/>
    </row>
    <row r="424" spans="1:8" ht="25.5" outlineLevel="5" x14ac:dyDescent="0.25">
      <c r="A424" s="156" t="s">
        <v>376</v>
      </c>
      <c r="B424" s="156" t="s">
        <v>661</v>
      </c>
      <c r="C424" s="156" t="s">
        <v>677</v>
      </c>
      <c r="D424" s="156" t="s">
        <v>373</v>
      </c>
      <c r="E424" s="155">
        <v>28751338.329999998</v>
      </c>
      <c r="F424" s="155">
        <v>28751338.329999998</v>
      </c>
      <c r="G424" s="155">
        <v>28751338.329999998</v>
      </c>
      <c r="H424" s="150"/>
    </row>
    <row r="425" spans="1:8" ht="38.25" outlineLevel="4" x14ac:dyDescent="0.25">
      <c r="A425" s="156" t="s">
        <v>676</v>
      </c>
      <c r="B425" s="156" t="s">
        <v>661</v>
      </c>
      <c r="C425" s="156" t="s">
        <v>675</v>
      </c>
      <c r="D425" s="157"/>
      <c r="E425" s="155">
        <v>24748416</v>
      </c>
      <c r="F425" s="155">
        <v>24748416</v>
      </c>
      <c r="G425" s="155">
        <v>24748416</v>
      </c>
      <c r="H425" s="150"/>
    </row>
    <row r="426" spans="1:8" ht="25.5" outlineLevel="5" x14ac:dyDescent="0.25">
      <c r="A426" s="156" t="s">
        <v>376</v>
      </c>
      <c r="B426" s="156" t="s">
        <v>661</v>
      </c>
      <c r="C426" s="156" t="s">
        <v>675</v>
      </c>
      <c r="D426" s="156" t="s">
        <v>373</v>
      </c>
      <c r="E426" s="155">
        <v>24748416</v>
      </c>
      <c r="F426" s="155">
        <v>24748416</v>
      </c>
      <c r="G426" s="155">
        <v>24748416</v>
      </c>
      <c r="H426" s="150"/>
    </row>
    <row r="427" spans="1:8" ht="38.25" outlineLevel="4" x14ac:dyDescent="0.25">
      <c r="A427" s="156" t="s">
        <v>674</v>
      </c>
      <c r="B427" s="156" t="s">
        <v>661</v>
      </c>
      <c r="C427" s="156" t="s">
        <v>673</v>
      </c>
      <c r="D427" s="157"/>
      <c r="E427" s="155">
        <v>1124928</v>
      </c>
      <c r="F427" s="155">
        <v>1124928</v>
      </c>
      <c r="G427" s="155">
        <v>1124928</v>
      </c>
      <c r="H427" s="150"/>
    </row>
    <row r="428" spans="1:8" ht="25.5" outlineLevel="5" x14ac:dyDescent="0.25">
      <c r="A428" s="156" t="s">
        <v>376</v>
      </c>
      <c r="B428" s="156" t="s">
        <v>661</v>
      </c>
      <c r="C428" s="156" t="s">
        <v>673</v>
      </c>
      <c r="D428" s="156" t="s">
        <v>373</v>
      </c>
      <c r="E428" s="155">
        <v>1124928</v>
      </c>
      <c r="F428" s="155">
        <v>1124928</v>
      </c>
      <c r="G428" s="155">
        <v>1124928</v>
      </c>
      <c r="H428" s="150"/>
    </row>
    <row r="429" spans="1:8" ht="63.75" outlineLevel="4" x14ac:dyDescent="0.25">
      <c r="A429" s="156" t="s">
        <v>672</v>
      </c>
      <c r="B429" s="156" t="s">
        <v>661</v>
      </c>
      <c r="C429" s="156" t="s">
        <v>671</v>
      </c>
      <c r="D429" s="157"/>
      <c r="E429" s="155">
        <v>85565.94</v>
      </c>
      <c r="F429" s="155">
        <v>88968.58</v>
      </c>
      <c r="G429" s="155">
        <v>92507.32</v>
      </c>
      <c r="H429" s="150"/>
    </row>
    <row r="430" spans="1:8" outlineLevel="5" x14ac:dyDescent="0.25">
      <c r="A430" s="156" t="s">
        <v>418</v>
      </c>
      <c r="B430" s="156" t="s">
        <v>661</v>
      </c>
      <c r="C430" s="156" t="s">
        <v>671</v>
      </c>
      <c r="D430" s="156" t="s">
        <v>416</v>
      </c>
      <c r="E430" s="155">
        <v>85565.94</v>
      </c>
      <c r="F430" s="155">
        <v>88968.58</v>
      </c>
      <c r="G430" s="155">
        <v>92507.32</v>
      </c>
      <c r="H430" s="150"/>
    </row>
    <row r="431" spans="1:8" ht="25.5" outlineLevel="4" x14ac:dyDescent="0.25">
      <c r="A431" s="156" t="s">
        <v>670</v>
      </c>
      <c r="B431" s="156" t="s">
        <v>661</v>
      </c>
      <c r="C431" s="156" t="s">
        <v>669</v>
      </c>
      <c r="D431" s="157"/>
      <c r="E431" s="155">
        <v>295257700</v>
      </c>
      <c r="F431" s="155">
        <v>296951400</v>
      </c>
      <c r="G431" s="155">
        <v>300824500</v>
      </c>
      <c r="H431" s="150"/>
    </row>
    <row r="432" spans="1:8" ht="25.5" outlineLevel="5" x14ac:dyDescent="0.25">
      <c r="A432" s="156" t="s">
        <v>376</v>
      </c>
      <c r="B432" s="156" t="s">
        <v>661</v>
      </c>
      <c r="C432" s="156" t="s">
        <v>669</v>
      </c>
      <c r="D432" s="156" t="s">
        <v>373</v>
      </c>
      <c r="E432" s="155">
        <v>295257700</v>
      </c>
      <c r="F432" s="155">
        <v>296951400</v>
      </c>
      <c r="G432" s="155">
        <v>300824500</v>
      </c>
      <c r="H432" s="150"/>
    </row>
    <row r="433" spans="1:8" outlineLevel="3" x14ac:dyDescent="0.25">
      <c r="A433" s="156" t="s">
        <v>589</v>
      </c>
      <c r="B433" s="156" t="s">
        <v>661</v>
      </c>
      <c r="C433" s="156" t="s">
        <v>588</v>
      </c>
      <c r="D433" s="157"/>
      <c r="E433" s="155">
        <v>41808039.270000003</v>
      </c>
      <c r="F433" s="155">
        <v>42868667.840000004</v>
      </c>
      <c r="G433" s="155">
        <v>43508888.259999998</v>
      </c>
      <c r="H433" s="150"/>
    </row>
    <row r="434" spans="1:8" outlineLevel="4" x14ac:dyDescent="0.25">
      <c r="A434" s="156" t="s">
        <v>587</v>
      </c>
      <c r="B434" s="156" t="s">
        <v>661</v>
      </c>
      <c r="C434" s="156" t="s">
        <v>586</v>
      </c>
      <c r="D434" s="157"/>
      <c r="E434" s="155">
        <v>11566829.07</v>
      </c>
      <c r="F434" s="155">
        <v>11566829.07</v>
      </c>
      <c r="G434" s="155">
        <v>11566829.07</v>
      </c>
      <c r="H434" s="150"/>
    </row>
    <row r="435" spans="1:8" ht="25.5" outlineLevel="5" x14ac:dyDescent="0.25">
      <c r="A435" s="156" t="s">
        <v>376</v>
      </c>
      <c r="B435" s="156" t="s">
        <v>661</v>
      </c>
      <c r="C435" s="156" t="s">
        <v>586</v>
      </c>
      <c r="D435" s="156" t="s">
        <v>373</v>
      </c>
      <c r="E435" s="155">
        <v>11566829.07</v>
      </c>
      <c r="F435" s="155">
        <v>11566829.07</v>
      </c>
      <c r="G435" s="155">
        <v>11566829.07</v>
      </c>
      <c r="H435" s="150"/>
    </row>
    <row r="436" spans="1:8" ht="38.25" outlineLevel="4" x14ac:dyDescent="0.25">
      <c r="A436" s="156" t="s">
        <v>668</v>
      </c>
      <c r="B436" s="156" t="s">
        <v>661</v>
      </c>
      <c r="C436" s="156" t="s">
        <v>667</v>
      </c>
      <c r="D436" s="157"/>
      <c r="E436" s="155">
        <v>2982100</v>
      </c>
      <c r="F436" s="155">
        <v>3141400</v>
      </c>
      <c r="G436" s="155">
        <v>3436400</v>
      </c>
      <c r="H436" s="150"/>
    </row>
    <row r="437" spans="1:8" ht="25.5" outlineLevel="5" x14ac:dyDescent="0.25">
      <c r="A437" s="156" t="s">
        <v>376</v>
      </c>
      <c r="B437" s="156" t="s">
        <v>661</v>
      </c>
      <c r="C437" s="156" t="s">
        <v>667</v>
      </c>
      <c r="D437" s="156" t="s">
        <v>373</v>
      </c>
      <c r="E437" s="155">
        <v>2982100</v>
      </c>
      <c r="F437" s="155">
        <v>3141400</v>
      </c>
      <c r="G437" s="155">
        <v>3436400</v>
      </c>
      <c r="H437" s="150"/>
    </row>
    <row r="438" spans="1:8" outlineLevel="4" x14ac:dyDescent="0.25">
      <c r="A438" s="156" t="s">
        <v>666</v>
      </c>
      <c r="B438" s="156" t="s">
        <v>661</v>
      </c>
      <c r="C438" s="156" t="s">
        <v>665</v>
      </c>
      <c r="D438" s="157"/>
      <c r="E438" s="155">
        <v>8615700</v>
      </c>
      <c r="F438" s="155">
        <v>8954900</v>
      </c>
      <c r="G438" s="155">
        <v>9294100</v>
      </c>
      <c r="H438" s="150"/>
    </row>
    <row r="439" spans="1:8" ht="25.5" outlineLevel="5" x14ac:dyDescent="0.25">
      <c r="A439" s="156" t="s">
        <v>376</v>
      </c>
      <c r="B439" s="156" t="s">
        <v>661</v>
      </c>
      <c r="C439" s="156" t="s">
        <v>665</v>
      </c>
      <c r="D439" s="156" t="s">
        <v>373</v>
      </c>
      <c r="E439" s="155">
        <v>8615700</v>
      </c>
      <c r="F439" s="155">
        <v>8954900</v>
      </c>
      <c r="G439" s="155">
        <v>9294100</v>
      </c>
      <c r="H439" s="150"/>
    </row>
    <row r="440" spans="1:8" ht="25.5" outlineLevel="4" x14ac:dyDescent="0.25">
      <c r="A440" s="156" t="s">
        <v>664</v>
      </c>
      <c r="B440" s="156" t="s">
        <v>661</v>
      </c>
      <c r="C440" s="156" t="s">
        <v>663</v>
      </c>
      <c r="D440" s="157"/>
      <c r="E440" s="155">
        <v>18582551.02</v>
      </c>
      <c r="F440" s="155">
        <v>19141428.57</v>
      </c>
      <c r="G440" s="155">
        <v>19141428.57</v>
      </c>
      <c r="H440" s="150"/>
    </row>
    <row r="441" spans="1:8" ht="25.5" outlineLevel="5" x14ac:dyDescent="0.25">
      <c r="A441" s="156" t="s">
        <v>376</v>
      </c>
      <c r="B441" s="156" t="s">
        <v>661</v>
      </c>
      <c r="C441" s="156" t="s">
        <v>663</v>
      </c>
      <c r="D441" s="156" t="s">
        <v>373</v>
      </c>
      <c r="E441" s="155">
        <v>18582551.02</v>
      </c>
      <c r="F441" s="155">
        <v>19141428.57</v>
      </c>
      <c r="G441" s="155">
        <v>19141428.57</v>
      </c>
      <c r="H441" s="150"/>
    </row>
    <row r="442" spans="1:8" ht="38.25" outlineLevel="4" x14ac:dyDescent="0.25">
      <c r="A442" s="156" t="s">
        <v>662</v>
      </c>
      <c r="B442" s="156" t="s">
        <v>661</v>
      </c>
      <c r="C442" s="156" t="s">
        <v>660</v>
      </c>
      <c r="D442" s="157"/>
      <c r="E442" s="155">
        <v>60859.18</v>
      </c>
      <c r="F442" s="155">
        <v>64110.2</v>
      </c>
      <c r="G442" s="155">
        <v>70130.62</v>
      </c>
      <c r="H442" s="150"/>
    </row>
    <row r="443" spans="1:8" ht="25.5" outlineLevel="5" x14ac:dyDescent="0.25">
      <c r="A443" s="156" t="s">
        <v>376</v>
      </c>
      <c r="B443" s="156" t="s">
        <v>661</v>
      </c>
      <c r="C443" s="156" t="s">
        <v>660</v>
      </c>
      <c r="D443" s="156" t="s">
        <v>373</v>
      </c>
      <c r="E443" s="155">
        <v>60859.18</v>
      </c>
      <c r="F443" s="155">
        <v>64110.2</v>
      </c>
      <c r="G443" s="155">
        <v>70130.62</v>
      </c>
      <c r="H443" s="150"/>
    </row>
    <row r="444" spans="1:8" outlineLevel="1" x14ac:dyDescent="0.25">
      <c r="A444" s="156" t="s">
        <v>659</v>
      </c>
      <c r="B444" s="156" t="s">
        <v>614</v>
      </c>
      <c r="C444" s="157"/>
      <c r="D444" s="157"/>
      <c r="E444" s="155">
        <v>116805384.72</v>
      </c>
      <c r="F444" s="155">
        <v>110061902.72</v>
      </c>
      <c r="G444" s="155">
        <v>110061902.72</v>
      </c>
      <c r="H444" s="150"/>
    </row>
    <row r="445" spans="1:8" outlineLevel="2" x14ac:dyDescent="0.25">
      <c r="A445" s="156" t="s">
        <v>437</v>
      </c>
      <c r="B445" s="156" t="s">
        <v>614</v>
      </c>
      <c r="C445" s="156" t="s">
        <v>436</v>
      </c>
      <c r="D445" s="157"/>
      <c r="E445" s="155">
        <v>1892053.92</v>
      </c>
      <c r="F445" s="155">
        <v>1892053.92</v>
      </c>
      <c r="G445" s="155">
        <v>1892053.92</v>
      </c>
      <c r="H445" s="150"/>
    </row>
    <row r="446" spans="1:8" outlineLevel="3" x14ac:dyDescent="0.25">
      <c r="A446" s="156" t="s">
        <v>435</v>
      </c>
      <c r="B446" s="156" t="s">
        <v>614</v>
      </c>
      <c r="C446" s="156" t="s">
        <v>434</v>
      </c>
      <c r="D446" s="157"/>
      <c r="E446" s="155">
        <v>1892053.92</v>
      </c>
      <c r="F446" s="155">
        <v>1892053.92</v>
      </c>
      <c r="G446" s="155">
        <v>1892053.92</v>
      </c>
      <c r="H446" s="150"/>
    </row>
    <row r="447" spans="1:8" ht="38.25" outlineLevel="4" x14ac:dyDescent="0.25">
      <c r="A447" s="156" t="s">
        <v>658</v>
      </c>
      <c r="B447" s="156" t="s">
        <v>614</v>
      </c>
      <c r="C447" s="156" t="s">
        <v>657</v>
      </c>
      <c r="D447" s="157"/>
      <c r="E447" s="155">
        <v>1892053.92</v>
      </c>
      <c r="F447" s="155">
        <v>1892053.92</v>
      </c>
      <c r="G447" s="155">
        <v>1892053.92</v>
      </c>
      <c r="H447" s="150"/>
    </row>
    <row r="448" spans="1:8" ht="25.5" outlineLevel="5" x14ac:dyDescent="0.25">
      <c r="A448" s="156" t="s">
        <v>376</v>
      </c>
      <c r="B448" s="156" t="s">
        <v>614</v>
      </c>
      <c r="C448" s="156" t="s">
        <v>657</v>
      </c>
      <c r="D448" s="156" t="s">
        <v>373</v>
      </c>
      <c r="E448" s="155">
        <v>1892053.92</v>
      </c>
      <c r="F448" s="155">
        <v>1892053.92</v>
      </c>
      <c r="G448" s="155">
        <v>1892053.92</v>
      </c>
      <c r="H448" s="150"/>
    </row>
    <row r="449" spans="1:8" outlineLevel="2" x14ac:dyDescent="0.25">
      <c r="A449" s="156" t="s">
        <v>656</v>
      </c>
      <c r="B449" s="156" t="s">
        <v>614</v>
      </c>
      <c r="C449" s="156" t="s">
        <v>655</v>
      </c>
      <c r="D449" s="157"/>
      <c r="E449" s="155">
        <v>729750</v>
      </c>
      <c r="F449" s="155">
        <v>729750</v>
      </c>
      <c r="G449" s="155">
        <v>729750</v>
      </c>
      <c r="H449" s="150"/>
    </row>
    <row r="450" spans="1:8" ht="25.5" outlineLevel="3" x14ac:dyDescent="0.25">
      <c r="A450" s="156" t="s">
        <v>654</v>
      </c>
      <c r="B450" s="156" t="s">
        <v>614</v>
      </c>
      <c r="C450" s="156" t="s">
        <v>653</v>
      </c>
      <c r="D450" s="157"/>
      <c r="E450" s="155">
        <v>729750</v>
      </c>
      <c r="F450" s="155">
        <v>729750</v>
      </c>
      <c r="G450" s="155">
        <v>729750</v>
      </c>
      <c r="H450" s="150"/>
    </row>
    <row r="451" spans="1:8" ht="25.5" outlineLevel="4" x14ac:dyDescent="0.25">
      <c r="A451" s="156" t="s">
        <v>652</v>
      </c>
      <c r="B451" s="156" t="s">
        <v>614</v>
      </c>
      <c r="C451" s="156" t="s">
        <v>651</v>
      </c>
      <c r="D451" s="157"/>
      <c r="E451" s="155">
        <v>729750</v>
      </c>
      <c r="F451" s="155">
        <v>729750</v>
      </c>
      <c r="G451" s="155">
        <v>729750</v>
      </c>
      <c r="H451" s="150"/>
    </row>
    <row r="452" spans="1:8" ht="25.5" outlineLevel="5" x14ac:dyDescent="0.25">
      <c r="A452" s="156" t="s">
        <v>376</v>
      </c>
      <c r="B452" s="156" t="s">
        <v>614</v>
      </c>
      <c r="C452" s="156" t="s">
        <v>651</v>
      </c>
      <c r="D452" s="156" t="s">
        <v>373</v>
      </c>
      <c r="E452" s="155">
        <v>729750</v>
      </c>
      <c r="F452" s="155">
        <v>729750</v>
      </c>
      <c r="G452" s="155">
        <v>729750</v>
      </c>
      <c r="H452" s="150"/>
    </row>
    <row r="453" spans="1:8" outlineLevel="2" x14ac:dyDescent="0.25">
      <c r="A453" s="156" t="s">
        <v>597</v>
      </c>
      <c r="B453" s="156" t="s">
        <v>614</v>
      </c>
      <c r="C453" s="156" t="s">
        <v>596</v>
      </c>
      <c r="D453" s="157"/>
      <c r="E453" s="155">
        <v>5798245.2199999997</v>
      </c>
      <c r="F453" s="155">
        <v>5798245.2199999997</v>
      </c>
      <c r="G453" s="155">
        <v>5798245.2199999997</v>
      </c>
      <c r="H453" s="150"/>
    </row>
    <row r="454" spans="1:8" outlineLevel="3" x14ac:dyDescent="0.25">
      <c r="A454" s="156" t="s">
        <v>650</v>
      </c>
      <c r="B454" s="156" t="s">
        <v>614</v>
      </c>
      <c r="C454" s="156" t="s">
        <v>649</v>
      </c>
      <c r="D454" s="157"/>
      <c r="E454" s="155">
        <v>3198101.12</v>
      </c>
      <c r="F454" s="155">
        <v>3198101.12</v>
      </c>
      <c r="G454" s="155">
        <v>3198101.12</v>
      </c>
      <c r="H454" s="150"/>
    </row>
    <row r="455" spans="1:8" outlineLevel="4" x14ac:dyDescent="0.25">
      <c r="A455" s="156" t="s">
        <v>648</v>
      </c>
      <c r="B455" s="156" t="s">
        <v>614</v>
      </c>
      <c r="C455" s="156" t="s">
        <v>647</v>
      </c>
      <c r="D455" s="157"/>
      <c r="E455" s="155">
        <v>3198101.12</v>
      </c>
      <c r="F455" s="155">
        <v>3198101.12</v>
      </c>
      <c r="G455" s="155">
        <v>3198101.12</v>
      </c>
      <c r="H455" s="150"/>
    </row>
    <row r="456" spans="1:8" ht="25.5" outlineLevel="5" x14ac:dyDescent="0.25">
      <c r="A456" s="156" t="s">
        <v>376</v>
      </c>
      <c r="B456" s="156" t="s">
        <v>614</v>
      </c>
      <c r="C456" s="156" t="s">
        <v>647</v>
      </c>
      <c r="D456" s="156" t="s">
        <v>373</v>
      </c>
      <c r="E456" s="155">
        <v>3198101.12</v>
      </c>
      <c r="F456" s="155">
        <v>3198101.12</v>
      </c>
      <c r="G456" s="155">
        <v>3198101.12</v>
      </c>
      <c r="H456" s="150"/>
    </row>
    <row r="457" spans="1:8" outlineLevel="3" x14ac:dyDescent="0.25">
      <c r="A457" s="156" t="s">
        <v>611</v>
      </c>
      <c r="B457" s="156" t="s">
        <v>614</v>
      </c>
      <c r="C457" s="156" t="s">
        <v>610</v>
      </c>
      <c r="D457" s="157"/>
      <c r="E457" s="155">
        <v>2163698.85</v>
      </c>
      <c r="F457" s="155">
        <v>2163698.85</v>
      </c>
      <c r="G457" s="155">
        <v>2163698.85</v>
      </c>
      <c r="H457" s="150"/>
    </row>
    <row r="458" spans="1:8" ht="25.5" outlineLevel="4" x14ac:dyDescent="0.25">
      <c r="A458" s="156" t="s">
        <v>646</v>
      </c>
      <c r="B458" s="156" t="s">
        <v>614</v>
      </c>
      <c r="C458" s="156" t="s">
        <v>645</v>
      </c>
      <c r="D458" s="157"/>
      <c r="E458" s="155">
        <v>471816.8</v>
      </c>
      <c r="F458" s="155">
        <v>471816.8</v>
      </c>
      <c r="G458" s="155">
        <v>471816.8</v>
      </c>
      <c r="H458" s="150"/>
    </row>
    <row r="459" spans="1:8" ht="25.5" outlineLevel="5" x14ac:dyDescent="0.25">
      <c r="A459" s="156" t="s">
        <v>376</v>
      </c>
      <c r="B459" s="156" t="s">
        <v>614</v>
      </c>
      <c r="C459" s="156" t="s">
        <v>645</v>
      </c>
      <c r="D459" s="156" t="s">
        <v>373</v>
      </c>
      <c r="E459" s="155">
        <v>471816.8</v>
      </c>
      <c r="F459" s="155">
        <v>471816.8</v>
      </c>
      <c r="G459" s="155">
        <v>471816.8</v>
      </c>
      <c r="H459" s="150"/>
    </row>
    <row r="460" spans="1:8" outlineLevel="4" x14ac:dyDescent="0.25">
      <c r="A460" s="156" t="s">
        <v>644</v>
      </c>
      <c r="B460" s="156" t="s">
        <v>614</v>
      </c>
      <c r="C460" s="156" t="s">
        <v>643</v>
      </c>
      <c r="D460" s="157"/>
      <c r="E460" s="155">
        <v>1066245.7</v>
      </c>
      <c r="F460" s="155">
        <v>1066245.7</v>
      </c>
      <c r="G460" s="155">
        <v>1066245.7</v>
      </c>
      <c r="H460" s="150"/>
    </row>
    <row r="461" spans="1:8" ht="25.5" outlineLevel="5" x14ac:dyDescent="0.25">
      <c r="A461" s="156" t="s">
        <v>376</v>
      </c>
      <c r="B461" s="156" t="s">
        <v>614</v>
      </c>
      <c r="C461" s="156" t="s">
        <v>643</v>
      </c>
      <c r="D461" s="156" t="s">
        <v>373</v>
      </c>
      <c r="E461" s="155">
        <v>1066245.7</v>
      </c>
      <c r="F461" s="155">
        <v>1066245.7</v>
      </c>
      <c r="G461" s="155">
        <v>1066245.7</v>
      </c>
      <c r="H461" s="150"/>
    </row>
    <row r="462" spans="1:8" outlineLevel="4" x14ac:dyDescent="0.25">
      <c r="A462" s="156" t="s">
        <v>642</v>
      </c>
      <c r="B462" s="156" t="s">
        <v>614</v>
      </c>
      <c r="C462" s="156" t="s">
        <v>641</v>
      </c>
      <c r="D462" s="157"/>
      <c r="E462" s="155">
        <v>88332.45</v>
      </c>
      <c r="F462" s="155">
        <v>88332.45</v>
      </c>
      <c r="G462" s="155">
        <v>88332.45</v>
      </c>
      <c r="H462" s="150"/>
    </row>
    <row r="463" spans="1:8" ht="25.5" outlineLevel="5" x14ac:dyDescent="0.25">
      <c r="A463" s="156" t="s">
        <v>376</v>
      </c>
      <c r="B463" s="156" t="s">
        <v>614</v>
      </c>
      <c r="C463" s="156" t="s">
        <v>641</v>
      </c>
      <c r="D463" s="156" t="s">
        <v>373</v>
      </c>
      <c r="E463" s="155">
        <v>88332.45</v>
      </c>
      <c r="F463" s="155">
        <v>88332.45</v>
      </c>
      <c r="G463" s="155">
        <v>88332.45</v>
      </c>
      <c r="H463" s="150"/>
    </row>
    <row r="464" spans="1:8" ht="25.5" outlineLevel="4" x14ac:dyDescent="0.25">
      <c r="A464" s="156" t="s">
        <v>640</v>
      </c>
      <c r="B464" s="156" t="s">
        <v>614</v>
      </c>
      <c r="C464" s="156" t="s">
        <v>639</v>
      </c>
      <c r="D464" s="157"/>
      <c r="E464" s="155">
        <v>537303.9</v>
      </c>
      <c r="F464" s="155">
        <v>537303.9</v>
      </c>
      <c r="G464" s="155">
        <v>537303.9</v>
      </c>
      <c r="H464" s="150"/>
    </row>
    <row r="465" spans="1:8" ht="25.5" outlineLevel="5" x14ac:dyDescent="0.25">
      <c r="A465" s="156" t="s">
        <v>376</v>
      </c>
      <c r="B465" s="156" t="s">
        <v>614</v>
      </c>
      <c r="C465" s="156" t="s">
        <v>639</v>
      </c>
      <c r="D465" s="156" t="s">
        <v>373</v>
      </c>
      <c r="E465" s="155">
        <v>537303.9</v>
      </c>
      <c r="F465" s="155">
        <v>537303.9</v>
      </c>
      <c r="G465" s="155">
        <v>537303.9</v>
      </c>
      <c r="H465" s="150"/>
    </row>
    <row r="466" spans="1:8" outlineLevel="3" x14ac:dyDescent="0.25">
      <c r="A466" s="156" t="s">
        <v>638</v>
      </c>
      <c r="B466" s="156" t="s">
        <v>614</v>
      </c>
      <c r="C466" s="156" t="s">
        <v>637</v>
      </c>
      <c r="D466" s="157"/>
      <c r="E466" s="155">
        <v>436445.25</v>
      </c>
      <c r="F466" s="155">
        <v>436445.25</v>
      </c>
      <c r="G466" s="155">
        <v>436445.25</v>
      </c>
      <c r="H466" s="150"/>
    </row>
    <row r="467" spans="1:8" ht="25.5" outlineLevel="4" x14ac:dyDescent="0.25">
      <c r="A467" s="156" t="s">
        <v>636</v>
      </c>
      <c r="B467" s="156" t="s">
        <v>614</v>
      </c>
      <c r="C467" s="156" t="s">
        <v>635</v>
      </c>
      <c r="D467" s="157"/>
      <c r="E467" s="155">
        <v>93444.73</v>
      </c>
      <c r="F467" s="155">
        <v>93444.73</v>
      </c>
      <c r="G467" s="155">
        <v>93444.73</v>
      </c>
      <c r="H467" s="150"/>
    </row>
    <row r="468" spans="1:8" ht="25.5" outlineLevel="5" x14ac:dyDescent="0.25">
      <c r="A468" s="156" t="s">
        <v>376</v>
      </c>
      <c r="B468" s="156" t="s">
        <v>614</v>
      </c>
      <c r="C468" s="156" t="s">
        <v>635</v>
      </c>
      <c r="D468" s="156" t="s">
        <v>373</v>
      </c>
      <c r="E468" s="155">
        <v>93444.73</v>
      </c>
      <c r="F468" s="155">
        <v>93444.73</v>
      </c>
      <c r="G468" s="155">
        <v>93444.73</v>
      </c>
      <c r="H468" s="150"/>
    </row>
    <row r="469" spans="1:8" ht="25.5" outlineLevel="4" x14ac:dyDescent="0.25">
      <c r="A469" s="156" t="s">
        <v>634</v>
      </c>
      <c r="B469" s="156" t="s">
        <v>614</v>
      </c>
      <c r="C469" s="156" t="s">
        <v>633</v>
      </c>
      <c r="D469" s="157"/>
      <c r="E469" s="155">
        <v>343000.52</v>
      </c>
      <c r="F469" s="155">
        <v>343000.52</v>
      </c>
      <c r="G469" s="155">
        <v>343000.52</v>
      </c>
      <c r="H469" s="150"/>
    </row>
    <row r="470" spans="1:8" ht="25.5" outlineLevel="5" x14ac:dyDescent="0.25">
      <c r="A470" s="156" t="s">
        <v>376</v>
      </c>
      <c r="B470" s="156" t="s">
        <v>614</v>
      </c>
      <c r="C470" s="156" t="s">
        <v>633</v>
      </c>
      <c r="D470" s="156" t="s">
        <v>373</v>
      </c>
      <c r="E470" s="155">
        <v>343000.52</v>
      </c>
      <c r="F470" s="155">
        <v>343000.52</v>
      </c>
      <c r="G470" s="155">
        <v>343000.52</v>
      </c>
      <c r="H470" s="150"/>
    </row>
    <row r="471" spans="1:8" ht="25.5" outlineLevel="2" x14ac:dyDescent="0.25">
      <c r="A471" s="156" t="s">
        <v>471</v>
      </c>
      <c r="B471" s="156" t="s">
        <v>614</v>
      </c>
      <c r="C471" s="156" t="s">
        <v>470</v>
      </c>
      <c r="D471" s="157"/>
      <c r="E471" s="155">
        <v>55037728.200000003</v>
      </c>
      <c r="F471" s="155">
        <v>55037728.200000003</v>
      </c>
      <c r="G471" s="155">
        <v>55037728.200000003</v>
      </c>
      <c r="H471" s="150"/>
    </row>
    <row r="472" spans="1:8" outlineLevel="3" x14ac:dyDescent="0.25">
      <c r="A472" s="156" t="s">
        <v>632</v>
      </c>
      <c r="B472" s="156" t="s">
        <v>614</v>
      </c>
      <c r="C472" s="156" t="s">
        <v>631</v>
      </c>
      <c r="D472" s="157"/>
      <c r="E472" s="155">
        <v>55037728.200000003</v>
      </c>
      <c r="F472" s="155">
        <v>55037728.200000003</v>
      </c>
      <c r="G472" s="155">
        <v>55037728.200000003</v>
      </c>
      <c r="H472" s="150"/>
    </row>
    <row r="473" spans="1:8" ht="25.5" outlineLevel="4" x14ac:dyDescent="0.25">
      <c r="A473" s="156" t="s">
        <v>630</v>
      </c>
      <c r="B473" s="156" t="s">
        <v>614</v>
      </c>
      <c r="C473" s="156" t="s">
        <v>629</v>
      </c>
      <c r="D473" s="157"/>
      <c r="E473" s="155">
        <v>22332954.25</v>
      </c>
      <c r="F473" s="155">
        <v>22332954.25</v>
      </c>
      <c r="G473" s="155">
        <v>22332954.25</v>
      </c>
      <c r="H473" s="150"/>
    </row>
    <row r="474" spans="1:8" ht="25.5" outlineLevel="5" x14ac:dyDescent="0.25">
      <c r="A474" s="156" t="s">
        <v>376</v>
      </c>
      <c r="B474" s="156" t="s">
        <v>614</v>
      </c>
      <c r="C474" s="156" t="s">
        <v>629</v>
      </c>
      <c r="D474" s="156" t="s">
        <v>373</v>
      </c>
      <c r="E474" s="155">
        <v>22332954.25</v>
      </c>
      <c r="F474" s="155">
        <v>22332954.25</v>
      </c>
      <c r="G474" s="155">
        <v>22332954.25</v>
      </c>
      <c r="H474" s="150"/>
    </row>
    <row r="475" spans="1:8" ht="38.25" outlineLevel="4" x14ac:dyDescent="0.25">
      <c r="A475" s="156" t="s">
        <v>386</v>
      </c>
      <c r="B475" s="156" t="s">
        <v>614</v>
      </c>
      <c r="C475" s="156" t="s">
        <v>628</v>
      </c>
      <c r="D475" s="157"/>
      <c r="E475" s="155">
        <v>32704773.949999999</v>
      </c>
      <c r="F475" s="155">
        <v>32704773.949999999</v>
      </c>
      <c r="G475" s="155">
        <v>32704773.949999999</v>
      </c>
      <c r="H475" s="150"/>
    </row>
    <row r="476" spans="1:8" ht="25.5" outlineLevel="5" x14ac:dyDescent="0.25">
      <c r="A476" s="156" t="s">
        <v>376</v>
      </c>
      <c r="B476" s="156" t="s">
        <v>614</v>
      </c>
      <c r="C476" s="156" t="s">
        <v>628</v>
      </c>
      <c r="D476" s="156" t="s">
        <v>373</v>
      </c>
      <c r="E476" s="155">
        <v>32704773.949999999</v>
      </c>
      <c r="F476" s="155">
        <v>32704773.949999999</v>
      </c>
      <c r="G476" s="155">
        <v>32704773.949999999</v>
      </c>
      <c r="H476" s="150"/>
    </row>
    <row r="477" spans="1:8" ht="25.5" outlineLevel="2" x14ac:dyDescent="0.25">
      <c r="A477" s="156" t="s">
        <v>574</v>
      </c>
      <c r="B477" s="156" t="s">
        <v>614</v>
      </c>
      <c r="C477" s="156" t="s">
        <v>573</v>
      </c>
      <c r="D477" s="157"/>
      <c r="E477" s="155">
        <v>46604125.380000003</v>
      </c>
      <c r="F477" s="155">
        <v>46604125.380000003</v>
      </c>
      <c r="G477" s="155">
        <v>46604125.380000003</v>
      </c>
      <c r="H477" s="150"/>
    </row>
    <row r="478" spans="1:8" ht="25.5" outlineLevel="3" x14ac:dyDescent="0.25">
      <c r="A478" s="156" t="s">
        <v>627</v>
      </c>
      <c r="B478" s="156" t="s">
        <v>614</v>
      </c>
      <c r="C478" s="156" t="s">
        <v>626</v>
      </c>
      <c r="D478" s="157"/>
      <c r="E478" s="155">
        <v>46604125.380000003</v>
      </c>
      <c r="F478" s="155">
        <v>46604125.380000003</v>
      </c>
      <c r="G478" s="155">
        <v>46604125.380000003</v>
      </c>
      <c r="H478" s="150"/>
    </row>
    <row r="479" spans="1:8" outlineLevel="4" x14ac:dyDescent="0.25">
      <c r="A479" s="156" t="s">
        <v>625</v>
      </c>
      <c r="B479" s="156" t="s">
        <v>614</v>
      </c>
      <c r="C479" s="156" t="s">
        <v>624</v>
      </c>
      <c r="D479" s="157"/>
      <c r="E479" s="155">
        <v>7943092.2400000002</v>
      </c>
      <c r="F479" s="155">
        <v>7943092.2400000002</v>
      </c>
      <c r="G479" s="155">
        <v>7943092.2400000002</v>
      </c>
      <c r="H479" s="150"/>
    </row>
    <row r="480" spans="1:8" ht="25.5" outlineLevel="5" x14ac:dyDescent="0.25">
      <c r="A480" s="156" t="s">
        <v>376</v>
      </c>
      <c r="B480" s="156" t="s">
        <v>614</v>
      </c>
      <c r="C480" s="156" t="s">
        <v>624</v>
      </c>
      <c r="D480" s="156" t="s">
        <v>373</v>
      </c>
      <c r="E480" s="155">
        <v>7943092.2400000002</v>
      </c>
      <c r="F480" s="155">
        <v>7943092.2400000002</v>
      </c>
      <c r="G480" s="155">
        <v>7943092.2400000002</v>
      </c>
      <c r="H480" s="150"/>
    </row>
    <row r="481" spans="1:8" outlineLevel="4" x14ac:dyDescent="0.25">
      <c r="A481" s="156" t="s">
        <v>551</v>
      </c>
      <c r="B481" s="156" t="s">
        <v>614</v>
      </c>
      <c r="C481" s="156" t="s">
        <v>623</v>
      </c>
      <c r="D481" s="157"/>
      <c r="E481" s="155">
        <v>65600</v>
      </c>
      <c r="F481" s="155">
        <v>65600</v>
      </c>
      <c r="G481" s="155">
        <v>65600</v>
      </c>
      <c r="H481" s="150"/>
    </row>
    <row r="482" spans="1:8" ht="25.5" outlineLevel="5" x14ac:dyDescent="0.25">
      <c r="A482" s="156" t="s">
        <v>376</v>
      </c>
      <c r="B482" s="156" t="s">
        <v>614</v>
      </c>
      <c r="C482" s="156" t="s">
        <v>623</v>
      </c>
      <c r="D482" s="156" t="s">
        <v>373</v>
      </c>
      <c r="E482" s="155">
        <v>65600</v>
      </c>
      <c r="F482" s="155">
        <v>65600</v>
      </c>
      <c r="G482" s="155">
        <v>65600</v>
      </c>
      <c r="H482" s="150"/>
    </row>
    <row r="483" spans="1:8" ht="25.5" outlineLevel="4" x14ac:dyDescent="0.25">
      <c r="A483" s="156" t="s">
        <v>540</v>
      </c>
      <c r="B483" s="156" t="s">
        <v>614</v>
      </c>
      <c r="C483" s="156" t="s">
        <v>622</v>
      </c>
      <c r="D483" s="157"/>
      <c r="E483" s="155">
        <v>340252</v>
      </c>
      <c r="F483" s="155">
        <v>340252</v>
      </c>
      <c r="G483" s="155">
        <v>340252</v>
      </c>
      <c r="H483" s="150"/>
    </row>
    <row r="484" spans="1:8" ht="25.5" outlineLevel="5" x14ac:dyDescent="0.25">
      <c r="A484" s="156" t="s">
        <v>376</v>
      </c>
      <c r="B484" s="156" t="s">
        <v>614</v>
      </c>
      <c r="C484" s="156" t="s">
        <v>622</v>
      </c>
      <c r="D484" s="156" t="s">
        <v>373</v>
      </c>
      <c r="E484" s="155">
        <v>340252</v>
      </c>
      <c r="F484" s="155">
        <v>340252</v>
      </c>
      <c r="G484" s="155">
        <v>340252</v>
      </c>
      <c r="H484" s="150"/>
    </row>
    <row r="485" spans="1:8" ht="38.25" outlineLevel="4" x14ac:dyDescent="0.25">
      <c r="A485" s="156" t="s">
        <v>386</v>
      </c>
      <c r="B485" s="156" t="s">
        <v>614</v>
      </c>
      <c r="C485" s="156" t="s">
        <v>621</v>
      </c>
      <c r="D485" s="157"/>
      <c r="E485" s="155">
        <v>38074373.140000001</v>
      </c>
      <c r="F485" s="155">
        <v>38074373.140000001</v>
      </c>
      <c r="G485" s="155">
        <v>38074373.140000001</v>
      </c>
      <c r="H485" s="150"/>
    </row>
    <row r="486" spans="1:8" ht="25.5" outlineLevel="5" x14ac:dyDescent="0.25">
      <c r="A486" s="156" t="s">
        <v>376</v>
      </c>
      <c r="B486" s="156" t="s">
        <v>614</v>
      </c>
      <c r="C486" s="156" t="s">
        <v>621</v>
      </c>
      <c r="D486" s="156" t="s">
        <v>373</v>
      </c>
      <c r="E486" s="155">
        <v>38074373.140000001</v>
      </c>
      <c r="F486" s="155">
        <v>38074373.140000001</v>
      </c>
      <c r="G486" s="155">
        <v>38074373.140000001</v>
      </c>
      <c r="H486" s="150"/>
    </row>
    <row r="487" spans="1:8" ht="25.5" outlineLevel="4" x14ac:dyDescent="0.25">
      <c r="A487" s="156" t="s">
        <v>537</v>
      </c>
      <c r="B487" s="156" t="s">
        <v>614</v>
      </c>
      <c r="C487" s="156" t="s">
        <v>620</v>
      </c>
      <c r="D487" s="157"/>
      <c r="E487" s="155">
        <v>180808</v>
      </c>
      <c r="F487" s="155">
        <v>180808</v>
      </c>
      <c r="G487" s="155">
        <v>180808</v>
      </c>
      <c r="H487" s="150"/>
    </row>
    <row r="488" spans="1:8" ht="25.5" outlineLevel="5" x14ac:dyDescent="0.25">
      <c r="A488" s="156" t="s">
        <v>376</v>
      </c>
      <c r="B488" s="156" t="s">
        <v>614</v>
      </c>
      <c r="C488" s="156" t="s">
        <v>620</v>
      </c>
      <c r="D488" s="156" t="s">
        <v>373</v>
      </c>
      <c r="E488" s="155">
        <v>180808</v>
      </c>
      <c r="F488" s="155">
        <v>180808</v>
      </c>
      <c r="G488" s="155">
        <v>180808</v>
      </c>
      <c r="H488" s="150"/>
    </row>
    <row r="489" spans="1:8" ht="25.5" outlineLevel="2" x14ac:dyDescent="0.25">
      <c r="A489" s="156" t="s">
        <v>619</v>
      </c>
      <c r="B489" s="156" t="s">
        <v>614</v>
      </c>
      <c r="C489" s="156" t="s">
        <v>618</v>
      </c>
      <c r="D489" s="157"/>
      <c r="E489" s="155">
        <v>6743482</v>
      </c>
      <c r="F489" s="155">
        <v>0</v>
      </c>
      <c r="G489" s="155">
        <v>0</v>
      </c>
      <c r="H489" s="150"/>
    </row>
    <row r="490" spans="1:8" outlineLevel="3" x14ac:dyDescent="0.25">
      <c r="A490" s="156" t="s">
        <v>617</v>
      </c>
      <c r="B490" s="156" t="s">
        <v>614</v>
      </c>
      <c r="C490" s="156" t="s">
        <v>616</v>
      </c>
      <c r="D490" s="157"/>
      <c r="E490" s="155">
        <v>6743482</v>
      </c>
      <c r="F490" s="155">
        <v>0</v>
      </c>
      <c r="G490" s="155">
        <v>0</v>
      </c>
      <c r="H490" s="150"/>
    </row>
    <row r="491" spans="1:8" outlineLevel="4" x14ac:dyDescent="0.25">
      <c r="A491" s="156" t="s">
        <v>615</v>
      </c>
      <c r="B491" s="156" t="s">
        <v>614</v>
      </c>
      <c r="C491" s="156" t="s">
        <v>613</v>
      </c>
      <c r="D491" s="157"/>
      <c r="E491" s="155">
        <v>6743482</v>
      </c>
      <c r="F491" s="155">
        <v>0</v>
      </c>
      <c r="G491" s="155">
        <v>0</v>
      </c>
      <c r="H491" s="150"/>
    </row>
    <row r="492" spans="1:8" outlineLevel="5" x14ac:dyDescent="0.25">
      <c r="A492" s="156" t="s">
        <v>466</v>
      </c>
      <c r="B492" s="156" t="s">
        <v>614</v>
      </c>
      <c r="C492" s="156" t="s">
        <v>613</v>
      </c>
      <c r="D492" s="156" t="s">
        <v>464</v>
      </c>
      <c r="E492" s="155">
        <v>181390</v>
      </c>
      <c r="F492" s="155">
        <v>0</v>
      </c>
      <c r="G492" s="155">
        <v>0</v>
      </c>
      <c r="H492" s="150"/>
    </row>
    <row r="493" spans="1:8" outlineLevel="5" x14ac:dyDescent="0.25">
      <c r="A493" s="156" t="s">
        <v>448</v>
      </c>
      <c r="B493" s="156" t="s">
        <v>614</v>
      </c>
      <c r="C493" s="156" t="s">
        <v>613</v>
      </c>
      <c r="D493" s="156" t="s">
        <v>445</v>
      </c>
      <c r="E493" s="155">
        <v>6562092</v>
      </c>
      <c r="F493" s="155">
        <v>0</v>
      </c>
      <c r="G493" s="155">
        <v>0</v>
      </c>
      <c r="H493" s="150"/>
    </row>
    <row r="494" spans="1:8" outlineLevel="1" x14ac:dyDescent="0.25">
      <c r="A494" s="156" t="s">
        <v>612</v>
      </c>
      <c r="B494" s="156" t="s">
        <v>600</v>
      </c>
      <c r="C494" s="157"/>
      <c r="D494" s="157"/>
      <c r="E494" s="155">
        <v>8642068.4299999997</v>
      </c>
      <c r="F494" s="155">
        <v>8642068.4299999997</v>
      </c>
      <c r="G494" s="155">
        <v>8642068.4299999997</v>
      </c>
      <c r="H494" s="150"/>
    </row>
    <row r="495" spans="1:8" outlineLevel="2" x14ac:dyDescent="0.25">
      <c r="A495" s="156" t="s">
        <v>597</v>
      </c>
      <c r="B495" s="156" t="s">
        <v>600</v>
      </c>
      <c r="C495" s="156" t="s">
        <v>596</v>
      </c>
      <c r="D495" s="157"/>
      <c r="E495" s="155">
        <v>6758861</v>
      </c>
      <c r="F495" s="155">
        <v>6758861</v>
      </c>
      <c r="G495" s="155">
        <v>6758861</v>
      </c>
      <c r="H495" s="150"/>
    </row>
    <row r="496" spans="1:8" outlineLevel="3" x14ac:dyDescent="0.25">
      <c r="A496" s="156" t="s">
        <v>611</v>
      </c>
      <c r="B496" s="156" t="s">
        <v>600</v>
      </c>
      <c r="C496" s="156" t="s">
        <v>610</v>
      </c>
      <c r="D496" s="157"/>
      <c r="E496" s="155">
        <v>6758861</v>
      </c>
      <c r="F496" s="155">
        <v>6758861</v>
      </c>
      <c r="G496" s="155">
        <v>6758861</v>
      </c>
      <c r="H496" s="150"/>
    </row>
    <row r="497" spans="1:8" outlineLevel="4" x14ac:dyDescent="0.25">
      <c r="A497" s="156" t="s">
        <v>609</v>
      </c>
      <c r="B497" s="156" t="s">
        <v>600</v>
      </c>
      <c r="C497" s="156" t="s">
        <v>608</v>
      </c>
      <c r="D497" s="157"/>
      <c r="E497" s="155">
        <v>2151545</v>
      </c>
      <c r="F497" s="155">
        <v>2151545</v>
      </c>
      <c r="G497" s="155">
        <v>2151545</v>
      </c>
      <c r="H497" s="150"/>
    </row>
    <row r="498" spans="1:8" ht="25.5" outlineLevel="5" x14ac:dyDescent="0.25">
      <c r="A498" s="156" t="s">
        <v>376</v>
      </c>
      <c r="B498" s="156" t="s">
        <v>600</v>
      </c>
      <c r="C498" s="156" t="s">
        <v>608</v>
      </c>
      <c r="D498" s="156" t="s">
        <v>373</v>
      </c>
      <c r="E498" s="155">
        <v>2151545</v>
      </c>
      <c r="F498" s="155">
        <v>2151545</v>
      </c>
      <c r="G498" s="155">
        <v>2151545</v>
      </c>
      <c r="H498" s="150"/>
    </row>
    <row r="499" spans="1:8" ht="25.5" outlineLevel="4" x14ac:dyDescent="0.25">
      <c r="A499" s="156" t="s">
        <v>607</v>
      </c>
      <c r="B499" s="156" t="s">
        <v>600</v>
      </c>
      <c r="C499" s="156" t="s">
        <v>606</v>
      </c>
      <c r="D499" s="157"/>
      <c r="E499" s="155">
        <v>3008578</v>
      </c>
      <c r="F499" s="155">
        <v>3008578</v>
      </c>
      <c r="G499" s="155">
        <v>3008578</v>
      </c>
      <c r="H499" s="150"/>
    </row>
    <row r="500" spans="1:8" ht="25.5" outlineLevel="5" x14ac:dyDescent="0.25">
      <c r="A500" s="156" t="s">
        <v>376</v>
      </c>
      <c r="B500" s="156" t="s">
        <v>600</v>
      </c>
      <c r="C500" s="156" t="s">
        <v>606</v>
      </c>
      <c r="D500" s="156" t="s">
        <v>373</v>
      </c>
      <c r="E500" s="155">
        <v>3008578</v>
      </c>
      <c r="F500" s="155">
        <v>3008578</v>
      </c>
      <c r="G500" s="155">
        <v>3008578</v>
      </c>
      <c r="H500" s="150"/>
    </row>
    <row r="501" spans="1:8" ht="25.5" outlineLevel="4" x14ac:dyDescent="0.25">
      <c r="A501" s="156" t="s">
        <v>605</v>
      </c>
      <c r="B501" s="156" t="s">
        <v>600</v>
      </c>
      <c r="C501" s="156" t="s">
        <v>604</v>
      </c>
      <c r="D501" s="157"/>
      <c r="E501" s="155">
        <v>1598738</v>
      </c>
      <c r="F501" s="155">
        <v>1598738</v>
      </c>
      <c r="G501" s="155">
        <v>1598738</v>
      </c>
      <c r="H501" s="150"/>
    </row>
    <row r="502" spans="1:8" ht="25.5" outlineLevel="5" x14ac:dyDescent="0.25">
      <c r="A502" s="156" t="s">
        <v>376</v>
      </c>
      <c r="B502" s="156" t="s">
        <v>600</v>
      </c>
      <c r="C502" s="156" t="s">
        <v>604</v>
      </c>
      <c r="D502" s="156" t="s">
        <v>373</v>
      </c>
      <c r="E502" s="155">
        <v>1598738</v>
      </c>
      <c r="F502" s="155">
        <v>1598738</v>
      </c>
      <c r="G502" s="155">
        <v>1598738</v>
      </c>
      <c r="H502" s="150"/>
    </row>
    <row r="503" spans="1:8" ht="25.5" outlineLevel="2" x14ac:dyDescent="0.25">
      <c r="A503" s="156" t="s">
        <v>471</v>
      </c>
      <c r="B503" s="156" t="s">
        <v>600</v>
      </c>
      <c r="C503" s="156" t="s">
        <v>470</v>
      </c>
      <c r="D503" s="157"/>
      <c r="E503" s="155">
        <v>1883207.43</v>
      </c>
      <c r="F503" s="155">
        <v>1883207.43</v>
      </c>
      <c r="G503" s="155">
        <v>1883207.43</v>
      </c>
      <c r="H503" s="150"/>
    </row>
    <row r="504" spans="1:8" ht="25.5" outlineLevel="3" x14ac:dyDescent="0.25">
      <c r="A504" s="156" t="s">
        <v>603</v>
      </c>
      <c r="B504" s="156" t="s">
        <v>600</v>
      </c>
      <c r="C504" s="156" t="s">
        <v>602</v>
      </c>
      <c r="D504" s="157"/>
      <c r="E504" s="155">
        <v>1883207.43</v>
      </c>
      <c r="F504" s="155">
        <v>1883207.43</v>
      </c>
      <c r="G504" s="155">
        <v>1883207.43</v>
      </c>
      <c r="H504" s="150"/>
    </row>
    <row r="505" spans="1:8" ht="25.5" outlineLevel="4" x14ac:dyDescent="0.25">
      <c r="A505" s="156" t="s">
        <v>601</v>
      </c>
      <c r="B505" s="156" t="s">
        <v>600</v>
      </c>
      <c r="C505" s="156" t="s">
        <v>599</v>
      </c>
      <c r="D505" s="157"/>
      <c r="E505" s="155">
        <v>1883207.43</v>
      </c>
      <c r="F505" s="155">
        <v>1883207.43</v>
      </c>
      <c r="G505" s="155">
        <v>1883207.43</v>
      </c>
      <c r="H505" s="150"/>
    </row>
    <row r="506" spans="1:8" ht="25.5" outlineLevel="5" x14ac:dyDescent="0.25">
      <c r="A506" s="156" t="s">
        <v>376</v>
      </c>
      <c r="B506" s="156" t="s">
        <v>600</v>
      </c>
      <c r="C506" s="156" t="s">
        <v>599</v>
      </c>
      <c r="D506" s="156" t="s">
        <v>373</v>
      </c>
      <c r="E506" s="155">
        <v>1883207.43</v>
      </c>
      <c r="F506" s="155">
        <v>1883207.43</v>
      </c>
      <c r="G506" s="155">
        <v>1883207.43</v>
      </c>
      <c r="H506" s="150"/>
    </row>
    <row r="507" spans="1:8" outlineLevel="1" x14ac:dyDescent="0.25">
      <c r="A507" s="156" t="s">
        <v>598</v>
      </c>
      <c r="B507" s="156" t="s">
        <v>581</v>
      </c>
      <c r="C507" s="157"/>
      <c r="D507" s="157"/>
      <c r="E507" s="155">
        <v>6437476.0899999999</v>
      </c>
      <c r="F507" s="155">
        <v>6092517.96</v>
      </c>
      <c r="G507" s="155">
        <v>6092517.96</v>
      </c>
      <c r="H507" s="150"/>
    </row>
    <row r="508" spans="1:8" outlineLevel="2" x14ac:dyDescent="0.25">
      <c r="A508" s="156" t="s">
        <v>597</v>
      </c>
      <c r="B508" s="156" t="s">
        <v>581</v>
      </c>
      <c r="C508" s="156" t="s">
        <v>596</v>
      </c>
      <c r="D508" s="157"/>
      <c r="E508" s="155">
        <v>568720.11</v>
      </c>
      <c r="F508" s="155">
        <v>223761.98</v>
      </c>
      <c r="G508" s="155">
        <v>223761.98</v>
      </c>
      <c r="H508" s="150"/>
    </row>
    <row r="509" spans="1:8" outlineLevel="3" x14ac:dyDescent="0.25">
      <c r="A509" s="156" t="s">
        <v>595</v>
      </c>
      <c r="B509" s="156" t="s">
        <v>581</v>
      </c>
      <c r="C509" s="156" t="s">
        <v>594</v>
      </c>
      <c r="D509" s="157"/>
      <c r="E509" s="155">
        <v>568720.11</v>
      </c>
      <c r="F509" s="155">
        <v>223761.98</v>
      </c>
      <c r="G509" s="155">
        <v>223761.98</v>
      </c>
      <c r="H509" s="150"/>
    </row>
    <row r="510" spans="1:8" outlineLevel="4" x14ac:dyDescent="0.25">
      <c r="A510" s="156" t="s">
        <v>593</v>
      </c>
      <c r="B510" s="156" t="s">
        <v>581</v>
      </c>
      <c r="C510" s="156" t="s">
        <v>592</v>
      </c>
      <c r="D510" s="157"/>
      <c r="E510" s="155">
        <v>344958.13</v>
      </c>
      <c r="F510" s="155">
        <v>0</v>
      </c>
      <c r="G510" s="155">
        <v>0</v>
      </c>
      <c r="H510" s="150"/>
    </row>
    <row r="511" spans="1:8" outlineLevel="5" x14ac:dyDescent="0.25">
      <c r="A511" s="156" t="s">
        <v>466</v>
      </c>
      <c r="B511" s="156" t="s">
        <v>581</v>
      </c>
      <c r="C511" s="156" t="s">
        <v>592</v>
      </c>
      <c r="D511" s="156" t="s">
        <v>464</v>
      </c>
      <c r="E511" s="155">
        <v>344958.13</v>
      </c>
      <c r="F511" s="155">
        <v>0</v>
      </c>
      <c r="G511" s="155">
        <v>0</v>
      </c>
      <c r="H511" s="150"/>
    </row>
    <row r="512" spans="1:8" ht="25.5" outlineLevel="4" x14ac:dyDescent="0.25">
      <c r="A512" s="156" t="s">
        <v>591</v>
      </c>
      <c r="B512" s="156" t="s">
        <v>581</v>
      </c>
      <c r="C512" s="156" t="s">
        <v>590</v>
      </c>
      <c r="D512" s="157"/>
      <c r="E512" s="155">
        <v>223761.98</v>
      </c>
      <c r="F512" s="155">
        <v>223761.98</v>
      </c>
      <c r="G512" s="155">
        <v>223761.98</v>
      </c>
      <c r="H512" s="150"/>
    </row>
    <row r="513" spans="1:8" outlineLevel="5" x14ac:dyDescent="0.25">
      <c r="A513" s="156" t="s">
        <v>466</v>
      </c>
      <c r="B513" s="156" t="s">
        <v>581</v>
      </c>
      <c r="C513" s="156" t="s">
        <v>590</v>
      </c>
      <c r="D513" s="156" t="s">
        <v>464</v>
      </c>
      <c r="E513" s="155">
        <v>223761.98</v>
      </c>
      <c r="F513" s="155">
        <v>223761.98</v>
      </c>
      <c r="G513" s="155">
        <v>223761.98</v>
      </c>
      <c r="H513" s="150"/>
    </row>
    <row r="514" spans="1:8" ht="25.5" outlineLevel="2" x14ac:dyDescent="0.25">
      <c r="A514" s="156" t="s">
        <v>471</v>
      </c>
      <c r="B514" s="156" t="s">
        <v>581</v>
      </c>
      <c r="C514" s="156" t="s">
        <v>470</v>
      </c>
      <c r="D514" s="157"/>
      <c r="E514" s="155">
        <v>5600371.5</v>
      </c>
      <c r="F514" s="155">
        <v>5600371.5</v>
      </c>
      <c r="G514" s="155">
        <v>5600371.5</v>
      </c>
      <c r="H514" s="150"/>
    </row>
    <row r="515" spans="1:8" outlineLevel="3" x14ac:dyDescent="0.25">
      <c r="A515" s="156" t="s">
        <v>589</v>
      </c>
      <c r="B515" s="156" t="s">
        <v>581</v>
      </c>
      <c r="C515" s="156" t="s">
        <v>588</v>
      </c>
      <c r="D515" s="157"/>
      <c r="E515" s="155">
        <v>5600371.5</v>
      </c>
      <c r="F515" s="155">
        <v>5600371.5</v>
      </c>
      <c r="G515" s="155">
        <v>5600371.5</v>
      </c>
      <c r="H515" s="150"/>
    </row>
    <row r="516" spans="1:8" outlineLevel="4" x14ac:dyDescent="0.25">
      <c r="A516" s="156" t="s">
        <v>587</v>
      </c>
      <c r="B516" s="156" t="s">
        <v>581</v>
      </c>
      <c r="C516" s="156" t="s">
        <v>586</v>
      </c>
      <c r="D516" s="157"/>
      <c r="E516" s="155">
        <v>5186272.22</v>
      </c>
      <c r="F516" s="155">
        <v>5186272.22</v>
      </c>
      <c r="G516" s="155">
        <v>5186272.22</v>
      </c>
      <c r="H516" s="150"/>
    </row>
    <row r="517" spans="1:8" ht="25.5" outlineLevel="5" x14ac:dyDescent="0.25">
      <c r="A517" s="156" t="s">
        <v>376</v>
      </c>
      <c r="B517" s="156" t="s">
        <v>581</v>
      </c>
      <c r="C517" s="156" t="s">
        <v>586</v>
      </c>
      <c r="D517" s="156" t="s">
        <v>373</v>
      </c>
      <c r="E517" s="155">
        <v>5186272.22</v>
      </c>
      <c r="F517" s="155">
        <v>5186272.22</v>
      </c>
      <c r="G517" s="155">
        <v>5186272.22</v>
      </c>
      <c r="H517" s="150"/>
    </row>
    <row r="518" spans="1:8" ht="38.25" outlineLevel="4" x14ac:dyDescent="0.25">
      <c r="A518" s="156" t="s">
        <v>386</v>
      </c>
      <c r="B518" s="156" t="s">
        <v>581</v>
      </c>
      <c r="C518" s="156" t="s">
        <v>585</v>
      </c>
      <c r="D518" s="157"/>
      <c r="E518" s="155">
        <v>414099.28</v>
      </c>
      <c r="F518" s="155">
        <v>414099.28</v>
      </c>
      <c r="G518" s="155">
        <v>414099.28</v>
      </c>
      <c r="H518" s="150"/>
    </row>
    <row r="519" spans="1:8" ht="25.5" outlineLevel="5" x14ac:dyDescent="0.25">
      <c r="A519" s="156" t="s">
        <v>376</v>
      </c>
      <c r="B519" s="156" t="s">
        <v>581</v>
      </c>
      <c r="C519" s="156" t="s">
        <v>585</v>
      </c>
      <c r="D519" s="156" t="s">
        <v>373</v>
      </c>
      <c r="E519" s="155">
        <v>414099.28</v>
      </c>
      <c r="F519" s="155">
        <v>414099.28</v>
      </c>
      <c r="G519" s="155">
        <v>414099.28</v>
      </c>
      <c r="H519" s="150"/>
    </row>
    <row r="520" spans="1:8" ht="25.5" outlineLevel="2" x14ac:dyDescent="0.25">
      <c r="A520" s="156" t="s">
        <v>574</v>
      </c>
      <c r="B520" s="156" t="s">
        <v>581</v>
      </c>
      <c r="C520" s="156" t="s">
        <v>573</v>
      </c>
      <c r="D520" s="157"/>
      <c r="E520" s="155">
        <v>268384.48</v>
      </c>
      <c r="F520" s="155">
        <v>268384.48</v>
      </c>
      <c r="G520" s="155">
        <v>268384.48</v>
      </c>
      <c r="H520" s="150"/>
    </row>
    <row r="521" spans="1:8" outlineLevel="3" x14ac:dyDescent="0.25">
      <c r="A521" s="156" t="s">
        <v>584</v>
      </c>
      <c r="B521" s="156" t="s">
        <v>581</v>
      </c>
      <c r="C521" s="156" t="s">
        <v>583</v>
      </c>
      <c r="D521" s="157"/>
      <c r="E521" s="155">
        <v>268384.48</v>
      </c>
      <c r="F521" s="155">
        <v>268384.48</v>
      </c>
      <c r="G521" s="155">
        <v>268384.48</v>
      </c>
      <c r="H521" s="150"/>
    </row>
    <row r="522" spans="1:8" outlineLevel="4" x14ac:dyDescent="0.25">
      <c r="A522" s="156" t="s">
        <v>582</v>
      </c>
      <c r="B522" s="156" t="s">
        <v>581</v>
      </c>
      <c r="C522" s="156" t="s">
        <v>580</v>
      </c>
      <c r="D522" s="157"/>
      <c r="E522" s="155">
        <v>268384.48</v>
      </c>
      <c r="F522" s="155">
        <v>268384.48</v>
      </c>
      <c r="G522" s="155">
        <v>268384.48</v>
      </c>
      <c r="H522" s="150"/>
    </row>
    <row r="523" spans="1:8" outlineLevel="5" x14ac:dyDescent="0.25">
      <c r="A523" s="156" t="s">
        <v>466</v>
      </c>
      <c r="B523" s="156" t="s">
        <v>581</v>
      </c>
      <c r="C523" s="156" t="s">
        <v>580</v>
      </c>
      <c r="D523" s="156" t="s">
        <v>464</v>
      </c>
      <c r="E523" s="155">
        <v>268384.48</v>
      </c>
      <c r="F523" s="155">
        <v>268384.48</v>
      </c>
      <c r="G523" s="155">
        <v>268384.48</v>
      </c>
      <c r="H523" s="150"/>
    </row>
    <row r="524" spans="1:8" x14ac:dyDescent="0.25">
      <c r="A524" s="156" t="s">
        <v>579</v>
      </c>
      <c r="B524" s="156" t="s">
        <v>578</v>
      </c>
      <c r="C524" s="157"/>
      <c r="D524" s="157"/>
      <c r="E524" s="155">
        <v>158103801.46000001</v>
      </c>
      <c r="F524" s="155">
        <v>142327220.03999999</v>
      </c>
      <c r="G524" s="155">
        <v>140089088.31</v>
      </c>
      <c r="H524" s="150"/>
    </row>
    <row r="525" spans="1:8" outlineLevel="1" x14ac:dyDescent="0.25">
      <c r="A525" s="156" t="s">
        <v>577</v>
      </c>
      <c r="B525" s="156" t="s">
        <v>522</v>
      </c>
      <c r="C525" s="157"/>
      <c r="D525" s="157"/>
      <c r="E525" s="155">
        <v>158103801.46000001</v>
      </c>
      <c r="F525" s="155">
        <v>142327220.03999999</v>
      </c>
      <c r="G525" s="155">
        <v>140089088.31</v>
      </c>
      <c r="H525" s="150"/>
    </row>
    <row r="526" spans="1:8" outlineLevel="2" x14ac:dyDescent="0.25">
      <c r="A526" s="156" t="s">
        <v>437</v>
      </c>
      <c r="B526" s="156" t="s">
        <v>522</v>
      </c>
      <c r="C526" s="156" t="s">
        <v>436</v>
      </c>
      <c r="D526" s="157"/>
      <c r="E526" s="155">
        <v>2811044.7</v>
      </c>
      <c r="F526" s="155">
        <v>2811044.7</v>
      </c>
      <c r="G526" s="155">
        <v>2811044.7</v>
      </c>
      <c r="H526" s="150"/>
    </row>
    <row r="527" spans="1:8" outlineLevel="3" x14ac:dyDescent="0.25">
      <c r="A527" s="156" t="s">
        <v>435</v>
      </c>
      <c r="B527" s="156" t="s">
        <v>522</v>
      </c>
      <c r="C527" s="156" t="s">
        <v>434</v>
      </c>
      <c r="D527" s="157"/>
      <c r="E527" s="155">
        <v>2811044.7</v>
      </c>
      <c r="F527" s="155">
        <v>2811044.7</v>
      </c>
      <c r="G527" s="155">
        <v>2811044.7</v>
      </c>
      <c r="H527" s="150"/>
    </row>
    <row r="528" spans="1:8" ht="25.5" outlineLevel="4" x14ac:dyDescent="0.25">
      <c r="A528" s="156" t="s">
        <v>576</v>
      </c>
      <c r="B528" s="156" t="s">
        <v>522</v>
      </c>
      <c r="C528" s="156" t="s">
        <v>575</v>
      </c>
      <c r="D528" s="157"/>
      <c r="E528" s="155">
        <v>2811044.7</v>
      </c>
      <c r="F528" s="155">
        <v>2811044.7</v>
      </c>
      <c r="G528" s="155">
        <v>2811044.7</v>
      </c>
      <c r="H528" s="150"/>
    </row>
    <row r="529" spans="1:8" ht="25.5" outlineLevel="5" x14ac:dyDescent="0.25">
      <c r="A529" s="156" t="s">
        <v>376</v>
      </c>
      <c r="B529" s="156" t="s">
        <v>522</v>
      </c>
      <c r="C529" s="156" t="s">
        <v>575</v>
      </c>
      <c r="D529" s="156" t="s">
        <v>373</v>
      </c>
      <c r="E529" s="155">
        <v>2811044.7</v>
      </c>
      <c r="F529" s="155">
        <v>2811044.7</v>
      </c>
      <c r="G529" s="155">
        <v>2811044.7</v>
      </c>
      <c r="H529" s="150"/>
    </row>
    <row r="530" spans="1:8" ht="25.5" outlineLevel="2" x14ac:dyDescent="0.25">
      <c r="A530" s="156" t="s">
        <v>574</v>
      </c>
      <c r="B530" s="156" t="s">
        <v>522</v>
      </c>
      <c r="C530" s="156" t="s">
        <v>573</v>
      </c>
      <c r="D530" s="157"/>
      <c r="E530" s="155">
        <v>155292756.75999999</v>
      </c>
      <c r="F530" s="155">
        <v>139516175.34</v>
      </c>
      <c r="G530" s="155">
        <v>137278043.61000001</v>
      </c>
      <c r="H530" s="150"/>
    </row>
    <row r="531" spans="1:8" outlineLevel="3" x14ac:dyDescent="0.25">
      <c r="A531" s="156" t="s">
        <v>572</v>
      </c>
      <c r="B531" s="156" t="s">
        <v>522</v>
      </c>
      <c r="C531" s="156" t="s">
        <v>571</v>
      </c>
      <c r="D531" s="157"/>
      <c r="E531" s="155">
        <v>96139088.540000007</v>
      </c>
      <c r="F531" s="155">
        <v>90660928.540000007</v>
      </c>
      <c r="G531" s="155">
        <v>90922796.810000002</v>
      </c>
      <c r="H531" s="150"/>
    </row>
    <row r="532" spans="1:8" ht="25.5" outlineLevel="4" x14ac:dyDescent="0.25">
      <c r="A532" s="156" t="s">
        <v>570</v>
      </c>
      <c r="B532" s="156" t="s">
        <v>522</v>
      </c>
      <c r="C532" s="156" t="s">
        <v>569</v>
      </c>
      <c r="D532" s="157"/>
      <c r="E532" s="155">
        <v>10141697.15</v>
      </c>
      <c r="F532" s="155">
        <v>10141697.15</v>
      </c>
      <c r="G532" s="155">
        <v>10141697.15</v>
      </c>
      <c r="H532" s="150"/>
    </row>
    <row r="533" spans="1:8" ht="25.5" outlineLevel="5" x14ac:dyDescent="0.25">
      <c r="A533" s="156" t="s">
        <v>376</v>
      </c>
      <c r="B533" s="156" t="s">
        <v>522</v>
      </c>
      <c r="C533" s="156" t="s">
        <v>569</v>
      </c>
      <c r="D533" s="156" t="s">
        <v>373</v>
      </c>
      <c r="E533" s="155">
        <v>10141697.15</v>
      </c>
      <c r="F533" s="155">
        <v>10141697.15</v>
      </c>
      <c r="G533" s="155">
        <v>10141697.15</v>
      </c>
      <c r="H533" s="150"/>
    </row>
    <row r="534" spans="1:8" ht="25.5" outlineLevel="4" x14ac:dyDescent="0.25">
      <c r="A534" s="156" t="s">
        <v>544</v>
      </c>
      <c r="B534" s="156" t="s">
        <v>522</v>
      </c>
      <c r="C534" s="156" t="s">
        <v>568</v>
      </c>
      <c r="D534" s="157"/>
      <c r="E534" s="155">
        <v>3673000</v>
      </c>
      <c r="F534" s="155">
        <v>0</v>
      </c>
      <c r="G534" s="155">
        <v>0</v>
      </c>
      <c r="H534" s="150"/>
    </row>
    <row r="535" spans="1:8" outlineLevel="5" x14ac:dyDescent="0.25">
      <c r="A535" s="156" t="s">
        <v>466</v>
      </c>
      <c r="B535" s="156" t="s">
        <v>522</v>
      </c>
      <c r="C535" s="156" t="s">
        <v>568</v>
      </c>
      <c r="D535" s="156" t="s">
        <v>464</v>
      </c>
      <c r="E535" s="155">
        <v>3673000</v>
      </c>
      <c r="F535" s="155">
        <v>0</v>
      </c>
      <c r="G535" s="155">
        <v>0</v>
      </c>
      <c r="H535" s="150"/>
    </row>
    <row r="536" spans="1:8" ht="25.5" outlineLevel="4" x14ac:dyDescent="0.25">
      <c r="A536" s="156" t="s">
        <v>542</v>
      </c>
      <c r="B536" s="156" t="s">
        <v>522</v>
      </c>
      <c r="C536" s="156" t="s">
        <v>567</v>
      </c>
      <c r="D536" s="157"/>
      <c r="E536" s="155">
        <v>331500</v>
      </c>
      <c r="F536" s="155">
        <v>0</v>
      </c>
      <c r="G536" s="155">
        <v>0</v>
      </c>
      <c r="H536" s="150"/>
    </row>
    <row r="537" spans="1:8" outlineLevel="5" x14ac:dyDescent="0.25">
      <c r="A537" s="156" t="s">
        <v>466</v>
      </c>
      <c r="B537" s="156" t="s">
        <v>522</v>
      </c>
      <c r="C537" s="156" t="s">
        <v>567</v>
      </c>
      <c r="D537" s="156" t="s">
        <v>464</v>
      </c>
      <c r="E537" s="155">
        <v>331500</v>
      </c>
      <c r="F537" s="155">
        <v>0</v>
      </c>
      <c r="G537" s="155">
        <v>0</v>
      </c>
      <c r="H537" s="150"/>
    </row>
    <row r="538" spans="1:8" outlineLevel="4" x14ac:dyDescent="0.25">
      <c r="A538" s="156" t="s">
        <v>553</v>
      </c>
      <c r="B538" s="156" t="s">
        <v>522</v>
      </c>
      <c r="C538" s="156" t="s">
        <v>566</v>
      </c>
      <c r="D538" s="157"/>
      <c r="E538" s="155">
        <v>2283622.1</v>
      </c>
      <c r="F538" s="155">
        <v>2283622.1</v>
      </c>
      <c r="G538" s="155">
        <v>2283622.1</v>
      </c>
      <c r="H538" s="150"/>
    </row>
    <row r="539" spans="1:8" ht="25.5" outlineLevel="5" x14ac:dyDescent="0.25">
      <c r="A539" s="156" t="s">
        <v>376</v>
      </c>
      <c r="B539" s="156" t="s">
        <v>522</v>
      </c>
      <c r="C539" s="156" t="s">
        <v>566</v>
      </c>
      <c r="D539" s="156" t="s">
        <v>373</v>
      </c>
      <c r="E539" s="155">
        <v>2283622.1</v>
      </c>
      <c r="F539" s="155">
        <v>2283622.1</v>
      </c>
      <c r="G539" s="155">
        <v>2283622.1</v>
      </c>
      <c r="H539" s="150"/>
    </row>
    <row r="540" spans="1:8" ht="25.5" outlineLevel="4" x14ac:dyDescent="0.25">
      <c r="A540" s="156" t="s">
        <v>540</v>
      </c>
      <c r="B540" s="156" t="s">
        <v>522</v>
      </c>
      <c r="C540" s="156" t="s">
        <v>565</v>
      </c>
      <c r="D540" s="157"/>
      <c r="E540" s="155">
        <v>369175</v>
      </c>
      <c r="F540" s="155">
        <v>369175</v>
      </c>
      <c r="G540" s="155">
        <v>369175</v>
      </c>
      <c r="H540" s="150"/>
    </row>
    <row r="541" spans="1:8" ht="25.5" outlineLevel="5" x14ac:dyDescent="0.25">
      <c r="A541" s="156" t="s">
        <v>376</v>
      </c>
      <c r="B541" s="156" t="s">
        <v>522</v>
      </c>
      <c r="C541" s="156" t="s">
        <v>565</v>
      </c>
      <c r="D541" s="156" t="s">
        <v>373</v>
      </c>
      <c r="E541" s="155">
        <v>369175</v>
      </c>
      <c r="F541" s="155">
        <v>369175</v>
      </c>
      <c r="G541" s="155">
        <v>369175</v>
      </c>
      <c r="H541" s="150"/>
    </row>
    <row r="542" spans="1:8" ht="25.5" outlineLevel="4" x14ac:dyDescent="0.25">
      <c r="A542" s="156" t="s">
        <v>564</v>
      </c>
      <c r="B542" s="156" t="s">
        <v>522</v>
      </c>
      <c r="C542" s="156" t="s">
        <v>563</v>
      </c>
      <c r="D542" s="157"/>
      <c r="E542" s="155">
        <v>1595712.1</v>
      </c>
      <c r="F542" s="155">
        <v>222052.1</v>
      </c>
      <c r="G542" s="155">
        <v>483920.37</v>
      </c>
      <c r="H542" s="150"/>
    </row>
    <row r="543" spans="1:8" outlineLevel="5" x14ac:dyDescent="0.25">
      <c r="A543" s="156" t="s">
        <v>466</v>
      </c>
      <c r="B543" s="156" t="s">
        <v>522</v>
      </c>
      <c r="C543" s="156" t="s">
        <v>563</v>
      </c>
      <c r="D543" s="156" t="s">
        <v>464</v>
      </c>
      <c r="E543" s="155">
        <v>1595712.1</v>
      </c>
      <c r="F543" s="155">
        <v>222052.1</v>
      </c>
      <c r="G543" s="155">
        <v>483920.37</v>
      </c>
      <c r="H543" s="150"/>
    </row>
    <row r="544" spans="1:8" outlineLevel="4" x14ac:dyDescent="0.25">
      <c r="A544" s="156" t="s">
        <v>562</v>
      </c>
      <c r="B544" s="156" t="s">
        <v>522</v>
      </c>
      <c r="C544" s="156" t="s">
        <v>561</v>
      </c>
      <c r="D544" s="157"/>
      <c r="E544" s="155">
        <v>100000</v>
      </c>
      <c r="F544" s="155">
        <v>0</v>
      </c>
      <c r="G544" s="155">
        <v>0</v>
      </c>
      <c r="H544" s="150"/>
    </row>
    <row r="545" spans="1:8" ht="25.5" outlineLevel="5" x14ac:dyDescent="0.25">
      <c r="A545" s="156" t="s">
        <v>376</v>
      </c>
      <c r="B545" s="156" t="s">
        <v>522</v>
      </c>
      <c r="C545" s="156" t="s">
        <v>561</v>
      </c>
      <c r="D545" s="156" t="s">
        <v>373</v>
      </c>
      <c r="E545" s="155">
        <v>100000</v>
      </c>
      <c r="F545" s="155">
        <v>0</v>
      </c>
      <c r="G545" s="155">
        <v>0</v>
      </c>
      <c r="H545" s="150"/>
    </row>
    <row r="546" spans="1:8" ht="38.25" outlineLevel="4" x14ac:dyDescent="0.25">
      <c r="A546" s="156" t="s">
        <v>386</v>
      </c>
      <c r="B546" s="156" t="s">
        <v>522</v>
      </c>
      <c r="C546" s="156" t="s">
        <v>560</v>
      </c>
      <c r="D546" s="157"/>
      <c r="E546" s="155">
        <v>77448203.189999998</v>
      </c>
      <c r="F546" s="155">
        <v>77448203.189999998</v>
      </c>
      <c r="G546" s="155">
        <v>77448203.189999998</v>
      </c>
      <c r="H546" s="150"/>
    </row>
    <row r="547" spans="1:8" ht="25.5" outlineLevel="5" x14ac:dyDescent="0.25">
      <c r="A547" s="156" t="s">
        <v>376</v>
      </c>
      <c r="B547" s="156" t="s">
        <v>522</v>
      </c>
      <c r="C547" s="156" t="s">
        <v>560</v>
      </c>
      <c r="D547" s="156" t="s">
        <v>373</v>
      </c>
      <c r="E547" s="155">
        <v>77448203.189999998</v>
      </c>
      <c r="F547" s="155">
        <v>77448203.189999998</v>
      </c>
      <c r="G547" s="155">
        <v>77448203.189999998</v>
      </c>
      <c r="H547" s="150"/>
    </row>
    <row r="548" spans="1:8" ht="25.5" outlineLevel="4" x14ac:dyDescent="0.25">
      <c r="A548" s="156" t="s">
        <v>537</v>
      </c>
      <c r="B548" s="156" t="s">
        <v>522</v>
      </c>
      <c r="C548" s="156" t="s">
        <v>559</v>
      </c>
      <c r="D548" s="157"/>
      <c r="E548" s="155">
        <v>196179</v>
      </c>
      <c r="F548" s="155">
        <v>196179</v>
      </c>
      <c r="G548" s="155">
        <v>196179</v>
      </c>
      <c r="H548" s="150"/>
    </row>
    <row r="549" spans="1:8" ht="25.5" outlineLevel="5" x14ac:dyDescent="0.25">
      <c r="A549" s="156" t="s">
        <v>376</v>
      </c>
      <c r="B549" s="156" t="s">
        <v>522</v>
      </c>
      <c r="C549" s="156" t="s">
        <v>559</v>
      </c>
      <c r="D549" s="156" t="s">
        <v>373</v>
      </c>
      <c r="E549" s="155">
        <v>196179</v>
      </c>
      <c r="F549" s="155">
        <v>196179</v>
      </c>
      <c r="G549" s="155">
        <v>196179</v>
      </c>
      <c r="H549" s="150"/>
    </row>
    <row r="550" spans="1:8" outlineLevel="3" x14ac:dyDescent="0.25">
      <c r="A550" s="156" t="s">
        <v>558</v>
      </c>
      <c r="B550" s="156" t="s">
        <v>522</v>
      </c>
      <c r="C550" s="156" t="s">
        <v>557</v>
      </c>
      <c r="D550" s="157"/>
      <c r="E550" s="155">
        <v>10438255.24</v>
      </c>
      <c r="F550" s="155">
        <v>10338255.24</v>
      </c>
      <c r="G550" s="155">
        <v>10338255.24</v>
      </c>
      <c r="H550" s="150"/>
    </row>
    <row r="551" spans="1:8" ht="25.5" outlineLevel="4" x14ac:dyDescent="0.25">
      <c r="A551" s="156" t="s">
        <v>556</v>
      </c>
      <c r="B551" s="156" t="s">
        <v>522</v>
      </c>
      <c r="C551" s="156" t="s">
        <v>555</v>
      </c>
      <c r="D551" s="157"/>
      <c r="E551" s="155">
        <v>784132.66</v>
      </c>
      <c r="F551" s="155">
        <v>784132.66</v>
      </c>
      <c r="G551" s="155">
        <v>784132.66</v>
      </c>
      <c r="H551" s="150"/>
    </row>
    <row r="552" spans="1:8" ht="25.5" outlineLevel="5" x14ac:dyDescent="0.25">
      <c r="A552" s="156" t="s">
        <v>376</v>
      </c>
      <c r="B552" s="156" t="s">
        <v>522</v>
      </c>
      <c r="C552" s="156" t="s">
        <v>555</v>
      </c>
      <c r="D552" s="156" t="s">
        <v>373</v>
      </c>
      <c r="E552" s="155">
        <v>784132.66</v>
      </c>
      <c r="F552" s="155">
        <v>784132.66</v>
      </c>
      <c r="G552" s="155">
        <v>784132.66</v>
      </c>
      <c r="H552" s="150"/>
    </row>
    <row r="553" spans="1:8" ht="25.5" outlineLevel="4" x14ac:dyDescent="0.25">
      <c r="A553" s="156" t="s">
        <v>544</v>
      </c>
      <c r="B553" s="156" t="s">
        <v>522</v>
      </c>
      <c r="C553" s="156" t="s">
        <v>554</v>
      </c>
      <c r="D553" s="157"/>
      <c r="E553" s="155">
        <v>100000</v>
      </c>
      <c r="F553" s="155">
        <v>0</v>
      </c>
      <c r="G553" s="155">
        <v>0</v>
      </c>
      <c r="H553" s="150"/>
    </row>
    <row r="554" spans="1:8" ht="25.5" outlineLevel="5" x14ac:dyDescent="0.25">
      <c r="A554" s="156" t="s">
        <v>376</v>
      </c>
      <c r="B554" s="156" t="s">
        <v>522</v>
      </c>
      <c r="C554" s="156" t="s">
        <v>554</v>
      </c>
      <c r="D554" s="156" t="s">
        <v>373</v>
      </c>
      <c r="E554" s="155">
        <v>100000</v>
      </c>
      <c r="F554" s="155">
        <v>0</v>
      </c>
      <c r="G554" s="155">
        <v>0</v>
      </c>
      <c r="H554" s="150"/>
    </row>
    <row r="555" spans="1:8" outlineLevel="4" x14ac:dyDescent="0.25">
      <c r="A555" s="156" t="s">
        <v>553</v>
      </c>
      <c r="B555" s="156" t="s">
        <v>522</v>
      </c>
      <c r="C555" s="156" t="s">
        <v>552</v>
      </c>
      <c r="D555" s="157"/>
      <c r="E555" s="155">
        <v>69348</v>
      </c>
      <c r="F555" s="155">
        <v>69348</v>
      </c>
      <c r="G555" s="155">
        <v>69348</v>
      </c>
      <c r="H555" s="150"/>
    </row>
    <row r="556" spans="1:8" ht="25.5" outlineLevel="5" x14ac:dyDescent="0.25">
      <c r="A556" s="156" t="s">
        <v>376</v>
      </c>
      <c r="B556" s="156" t="s">
        <v>522</v>
      </c>
      <c r="C556" s="156" t="s">
        <v>552</v>
      </c>
      <c r="D556" s="156" t="s">
        <v>373</v>
      </c>
      <c r="E556" s="155">
        <v>69348</v>
      </c>
      <c r="F556" s="155">
        <v>69348</v>
      </c>
      <c r="G556" s="155">
        <v>69348</v>
      </c>
      <c r="H556" s="150"/>
    </row>
    <row r="557" spans="1:8" outlineLevel="4" x14ac:dyDescent="0.25">
      <c r="A557" s="156" t="s">
        <v>551</v>
      </c>
      <c r="B557" s="156" t="s">
        <v>522</v>
      </c>
      <c r="C557" s="156" t="s">
        <v>550</v>
      </c>
      <c r="D557" s="157"/>
      <c r="E557" s="155">
        <v>24716</v>
      </c>
      <c r="F557" s="155">
        <v>24716</v>
      </c>
      <c r="G557" s="155">
        <v>24716</v>
      </c>
      <c r="H557" s="150"/>
    </row>
    <row r="558" spans="1:8" ht="25.5" outlineLevel="5" x14ac:dyDescent="0.25">
      <c r="A558" s="156" t="s">
        <v>376</v>
      </c>
      <c r="B558" s="156" t="s">
        <v>522</v>
      </c>
      <c r="C558" s="156" t="s">
        <v>550</v>
      </c>
      <c r="D558" s="156" t="s">
        <v>373</v>
      </c>
      <c r="E558" s="155">
        <v>24716</v>
      </c>
      <c r="F558" s="155">
        <v>24716</v>
      </c>
      <c r="G558" s="155">
        <v>24716</v>
      </c>
      <c r="H558" s="150"/>
    </row>
    <row r="559" spans="1:8" ht="38.25" outlineLevel="4" x14ac:dyDescent="0.25">
      <c r="A559" s="156" t="s">
        <v>386</v>
      </c>
      <c r="B559" s="156" t="s">
        <v>522</v>
      </c>
      <c r="C559" s="156" t="s">
        <v>549</v>
      </c>
      <c r="D559" s="157"/>
      <c r="E559" s="155">
        <v>9460058.5800000001</v>
      </c>
      <c r="F559" s="155">
        <v>9460058.5800000001</v>
      </c>
      <c r="G559" s="155">
        <v>9460058.5800000001</v>
      </c>
      <c r="H559" s="150"/>
    </row>
    <row r="560" spans="1:8" ht="25.5" outlineLevel="5" x14ac:dyDescent="0.25">
      <c r="A560" s="156" t="s">
        <v>376</v>
      </c>
      <c r="B560" s="156" t="s">
        <v>522</v>
      </c>
      <c r="C560" s="156" t="s">
        <v>549</v>
      </c>
      <c r="D560" s="156" t="s">
        <v>373</v>
      </c>
      <c r="E560" s="155">
        <v>9460058.5800000001</v>
      </c>
      <c r="F560" s="155">
        <v>9460058.5800000001</v>
      </c>
      <c r="G560" s="155">
        <v>9460058.5800000001</v>
      </c>
      <c r="H560" s="150"/>
    </row>
    <row r="561" spans="1:8" outlineLevel="3" x14ac:dyDescent="0.25">
      <c r="A561" s="156" t="s">
        <v>548</v>
      </c>
      <c r="B561" s="156" t="s">
        <v>522</v>
      </c>
      <c r="C561" s="156" t="s">
        <v>547</v>
      </c>
      <c r="D561" s="157"/>
      <c r="E561" s="155">
        <v>36299789.560000002</v>
      </c>
      <c r="F561" s="155">
        <v>36016991.560000002</v>
      </c>
      <c r="G561" s="155">
        <v>36016991.560000002</v>
      </c>
      <c r="H561" s="150"/>
    </row>
    <row r="562" spans="1:8" ht="25.5" outlineLevel="4" x14ac:dyDescent="0.25">
      <c r="A562" s="156" t="s">
        <v>546</v>
      </c>
      <c r="B562" s="156" t="s">
        <v>522</v>
      </c>
      <c r="C562" s="156" t="s">
        <v>545</v>
      </c>
      <c r="D562" s="157"/>
      <c r="E562" s="155">
        <v>3781810.53</v>
      </c>
      <c r="F562" s="155">
        <v>3781810.53</v>
      </c>
      <c r="G562" s="155">
        <v>3781810.53</v>
      </c>
      <c r="H562" s="150"/>
    </row>
    <row r="563" spans="1:8" ht="25.5" outlineLevel="5" x14ac:dyDescent="0.25">
      <c r="A563" s="156" t="s">
        <v>376</v>
      </c>
      <c r="B563" s="156" t="s">
        <v>522</v>
      </c>
      <c r="C563" s="156" t="s">
        <v>545</v>
      </c>
      <c r="D563" s="156" t="s">
        <v>373</v>
      </c>
      <c r="E563" s="155">
        <v>3781810.53</v>
      </c>
      <c r="F563" s="155">
        <v>3781810.53</v>
      </c>
      <c r="G563" s="155">
        <v>3781810.53</v>
      </c>
      <c r="H563" s="150"/>
    </row>
    <row r="564" spans="1:8" ht="25.5" outlineLevel="4" x14ac:dyDescent="0.25">
      <c r="A564" s="156" t="s">
        <v>544</v>
      </c>
      <c r="B564" s="156" t="s">
        <v>522</v>
      </c>
      <c r="C564" s="156" t="s">
        <v>543</v>
      </c>
      <c r="D564" s="157"/>
      <c r="E564" s="155">
        <v>201666.67</v>
      </c>
      <c r="F564" s="155">
        <v>0</v>
      </c>
      <c r="G564" s="155">
        <v>0</v>
      </c>
      <c r="H564" s="150"/>
    </row>
    <row r="565" spans="1:8" ht="25.5" outlineLevel="5" x14ac:dyDescent="0.25">
      <c r="A565" s="156" t="s">
        <v>376</v>
      </c>
      <c r="B565" s="156" t="s">
        <v>522</v>
      </c>
      <c r="C565" s="156" t="s">
        <v>543</v>
      </c>
      <c r="D565" s="156" t="s">
        <v>373</v>
      </c>
      <c r="E565" s="155">
        <v>201666.67</v>
      </c>
      <c r="F565" s="155">
        <v>0</v>
      </c>
      <c r="G565" s="155">
        <v>0</v>
      </c>
      <c r="H565" s="150"/>
    </row>
    <row r="566" spans="1:8" ht="25.5" outlineLevel="4" x14ac:dyDescent="0.25">
      <c r="A566" s="156" t="s">
        <v>542</v>
      </c>
      <c r="B566" s="156" t="s">
        <v>522</v>
      </c>
      <c r="C566" s="156" t="s">
        <v>541</v>
      </c>
      <c r="D566" s="157"/>
      <c r="E566" s="155">
        <v>81131.33</v>
      </c>
      <c r="F566" s="155">
        <v>0</v>
      </c>
      <c r="G566" s="155">
        <v>0</v>
      </c>
      <c r="H566" s="150"/>
    </row>
    <row r="567" spans="1:8" ht="25.5" outlineLevel="5" x14ac:dyDescent="0.25">
      <c r="A567" s="156" t="s">
        <v>376</v>
      </c>
      <c r="B567" s="156" t="s">
        <v>522</v>
      </c>
      <c r="C567" s="156" t="s">
        <v>541</v>
      </c>
      <c r="D567" s="156" t="s">
        <v>373</v>
      </c>
      <c r="E567" s="155">
        <v>81131.33</v>
      </c>
      <c r="F567" s="155">
        <v>0</v>
      </c>
      <c r="G567" s="155">
        <v>0</v>
      </c>
      <c r="H567" s="150"/>
    </row>
    <row r="568" spans="1:8" ht="25.5" outlineLevel="4" x14ac:dyDescent="0.25">
      <c r="A568" s="156" t="s">
        <v>540</v>
      </c>
      <c r="B568" s="156" t="s">
        <v>522</v>
      </c>
      <c r="C568" s="156" t="s">
        <v>539</v>
      </c>
      <c r="D568" s="157"/>
      <c r="E568" s="155">
        <v>126787</v>
      </c>
      <c r="F568" s="155">
        <v>126787</v>
      </c>
      <c r="G568" s="155">
        <v>126787</v>
      </c>
      <c r="H568" s="150"/>
    </row>
    <row r="569" spans="1:8" ht="25.5" outlineLevel="5" x14ac:dyDescent="0.25">
      <c r="A569" s="156" t="s">
        <v>376</v>
      </c>
      <c r="B569" s="156" t="s">
        <v>522</v>
      </c>
      <c r="C569" s="156" t="s">
        <v>539</v>
      </c>
      <c r="D569" s="156" t="s">
        <v>373</v>
      </c>
      <c r="E569" s="155">
        <v>126787</v>
      </c>
      <c r="F569" s="155">
        <v>126787</v>
      </c>
      <c r="G569" s="155">
        <v>126787</v>
      </c>
      <c r="H569" s="150"/>
    </row>
    <row r="570" spans="1:8" ht="38.25" outlineLevel="4" x14ac:dyDescent="0.25">
      <c r="A570" s="156" t="s">
        <v>386</v>
      </c>
      <c r="B570" s="156" t="s">
        <v>522</v>
      </c>
      <c r="C570" s="156" t="s">
        <v>538</v>
      </c>
      <c r="D570" s="157"/>
      <c r="E570" s="155">
        <v>32041022.030000001</v>
      </c>
      <c r="F570" s="155">
        <v>32041022.030000001</v>
      </c>
      <c r="G570" s="155">
        <v>32041022.030000001</v>
      </c>
      <c r="H570" s="150"/>
    </row>
    <row r="571" spans="1:8" ht="25.5" outlineLevel="5" x14ac:dyDescent="0.25">
      <c r="A571" s="156" t="s">
        <v>376</v>
      </c>
      <c r="B571" s="156" t="s">
        <v>522</v>
      </c>
      <c r="C571" s="156" t="s">
        <v>538</v>
      </c>
      <c r="D571" s="156" t="s">
        <v>373</v>
      </c>
      <c r="E571" s="155">
        <v>32041022.030000001</v>
      </c>
      <c r="F571" s="155">
        <v>32041022.030000001</v>
      </c>
      <c r="G571" s="155">
        <v>32041022.030000001</v>
      </c>
      <c r="H571" s="150"/>
    </row>
    <row r="572" spans="1:8" ht="25.5" outlineLevel="4" x14ac:dyDescent="0.25">
      <c r="A572" s="156" t="s">
        <v>537</v>
      </c>
      <c r="B572" s="156" t="s">
        <v>522</v>
      </c>
      <c r="C572" s="156" t="s">
        <v>536</v>
      </c>
      <c r="D572" s="157"/>
      <c r="E572" s="155">
        <v>67372</v>
      </c>
      <c r="F572" s="155">
        <v>67372</v>
      </c>
      <c r="G572" s="155">
        <v>67372</v>
      </c>
      <c r="H572" s="150"/>
    </row>
    <row r="573" spans="1:8" ht="25.5" outlineLevel="5" x14ac:dyDescent="0.25">
      <c r="A573" s="156" t="s">
        <v>376</v>
      </c>
      <c r="B573" s="156" t="s">
        <v>522</v>
      </c>
      <c r="C573" s="156" t="s">
        <v>536</v>
      </c>
      <c r="D573" s="156" t="s">
        <v>373</v>
      </c>
      <c r="E573" s="155">
        <v>67372</v>
      </c>
      <c r="F573" s="155">
        <v>67372</v>
      </c>
      <c r="G573" s="155">
        <v>67372</v>
      </c>
      <c r="H573" s="150"/>
    </row>
    <row r="574" spans="1:8" outlineLevel="3" x14ac:dyDescent="0.25">
      <c r="A574" s="156" t="s">
        <v>535</v>
      </c>
      <c r="B574" s="156" t="s">
        <v>522</v>
      </c>
      <c r="C574" s="156" t="s">
        <v>534</v>
      </c>
      <c r="D574" s="157"/>
      <c r="E574" s="155">
        <v>2415623.42</v>
      </c>
      <c r="F574" s="155">
        <v>0</v>
      </c>
      <c r="G574" s="155">
        <v>0</v>
      </c>
      <c r="H574" s="150"/>
    </row>
    <row r="575" spans="1:8" ht="25.5" outlineLevel="4" x14ac:dyDescent="0.25">
      <c r="A575" s="156" t="s">
        <v>533</v>
      </c>
      <c r="B575" s="156" t="s">
        <v>522</v>
      </c>
      <c r="C575" s="156" t="s">
        <v>532</v>
      </c>
      <c r="D575" s="157"/>
      <c r="E575" s="155">
        <v>2415623.42</v>
      </c>
      <c r="F575" s="155">
        <v>0</v>
      </c>
      <c r="G575" s="155">
        <v>0</v>
      </c>
      <c r="H575" s="150"/>
    </row>
    <row r="576" spans="1:8" outlineLevel="5" x14ac:dyDescent="0.25">
      <c r="A576" s="156" t="s">
        <v>448</v>
      </c>
      <c r="B576" s="156" t="s">
        <v>522</v>
      </c>
      <c r="C576" s="156" t="s">
        <v>532</v>
      </c>
      <c r="D576" s="156" t="s">
        <v>445</v>
      </c>
      <c r="E576" s="155">
        <v>2415623.42</v>
      </c>
      <c r="F576" s="155">
        <v>0</v>
      </c>
      <c r="G576" s="155">
        <v>0</v>
      </c>
      <c r="H576" s="150"/>
    </row>
    <row r="577" spans="1:8" ht="25.5" outlineLevel="3" x14ac:dyDescent="0.25">
      <c r="A577" s="156" t="s">
        <v>531</v>
      </c>
      <c r="B577" s="156" t="s">
        <v>522</v>
      </c>
      <c r="C577" s="156" t="s">
        <v>530</v>
      </c>
      <c r="D577" s="157"/>
      <c r="E577" s="155">
        <v>10000000</v>
      </c>
      <c r="F577" s="155">
        <v>0</v>
      </c>
      <c r="G577" s="155">
        <v>0</v>
      </c>
      <c r="H577" s="150"/>
    </row>
    <row r="578" spans="1:8" outlineLevel="4" x14ac:dyDescent="0.25">
      <c r="A578" s="156" t="s">
        <v>529</v>
      </c>
      <c r="B578" s="156" t="s">
        <v>522</v>
      </c>
      <c r="C578" s="156" t="s">
        <v>528</v>
      </c>
      <c r="D578" s="157"/>
      <c r="E578" s="155">
        <v>6530000</v>
      </c>
      <c r="F578" s="155">
        <v>0</v>
      </c>
      <c r="G578" s="155">
        <v>0</v>
      </c>
      <c r="H578" s="150"/>
    </row>
    <row r="579" spans="1:8" outlineLevel="5" x14ac:dyDescent="0.25">
      <c r="A579" s="156" t="s">
        <v>448</v>
      </c>
      <c r="B579" s="156" t="s">
        <v>522</v>
      </c>
      <c r="C579" s="156" t="s">
        <v>528</v>
      </c>
      <c r="D579" s="156" t="s">
        <v>445</v>
      </c>
      <c r="E579" s="155">
        <v>6530000</v>
      </c>
      <c r="F579" s="155">
        <v>0</v>
      </c>
      <c r="G579" s="155">
        <v>0</v>
      </c>
      <c r="H579" s="150"/>
    </row>
    <row r="580" spans="1:8" ht="25.5" outlineLevel="4" x14ac:dyDescent="0.25">
      <c r="A580" s="156" t="s">
        <v>527</v>
      </c>
      <c r="B580" s="156" t="s">
        <v>522</v>
      </c>
      <c r="C580" s="156" t="s">
        <v>526</v>
      </c>
      <c r="D580" s="157"/>
      <c r="E580" s="155">
        <v>3470000</v>
      </c>
      <c r="F580" s="155">
        <v>0</v>
      </c>
      <c r="G580" s="155">
        <v>0</v>
      </c>
      <c r="H580" s="150"/>
    </row>
    <row r="581" spans="1:8" outlineLevel="5" x14ac:dyDescent="0.25">
      <c r="A581" s="156" t="s">
        <v>448</v>
      </c>
      <c r="B581" s="156" t="s">
        <v>522</v>
      </c>
      <c r="C581" s="156" t="s">
        <v>526</v>
      </c>
      <c r="D581" s="156" t="s">
        <v>445</v>
      </c>
      <c r="E581" s="155">
        <v>3470000</v>
      </c>
      <c r="F581" s="155">
        <v>0</v>
      </c>
      <c r="G581" s="155">
        <v>0</v>
      </c>
      <c r="H581" s="150"/>
    </row>
    <row r="582" spans="1:8" outlineLevel="3" x14ac:dyDescent="0.25">
      <c r="A582" s="156" t="s">
        <v>525</v>
      </c>
      <c r="B582" s="156" t="s">
        <v>522</v>
      </c>
      <c r="C582" s="156" t="s">
        <v>524</v>
      </c>
      <c r="D582" s="157"/>
      <c r="E582" s="155">
        <v>0</v>
      </c>
      <c r="F582" s="155">
        <v>2500000</v>
      </c>
      <c r="G582" s="155">
        <v>0</v>
      </c>
      <c r="H582" s="150"/>
    </row>
    <row r="583" spans="1:8" outlineLevel="4" x14ac:dyDescent="0.25">
      <c r="A583" s="156" t="s">
        <v>523</v>
      </c>
      <c r="B583" s="156" t="s">
        <v>522</v>
      </c>
      <c r="C583" s="156" t="s">
        <v>521</v>
      </c>
      <c r="D583" s="157"/>
      <c r="E583" s="155">
        <v>0</v>
      </c>
      <c r="F583" s="155">
        <v>2500000</v>
      </c>
      <c r="G583" s="155">
        <v>0</v>
      </c>
      <c r="H583" s="150"/>
    </row>
    <row r="584" spans="1:8" ht="25.5" outlineLevel="5" x14ac:dyDescent="0.25">
      <c r="A584" s="156" t="s">
        <v>376</v>
      </c>
      <c r="B584" s="156" t="s">
        <v>522</v>
      </c>
      <c r="C584" s="156" t="s">
        <v>521</v>
      </c>
      <c r="D584" s="156" t="s">
        <v>373</v>
      </c>
      <c r="E584" s="155">
        <v>0</v>
      </c>
      <c r="F584" s="155">
        <v>2500000</v>
      </c>
      <c r="G584" s="155">
        <v>0</v>
      </c>
      <c r="H584" s="150"/>
    </row>
    <row r="585" spans="1:8" x14ac:dyDescent="0.25">
      <c r="A585" s="156" t="s">
        <v>520</v>
      </c>
      <c r="B585" s="156" t="s">
        <v>519</v>
      </c>
      <c r="C585" s="157"/>
      <c r="D585" s="157"/>
      <c r="E585" s="155">
        <v>116722141.08</v>
      </c>
      <c r="F585" s="155">
        <v>112308549.34999999</v>
      </c>
      <c r="G585" s="155">
        <v>115254222.86</v>
      </c>
      <c r="H585" s="150"/>
    </row>
    <row r="586" spans="1:8" outlineLevel="1" x14ac:dyDescent="0.25">
      <c r="A586" s="156" t="s">
        <v>518</v>
      </c>
      <c r="B586" s="156" t="s">
        <v>512</v>
      </c>
      <c r="C586" s="157"/>
      <c r="D586" s="157"/>
      <c r="E586" s="155">
        <v>5312080.8</v>
      </c>
      <c r="F586" s="155">
        <v>5312080.8</v>
      </c>
      <c r="G586" s="155">
        <v>5312080.8</v>
      </c>
      <c r="H586" s="150"/>
    </row>
    <row r="587" spans="1:8" ht="25.5" outlineLevel="2" x14ac:dyDescent="0.25">
      <c r="A587" s="156" t="s">
        <v>369</v>
      </c>
      <c r="B587" s="156" t="s">
        <v>512</v>
      </c>
      <c r="C587" s="156" t="s">
        <v>368</v>
      </c>
      <c r="D587" s="157"/>
      <c r="E587" s="155">
        <v>4891599.72</v>
      </c>
      <c r="F587" s="155">
        <v>4891599.72</v>
      </c>
      <c r="G587" s="155">
        <v>4891599.72</v>
      </c>
      <c r="H587" s="150"/>
    </row>
    <row r="588" spans="1:8" outlineLevel="3" x14ac:dyDescent="0.25">
      <c r="A588" s="156" t="s">
        <v>367</v>
      </c>
      <c r="B588" s="156" t="s">
        <v>512</v>
      </c>
      <c r="C588" s="156" t="s">
        <v>366</v>
      </c>
      <c r="D588" s="157"/>
      <c r="E588" s="155">
        <v>4891599.72</v>
      </c>
      <c r="F588" s="155">
        <v>4891599.72</v>
      </c>
      <c r="G588" s="155">
        <v>4891599.72</v>
      </c>
      <c r="H588" s="150"/>
    </row>
    <row r="589" spans="1:8" outlineLevel="4" x14ac:dyDescent="0.25">
      <c r="A589" s="156" t="s">
        <v>513</v>
      </c>
      <c r="B589" s="156" t="s">
        <v>512</v>
      </c>
      <c r="C589" s="156" t="s">
        <v>517</v>
      </c>
      <c r="D589" s="157"/>
      <c r="E589" s="155">
        <v>4891599.72</v>
      </c>
      <c r="F589" s="155">
        <v>4891599.72</v>
      </c>
      <c r="G589" s="155">
        <v>4891599.72</v>
      </c>
      <c r="H589" s="150"/>
    </row>
    <row r="590" spans="1:8" outlineLevel="5" x14ac:dyDescent="0.25">
      <c r="A590" s="156" t="s">
        <v>418</v>
      </c>
      <c r="B590" s="156" t="s">
        <v>512</v>
      </c>
      <c r="C590" s="156" t="s">
        <v>517</v>
      </c>
      <c r="D590" s="156" t="s">
        <v>416</v>
      </c>
      <c r="E590" s="155">
        <v>4891599.72</v>
      </c>
      <c r="F590" s="155">
        <v>4891599.72</v>
      </c>
      <c r="G590" s="155">
        <v>4891599.72</v>
      </c>
      <c r="H590" s="150"/>
    </row>
    <row r="591" spans="1:8" outlineLevel="2" x14ac:dyDescent="0.25">
      <c r="A591" s="156" t="s">
        <v>516</v>
      </c>
      <c r="B591" s="156" t="s">
        <v>512</v>
      </c>
      <c r="C591" s="156" t="s">
        <v>514</v>
      </c>
      <c r="D591" s="157"/>
      <c r="E591" s="155">
        <v>420481.08</v>
      </c>
      <c r="F591" s="155">
        <v>420481.08</v>
      </c>
      <c r="G591" s="155">
        <v>420481.08</v>
      </c>
      <c r="H591" s="150"/>
    </row>
    <row r="592" spans="1:8" outlineLevel="3" x14ac:dyDescent="0.25">
      <c r="A592" s="156" t="s">
        <v>515</v>
      </c>
      <c r="B592" s="156" t="s">
        <v>512</v>
      </c>
      <c r="C592" s="156" t="s">
        <v>514</v>
      </c>
      <c r="D592" s="157"/>
      <c r="E592" s="155">
        <v>420481.08</v>
      </c>
      <c r="F592" s="155">
        <v>420481.08</v>
      </c>
      <c r="G592" s="155">
        <v>420481.08</v>
      </c>
      <c r="H592" s="150"/>
    </row>
    <row r="593" spans="1:8" outlineLevel="4" x14ac:dyDescent="0.25">
      <c r="A593" s="156" t="s">
        <v>513</v>
      </c>
      <c r="B593" s="156" t="s">
        <v>512</v>
      </c>
      <c r="C593" s="156" t="s">
        <v>511</v>
      </c>
      <c r="D593" s="157"/>
      <c r="E593" s="155">
        <v>420481.08</v>
      </c>
      <c r="F593" s="155">
        <v>420481.08</v>
      </c>
      <c r="G593" s="155">
        <v>420481.08</v>
      </c>
      <c r="H593" s="150"/>
    </row>
    <row r="594" spans="1:8" outlineLevel="5" x14ac:dyDescent="0.25">
      <c r="A594" s="156" t="s">
        <v>418</v>
      </c>
      <c r="B594" s="156" t="s">
        <v>512</v>
      </c>
      <c r="C594" s="156" t="s">
        <v>511</v>
      </c>
      <c r="D594" s="156" t="s">
        <v>416</v>
      </c>
      <c r="E594" s="155">
        <v>420481.08</v>
      </c>
      <c r="F594" s="155">
        <v>420481.08</v>
      </c>
      <c r="G594" s="155">
        <v>420481.08</v>
      </c>
      <c r="H594" s="150"/>
    </row>
    <row r="595" spans="1:8" outlineLevel="1" x14ac:dyDescent="0.25">
      <c r="A595" s="156" t="s">
        <v>510</v>
      </c>
      <c r="B595" s="156" t="s">
        <v>480</v>
      </c>
      <c r="C595" s="157"/>
      <c r="D595" s="157"/>
      <c r="E595" s="155">
        <v>7526462.1799999997</v>
      </c>
      <c r="F595" s="155">
        <v>7589670.4500000002</v>
      </c>
      <c r="G595" s="155">
        <v>7680643.96</v>
      </c>
      <c r="H595" s="150"/>
    </row>
    <row r="596" spans="1:8" ht="25.5" outlineLevel="2" x14ac:dyDescent="0.25">
      <c r="A596" s="156" t="s">
        <v>429</v>
      </c>
      <c r="B596" s="156" t="s">
        <v>480</v>
      </c>
      <c r="C596" s="156" t="s">
        <v>428</v>
      </c>
      <c r="D596" s="157"/>
      <c r="E596" s="155">
        <v>2934649</v>
      </c>
      <c r="F596" s="155">
        <v>3023049</v>
      </c>
      <c r="G596" s="155">
        <v>3115049</v>
      </c>
      <c r="H596" s="150"/>
    </row>
    <row r="597" spans="1:8" outlineLevel="3" x14ac:dyDescent="0.25">
      <c r="A597" s="156" t="s">
        <v>509</v>
      </c>
      <c r="B597" s="156" t="s">
        <v>480</v>
      </c>
      <c r="C597" s="156" t="s">
        <v>508</v>
      </c>
      <c r="D597" s="157"/>
      <c r="E597" s="155">
        <v>723749</v>
      </c>
      <c r="F597" s="155">
        <v>723749</v>
      </c>
      <c r="G597" s="155">
        <v>723749</v>
      </c>
      <c r="H597" s="150"/>
    </row>
    <row r="598" spans="1:8" ht="25.5" outlineLevel="4" x14ac:dyDescent="0.25">
      <c r="A598" s="156" t="s">
        <v>507</v>
      </c>
      <c r="B598" s="156" t="s">
        <v>480</v>
      </c>
      <c r="C598" s="156" t="s">
        <v>506</v>
      </c>
      <c r="D598" s="157"/>
      <c r="E598" s="155">
        <v>723749</v>
      </c>
      <c r="F598" s="155">
        <v>723749</v>
      </c>
      <c r="G598" s="155">
        <v>723749</v>
      </c>
      <c r="H598" s="150"/>
    </row>
    <row r="599" spans="1:8" outlineLevel="5" x14ac:dyDescent="0.25">
      <c r="A599" s="156" t="s">
        <v>418</v>
      </c>
      <c r="B599" s="156" t="s">
        <v>480</v>
      </c>
      <c r="C599" s="156" t="s">
        <v>506</v>
      </c>
      <c r="D599" s="156" t="s">
        <v>416</v>
      </c>
      <c r="E599" s="155">
        <v>723749</v>
      </c>
      <c r="F599" s="155">
        <v>723749</v>
      </c>
      <c r="G599" s="155">
        <v>723749</v>
      </c>
      <c r="H599" s="150"/>
    </row>
    <row r="600" spans="1:8" ht="25.5" outlineLevel="3" x14ac:dyDescent="0.25">
      <c r="A600" s="156" t="s">
        <v>427</v>
      </c>
      <c r="B600" s="156" t="s">
        <v>480</v>
      </c>
      <c r="C600" s="156" t="s">
        <v>426</v>
      </c>
      <c r="D600" s="157"/>
      <c r="E600" s="155">
        <v>2210900</v>
      </c>
      <c r="F600" s="155">
        <v>2299300</v>
      </c>
      <c r="G600" s="155">
        <v>2391300</v>
      </c>
      <c r="H600" s="150"/>
    </row>
    <row r="601" spans="1:8" ht="89.25" outlineLevel="4" x14ac:dyDescent="0.25">
      <c r="A601" s="156" t="s">
        <v>505</v>
      </c>
      <c r="B601" s="156" t="s">
        <v>480</v>
      </c>
      <c r="C601" s="156" t="s">
        <v>504</v>
      </c>
      <c r="D601" s="157"/>
      <c r="E601" s="155">
        <v>2210900</v>
      </c>
      <c r="F601" s="155">
        <v>2299300</v>
      </c>
      <c r="G601" s="155">
        <v>2391300</v>
      </c>
      <c r="H601" s="150"/>
    </row>
    <row r="602" spans="1:8" outlineLevel="5" x14ac:dyDescent="0.25">
      <c r="A602" s="156" t="s">
        <v>466</v>
      </c>
      <c r="B602" s="156" t="s">
        <v>480</v>
      </c>
      <c r="C602" s="156" t="s">
        <v>504</v>
      </c>
      <c r="D602" s="156" t="s">
        <v>464</v>
      </c>
      <c r="E602" s="155">
        <v>17687.2</v>
      </c>
      <c r="F602" s="155">
        <v>18394.400000000001</v>
      </c>
      <c r="G602" s="155">
        <v>19130.400000000001</v>
      </c>
      <c r="H602" s="150"/>
    </row>
    <row r="603" spans="1:8" outlineLevel="5" x14ac:dyDescent="0.25">
      <c r="A603" s="156" t="s">
        <v>418</v>
      </c>
      <c r="B603" s="156" t="s">
        <v>480</v>
      </c>
      <c r="C603" s="156" t="s">
        <v>504</v>
      </c>
      <c r="D603" s="156" t="s">
        <v>416</v>
      </c>
      <c r="E603" s="155">
        <v>2193212.7999999998</v>
      </c>
      <c r="F603" s="155">
        <v>2280905.6</v>
      </c>
      <c r="G603" s="155">
        <v>2372169.6</v>
      </c>
      <c r="H603" s="150"/>
    </row>
    <row r="604" spans="1:8" outlineLevel="2" x14ac:dyDescent="0.25">
      <c r="A604" s="156" t="s">
        <v>503</v>
      </c>
      <c r="B604" s="156" t="s">
        <v>480</v>
      </c>
      <c r="C604" s="156" t="s">
        <v>502</v>
      </c>
      <c r="D604" s="157"/>
      <c r="E604" s="155">
        <v>44600</v>
      </c>
      <c r="F604" s="155">
        <v>46400</v>
      </c>
      <c r="G604" s="155">
        <v>48300</v>
      </c>
      <c r="H604" s="150"/>
    </row>
    <row r="605" spans="1:8" outlineLevel="3" x14ac:dyDescent="0.25">
      <c r="A605" s="156" t="s">
        <v>501</v>
      </c>
      <c r="B605" s="156" t="s">
        <v>480</v>
      </c>
      <c r="C605" s="156" t="s">
        <v>500</v>
      </c>
      <c r="D605" s="157"/>
      <c r="E605" s="155">
        <v>44600</v>
      </c>
      <c r="F605" s="155">
        <v>46400</v>
      </c>
      <c r="G605" s="155">
        <v>48300</v>
      </c>
      <c r="H605" s="150"/>
    </row>
    <row r="606" spans="1:8" outlineLevel="4" x14ac:dyDescent="0.25">
      <c r="A606" s="156" t="s">
        <v>499</v>
      </c>
      <c r="B606" s="156" t="s">
        <v>480</v>
      </c>
      <c r="C606" s="156" t="s">
        <v>496</v>
      </c>
      <c r="D606" s="157"/>
      <c r="E606" s="155">
        <v>44600</v>
      </c>
      <c r="F606" s="155">
        <v>46400</v>
      </c>
      <c r="G606" s="155">
        <v>48300</v>
      </c>
      <c r="H606" s="150"/>
    </row>
    <row r="607" spans="1:8" ht="38.25" outlineLevel="5" x14ac:dyDescent="0.25">
      <c r="A607" s="156" t="s">
        <v>498</v>
      </c>
      <c r="B607" s="156" t="s">
        <v>480</v>
      </c>
      <c r="C607" s="156" t="s">
        <v>496</v>
      </c>
      <c r="D607" s="156" t="s">
        <v>497</v>
      </c>
      <c r="E607" s="155">
        <v>600</v>
      </c>
      <c r="F607" s="155">
        <v>700</v>
      </c>
      <c r="G607" s="155">
        <v>800</v>
      </c>
      <c r="H607" s="150"/>
    </row>
    <row r="608" spans="1:8" outlineLevel="5" x14ac:dyDescent="0.25">
      <c r="A608" s="156" t="s">
        <v>466</v>
      </c>
      <c r="B608" s="156" t="s">
        <v>480</v>
      </c>
      <c r="C608" s="156" t="s">
        <v>496</v>
      </c>
      <c r="D608" s="156" t="s">
        <v>464</v>
      </c>
      <c r="E608" s="155">
        <v>44000</v>
      </c>
      <c r="F608" s="155">
        <v>45700</v>
      </c>
      <c r="G608" s="155">
        <v>47500</v>
      </c>
      <c r="H608" s="150"/>
    </row>
    <row r="609" spans="1:8" ht="25.5" outlineLevel="2" x14ac:dyDescent="0.25">
      <c r="A609" s="156" t="s">
        <v>415</v>
      </c>
      <c r="B609" s="156" t="s">
        <v>480</v>
      </c>
      <c r="C609" s="156" t="s">
        <v>414</v>
      </c>
      <c r="D609" s="157"/>
      <c r="E609" s="155">
        <v>1377212</v>
      </c>
      <c r="F609" s="155">
        <v>1377212</v>
      </c>
      <c r="G609" s="155">
        <v>1377212</v>
      </c>
      <c r="H609" s="150"/>
    </row>
    <row r="610" spans="1:8" ht="38.25" outlineLevel="3" x14ac:dyDescent="0.25">
      <c r="A610" s="156" t="s">
        <v>413</v>
      </c>
      <c r="B610" s="156" t="s">
        <v>480</v>
      </c>
      <c r="C610" s="156" t="s">
        <v>412</v>
      </c>
      <c r="D610" s="157"/>
      <c r="E610" s="155">
        <v>1377212</v>
      </c>
      <c r="F610" s="155">
        <v>1377212</v>
      </c>
      <c r="G610" s="155">
        <v>1377212</v>
      </c>
      <c r="H610" s="150"/>
    </row>
    <row r="611" spans="1:8" ht="38.25" outlineLevel="4" x14ac:dyDescent="0.25">
      <c r="A611" s="156" t="s">
        <v>495</v>
      </c>
      <c r="B611" s="156" t="s">
        <v>480</v>
      </c>
      <c r="C611" s="156" t="s">
        <v>494</v>
      </c>
      <c r="D611" s="157"/>
      <c r="E611" s="155">
        <v>1377212</v>
      </c>
      <c r="F611" s="155">
        <v>1377212</v>
      </c>
      <c r="G611" s="155">
        <v>1377212</v>
      </c>
      <c r="H611" s="150"/>
    </row>
    <row r="612" spans="1:8" outlineLevel="5" x14ac:dyDescent="0.25">
      <c r="A612" s="156" t="s">
        <v>364</v>
      </c>
      <c r="B612" s="156" t="s">
        <v>480</v>
      </c>
      <c r="C612" s="156" t="s">
        <v>494</v>
      </c>
      <c r="D612" s="156" t="s">
        <v>361</v>
      </c>
      <c r="E612" s="155">
        <v>1377212</v>
      </c>
      <c r="F612" s="155">
        <v>1377212</v>
      </c>
      <c r="G612" s="155">
        <v>1377212</v>
      </c>
      <c r="H612" s="150"/>
    </row>
    <row r="613" spans="1:8" ht="25.5" outlineLevel="2" x14ac:dyDescent="0.25">
      <c r="A613" s="156" t="s">
        <v>369</v>
      </c>
      <c r="B613" s="156" t="s">
        <v>480</v>
      </c>
      <c r="C613" s="156" t="s">
        <v>368</v>
      </c>
      <c r="D613" s="157"/>
      <c r="E613" s="155">
        <v>552000</v>
      </c>
      <c r="F613" s="155">
        <v>552000</v>
      </c>
      <c r="G613" s="155">
        <v>552000</v>
      </c>
      <c r="H613" s="150"/>
    </row>
    <row r="614" spans="1:8" outlineLevel="3" x14ac:dyDescent="0.25">
      <c r="A614" s="156" t="s">
        <v>367</v>
      </c>
      <c r="B614" s="156" t="s">
        <v>480</v>
      </c>
      <c r="C614" s="156" t="s">
        <v>366</v>
      </c>
      <c r="D614" s="157"/>
      <c r="E614" s="155">
        <v>552000</v>
      </c>
      <c r="F614" s="155">
        <v>552000</v>
      </c>
      <c r="G614" s="155">
        <v>552000</v>
      </c>
      <c r="H614" s="150"/>
    </row>
    <row r="615" spans="1:8" ht="25.5" outlineLevel="4" x14ac:dyDescent="0.25">
      <c r="A615" s="156" t="s">
        <v>493</v>
      </c>
      <c r="B615" s="156" t="s">
        <v>480</v>
      </c>
      <c r="C615" s="156" t="s">
        <v>492</v>
      </c>
      <c r="D615" s="157"/>
      <c r="E615" s="155">
        <v>552000</v>
      </c>
      <c r="F615" s="155">
        <v>552000</v>
      </c>
      <c r="G615" s="155">
        <v>552000</v>
      </c>
      <c r="H615" s="150"/>
    </row>
    <row r="616" spans="1:8" outlineLevel="5" x14ac:dyDescent="0.25">
      <c r="A616" s="156" t="s">
        <v>418</v>
      </c>
      <c r="B616" s="156" t="s">
        <v>480</v>
      </c>
      <c r="C616" s="156" t="s">
        <v>492</v>
      </c>
      <c r="D616" s="156" t="s">
        <v>416</v>
      </c>
      <c r="E616" s="155">
        <v>552000</v>
      </c>
      <c r="F616" s="155">
        <v>552000</v>
      </c>
      <c r="G616" s="155">
        <v>552000</v>
      </c>
      <c r="H616" s="150"/>
    </row>
    <row r="617" spans="1:8" outlineLevel="2" x14ac:dyDescent="0.25">
      <c r="A617" s="156" t="s">
        <v>453</v>
      </c>
      <c r="B617" s="156" t="s">
        <v>480</v>
      </c>
      <c r="C617" s="156" t="s">
        <v>452</v>
      </c>
      <c r="D617" s="157"/>
      <c r="E617" s="155">
        <v>1244401.18</v>
      </c>
      <c r="F617" s="155">
        <v>1217409.45</v>
      </c>
      <c r="G617" s="155">
        <v>1214482.96</v>
      </c>
      <c r="H617" s="150"/>
    </row>
    <row r="618" spans="1:8" ht="25.5" outlineLevel="3" x14ac:dyDescent="0.25">
      <c r="A618" s="156" t="s">
        <v>491</v>
      </c>
      <c r="B618" s="156" t="s">
        <v>480</v>
      </c>
      <c r="C618" s="156" t="s">
        <v>490</v>
      </c>
      <c r="D618" s="157"/>
      <c r="E618" s="155">
        <v>1244401.18</v>
      </c>
      <c r="F618" s="155">
        <v>1217409.45</v>
      </c>
      <c r="G618" s="155">
        <v>1214482.96</v>
      </c>
      <c r="H618" s="150"/>
    </row>
    <row r="619" spans="1:8" ht="25.5" outlineLevel="4" x14ac:dyDescent="0.25">
      <c r="A619" s="156" t="s">
        <v>489</v>
      </c>
      <c r="B619" s="156" t="s">
        <v>480</v>
      </c>
      <c r="C619" s="156" t="s">
        <v>488</v>
      </c>
      <c r="D619" s="157"/>
      <c r="E619" s="155">
        <v>153330.74</v>
      </c>
      <c r="F619" s="155">
        <v>153453.85999999999</v>
      </c>
      <c r="G619" s="155">
        <v>153453.85999999999</v>
      </c>
      <c r="H619" s="150"/>
    </row>
    <row r="620" spans="1:8" outlineLevel="5" x14ac:dyDescent="0.25">
      <c r="A620" s="156" t="s">
        <v>418</v>
      </c>
      <c r="B620" s="156" t="s">
        <v>480</v>
      </c>
      <c r="C620" s="156" t="s">
        <v>488</v>
      </c>
      <c r="D620" s="156" t="s">
        <v>416</v>
      </c>
      <c r="E620" s="155">
        <v>153330.74</v>
      </c>
      <c r="F620" s="155">
        <v>153453.85999999999</v>
      </c>
      <c r="G620" s="155">
        <v>153453.85999999999</v>
      </c>
      <c r="H620" s="150"/>
    </row>
    <row r="621" spans="1:8" outlineLevel="4" x14ac:dyDescent="0.25">
      <c r="A621" s="156" t="s">
        <v>487</v>
      </c>
      <c r="B621" s="156" t="s">
        <v>480</v>
      </c>
      <c r="C621" s="156" t="s">
        <v>486</v>
      </c>
      <c r="D621" s="157"/>
      <c r="E621" s="155">
        <v>1091070.44</v>
      </c>
      <c r="F621" s="155">
        <v>1063955.5900000001</v>
      </c>
      <c r="G621" s="155">
        <v>1061029.1000000001</v>
      </c>
      <c r="H621" s="150"/>
    </row>
    <row r="622" spans="1:8" outlineLevel="5" x14ac:dyDescent="0.25">
      <c r="A622" s="156" t="s">
        <v>418</v>
      </c>
      <c r="B622" s="156" t="s">
        <v>480</v>
      </c>
      <c r="C622" s="156" t="s">
        <v>486</v>
      </c>
      <c r="D622" s="156" t="s">
        <v>416</v>
      </c>
      <c r="E622" s="155">
        <v>1091070.44</v>
      </c>
      <c r="F622" s="155">
        <v>1063955.5900000001</v>
      </c>
      <c r="G622" s="155">
        <v>1061029.1000000001</v>
      </c>
      <c r="H622" s="150"/>
    </row>
    <row r="623" spans="1:8" ht="25.5" outlineLevel="2" x14ac:dyDescent="0.25">
      <c r="A623" s="156" t="s">
        <v>485</v>
      </c>
      <c r="B623" s="156" t="s">
        <v>480</v>
      </c>
      <c r="C623" s="156" t="s">
        <v>484</v>
      </c>
      <c r="D623" s="157"/>
      <c r="E623" s="155">
        <v>1373600</v>
      </c>
      <c r="F623" s="155">
        <v>1373600</v>
      </c>
      <c r="G623" s="155">
        <v>1373600</v>
      </c>
      <c r="H623" s="150"/>
    </row>
    <row r="624" spans="1:8" ht="25.5" outlineLevel="3" x14ac:dyDescent="0.25">
      <c r="A624" s="156" t="s">
        <v>483</v>
      </c>
      <c r="B624" s="156" t="s">
        <v>480</v>
      </c>
      <c r="C624" s="156" t="s">
        <v>482</v>
      </c>
      <c r="D624" s="157"/>
      <c r="E624" s="155">
        <v>1373600</v>
      </c>
      <c r="F624" s="155">
        <v>1373600</v>
      </c>
      <c r="G624" s="155">
        <v>1373600</v>
      </c>
      <c r="H624" s="150"/>
    </row>
    <row r="625" spans="1:8" ht="25.5" outlineLevel="4" x14ac:dyDescent="0.25">
      <c r="A625" s="156" t="s">
        <v>481</v>
      </c>
      <c r="B625" s="156" t="s">
        <v>480</v>
      </c>
      <c r="C625" s="156" t="s">
        <v>479</v>
      </c>
      <c r="D625" s="157"/>
      <c r="E625" s="155">
        <v>1373600</v>
      </c>
      <c r="F625" s="155">
        <v>1373600</v>
      </c>
      <c r="G625" s="155">
        <v>1373600</v>
      </c>
      <c r="H625" s="150"/>
    </row>
    <row r="626" spans="1:8" outlineLevel="5" x14ac:dyDescent="0.25">
      <c r="A626" s="156" t="s">
        <v>418</v>
      </c>
      <c r="B626" s="156" t="s">
        <v>480</v>
      </c>
      <c r="C626" s="156" t="s">
        <v>479</v>
      </c>
      <c r="D626" s="156" t="s">
        <v>416</v>
      </c>
      <c r="E626" s="155">
        <v>1373600</v>
      </c>
      <c r="F626" s="155">
        <v>1373600</v>
      </c>
      <c r="G626" s="155">
        <v>1373600</v>
      </c>
      <c r="H626" s="150"/>
    </row>
    <row r="627" spans="1:8" outlineLevel="1" x14ac:dyDescent="0.25">
      <c r="A627" s="156" t="s">
        <v>478</v>
      </c>
      <c r="B627" s="156" t="s">
        <v>447</v>
      </c>
      <c r="C627" s="157"/>
      <c r="D627" s="157"/>
      <c r="E627" s="155">
        <v>91947581</v>
      </c>
      <c r="F627" s="155">
        <v>92679781</v>
      </c>
      <c r="G627" s="155">
        <v>95534481</v>
      </c>
      <c r="H627" s="150"/>
    </row>
    <row r="628" spans="1:8" ht="25.5" outlineLevel="2" x14ac:dyDescent="0.25">
      <c r="A628" s="156" t="s">
        <v>429</v>
      </c>
      <c r="B628" s="156" t="s">
        <v>447</v>
      </c>
      <c r="C628" s="156" t="s">
        <v>428</v>
      </c>
      <c r="D628" s="157"/>
      <c r="E628" s="155">
        <v>494561</v>
      </c>
      <c r="F628" s="155">
        <v>647061</v>
      </c>
      <c r="G628" s="155">
        <v>647061</v>
      </c>
      <c r="H628" s="150"/>
    </row>
    <row r="629" spans="1:8" ht="25.5" outlineLevel="3" x14ac:dyDescent="0.25">
      <c r="A629" s="156" t="s">
        <v>477</v>
      </c>
      <c r="B629" s="156" t="s">
        <v>447</v>
      </c>
      <c r="C629" s="156" t="s">
        <v>476</v>
      </c>
      <c r="D629" s="157"/>
      <c r="E629" s="155">
        <v>494561</v>
      </c>
      <c r="F629" s="155">
        <v>647061</v>
      </c>
      <c r="G629" s="155">
        <v>647061</v>
      </c>
      <c r="H629" s="150"/>
    </row>
    <row r="630" spans="1:8" ht="63.75" outlineLevel="4" x14ac:dyDescent="0.25">
      <c r="A630" s="156" t="s">
        <v>475</v>
      </c>
      <c r="B630" s="156" t="s">
        <v>447</v>
      </c>
      <c r="C630" s="156" t="s">
        <v>474</v>
      </c>
      <c r="D630" s="157"/>
      <c r="E630" s="155">
        <v>305000</v>
      </c>
      <c r="F630" s="155">
        <v>457500</v>
      </c>
      <c r="G630" s="155">
        <v>457500</v>
      </c>
      <c r="H630" s="150"/>
    </row>
    <row r="631" spans="1:8" outlineLevel="5" x14ac:dyDescent="0.25">
      <c r="A631" s="156" t="s">
        <v>466</v>
      </c>
      <c r="B631" s="156" t="s">
        <v>447</v>
      </c>
      <c r="C631" s="156" t="s">
        <v>474</v>
      </c>
      <c r="D631" s="156" t="s">
        <v>464</v>
      </c>
      <c r="E631" s="155">
        <v>305000</v>
      </c>
      <c r="F631" s="155">
        <v>457500</v>
      </c>
      <c r="G631" s="155">
        <v>457500</v>
      </c>
      <c r="H631" s="150"/>
    </row>
    <row r="632" spans="1:8" ht="25.5" outlineLevel="4" x14ac:dyDescent="0.25">
      <c r="A632" s="156" t="s">
        <v>473</v>
      </c>
      <c r="B632" s="156" t="s">
        <v>447</v>
      </c>
      <c r="C632" s="156" t="s">
        <v>472</v>
      </c>
      <c r="D632" s="157"/>
      <c r="E632" s="155">
        <v>189561</v>
      </c>
      <c r="F632" s="155">
        <v>189561</v>
      </c>
      <c r="G632" s="155">
        <v>189561</v>
      </c>
      <c r="H632" s="150"/>
    </row>
    <row r="633" spans="1:8" outlineLevel="5" x14ac:dyDescent="0.25">
      <c r="A633" s="156" t="s">
        <v>418</v>
      </c>
      <c r="B633" s="156" t="s">
        <v>447</v>
      </c>
      <c r="C633" s="156" t="s">
        <v>472</v>
      </c>
      <c r="D633" s="156" t="s">
        <v>416</v>
      </c>
      <c r="E633" s="155">
        <v>189561</v>
      </c>
      <c r="F633" s="155">
        <v>189561</v>
      </c>
      <c r="G633" s="155">
        <v>189561</v>
      </c>
      <c r="H633" s="150"/>
    </row>
    <row r="634" spans="1:8" ht="25.5" outlineLevel="2" x14ac:dyDescent="0.25">
      <c r="A634" s="156" t="s">
        <v>471</v>
      </c>
      <c r="B634" s="156" t="s">
        <v>447</v>
      </c>
      <c r="C634" s="156" t="s">
        <v>470</v>
      </c>
      <c r="D634" s="157"/>
      <c r="E634" s="155">
        <v>12765800</v>
      </c>
      <c r="F634" s="155">
        <v>12765800</v>
      </c>
      <c r="G634" s="155">
        <v>12765800</v>
      </c>
      <c r="H634" s="150"/>
    </row>
    <row r="635" spans="1:8" outlineLevel="3" x14ac:dyDescent="0.25">
      <c r="A635" s="156" t="s">
        <v>469</v>
      </c>
      <c r="B635" s="156" t="s">
        <v>447</v>
      </c>
      <c r="C635" s="156" t="s">
        <v>468</v>
      </c>
      <c r="D635" s="157"/>
      <c r="E635" s="155">
        <v>12765800</v>
      </c>
      <c r="F635" s="155">
        <v>12765800</v>
      </c>
      <c r="G635" s="155">
        <v>12765800</v>
      </c>
      <c r="H635" s="150"/>
    </row>
    <row r="636" spans="1:8" ht="51" outlineLevel="4" x14ac:dyDescent="0.25">
      <c r="A636" s="156" t="s">
        <v>467</v>
      </c>
      <c r="B636" s="156" t="s">
        <v>447</v>
      </c>
      <c r="C636" s="156" t="s">
        <v>465</v>
      </c>
      <c r="D636" s="157"/>
      <c r="E636" s="155">
        <v>311400</v>
      </c>
      <c r="F636" s="155">
        <v>311400</v>
      </c>
      <c r="G636" s="155">
        <v>311400</v>
      </c>
      <c r="H636" s="150"/>
    </row>
    <row r="637" spans="1:8" outlineLevel="5" x14ac:dyDescent="0.25">
      <c r="A637" s="156" t="s">
        <v>466</v>
      </c>
      <c r="B637" s="156" t="s">
        <v>447</v>
      </c>
      <c r="C637" s="156" t="s">
        <v>465</v>
      </c>
      <c r="D637" s="156" t="s">
        <v>464</v>
      </c>
      <c r="E637" s="155">
        <v>311400</v>
      </c>
      <c r="F637" s="155">
        <v>311400</v>
      </c>
      <c r="G637" s="155">
        <v>311400</v>
      </c>
      <c r="H637" s="150"/>
    </row>
    <row r="638" spans="1:8" ht="25.5" outlineLevel="4" x14ac:dyDescent="0.25">
      <c r="A638" s="156" t="s">
        <v>463</v>
      </c>
      <c r="B638" s="156" t="s">
        <v>447</v>
      </c>
      <c r="C638" s="156" t="s">
        <v>462</v>
      </c>
      <c r="D638" s="157"/>
      <c r="E638" s="155">
        <v>12454400</v>
      </c>
      <c r="F638" s="155">
        <v>12454400</v>
      </c>
      <c r="G638" s="155">
        <v>12454400</v>
      </c>
      <c r="H638" s="150"/>
    </row>
    <row r="639" spans="1:8" outlineLevel="5" x14ac:dyDescent="0.25">
      <c r="A639" s="156" t="s">
        <v>418</v>
      </c>
      <c r="B639" s="156" t="s">
        <v>447</v>
      </c>
      <c r="C639" s="156" t="s">
        <v>462</v>
      </c>
      <c r="D639" s="156" t="s">
        <v>416</v>
      </c>
      <c r="E639" s="155">
        <v>12454400</v>
      </c>
      <c r="F639" s="155">
        <v>12454400</v>
      </c>
      <c r="G639" s="155">
        <v>12454400</v>
      </c>
      <c r="H639" s="150"/>
    </row>
    <row r="640" spans="1:8" ht="25.5" outlineLevel="2" x14ac:dyDescent="0.25">
      <c r="A640" s="156" t="s">
        <v>369</v>
      </c>
      <c r="B640" s="156" t="s">
        <v>447</v>
      </c>
      <c r="C640" s="156" t="s">
        <v>368</v>
      </c>
      <c r="D640" s="157"/>
      <c r="E640" s="155">
        <v>70427320</v>
      </c>
      <c r="F640" s="155">
        <v>72659020</v>
      </c>
      <c r="G640" s="155">
        <v>75513720</v>
      </c>
      <c r="H640" s="150"/>
    </row>
    <row r="641" spans="1:8" outlineLevel="3" x14ac:dyDescent="0.25">
      <c r="A641" s="156" t="s">
        <v>367</v>
      </c>
      <c r="B641" s="156" t="s">
        <v>447</v>
      </c>
      <c r="C641" s="156" t="s">
        <v>366</v>
      </c>
      <c r="D641" s="157"/>
      <c r="E641" s="155">
        <v>70427320</v>
      </c>
      <c r="F641" s="155">
        <v>72659020</v>
      </c>
      <c r="G641" s="155">
        <v>75513720</v>
      </c>
      <c r="H641" s="150"/>
    </row>
    <row r="642" spans="1:8" ht="38.25" outlineLevel="4" x14ac:dyDescent="0.25">
      <c r="A642" s="156" t="s">
        <v>461</v>
      </c>
      <c r="B642" s="156" t="s">
        <v>447</v>
      </c>
      <c r="C642" s="156" t="s">
        <v>460</v>
      </c>
      <c r="D642" s="157"/>
      <c r="E642" s="155">
        <v>1733700</v>
      </c>
      <c r="F642" s="155">
        <v>1803000</v>
      </c>
      <c r="G642" s="155">
        <v>1875100</v>
      </c>
      <c r="H642" s="150"/>
    </row>
    <row r="643" spans="1:8" outlineLevel="5" x14ac:dyDescent="0.25">
      <c r="A643" s="156" t="s">
        <v>418</v>
      </c>
      <c r="B643" s="156" t="s">
        <v>447</v>
      </c>
      <c r="C643" s="156" t="s">
        <v>460</v>
      </c>
      <c r="D643" s="156" t="s">
        <v>416</v>
      </c>
      <c r="E643" s="155">
        <v>1733700</v>
      </c>
      <c r="F643" s="155">
        <v>1803000</v>
      </c>
      <c r="G643" s="155">
        <v>1875100</v>
      </c>
      <c r="H643" s="150"/>
    </row>
    <row r="644" spans="1:8" ht="38.25" outlineLevel="4" x14ac:dyDescent="0.25">
      <c r="A644" s="156" t="s">
        <v>459</v>
      </c>
      <c r="B644" s="156" t="s">
        <v>447</v>
      </c>
      <c r="C644" s="156" t="s">
        <v>458</v>
      </c>
      <c r="D644" s="157"/>
      <c r="E644" s="155">
        <v>1296420</v>
      </c>
      <c r="F644" s="155">
        <v>1296420</v>
      </c>
      <c r="G644" s="155">
        <v>1296420</v>
      </c>
      <c r="H644" s="150"/>
    </row>
    <row r="645" spans="1:8" outlineLevel="5" x14ac:dyDescent="0.25">
      <c r="A645" s="156" t="s">
        <v>418</v>
      </c>
      <c r="B645" s="156" t="s">
        <v>447</v>
      </c>
      <c r="C645" s="156" t="s">
        <v>458</v>
      </c>
      <c r="D645" s="156" t="s">
        <v>416</v>
      </c>
      <c r="E645" s="155">
        <v>1296420</v>
      </c>
      <c r="F645" s="155">
        <v>1296420</v>
      </c>
      <c r="G645" s="155">
        <v>1296420</v>
      </c>
      <c r="H645" s="150"/>
    </row>
    <row r="646" spans="1:8" ht="25.5" outlineLevel="4" x14ac:dyDescent="0.25">
      <c r="A646" s="156" t="s">
        <v>457</v>
      </c>
      <c r="B646" s="156" t="s">
        <v>447</v>
      </c>
      <c r="C646" s="156" t="s">
        <v>456</v>
      </c>
      <c r="D646" s="157"/>
      <c r="E646" s="155">
        <v>66812700</v>
      </c>
      <c r="F646" s="155">
        <v>68951800</v>
      </c>
      <c r="G646" s="155">
        <v>71710000</v>
      </c>
      <c r="H646" s="150"/>
    </row>
    <row r="647" spans="1:8" outlineLevel="5" x14ac:dyDescent="0.25">
      <c r="A647" s="156" t="s">
        <v>418</v>
      </c>
      <c r="B647" s="156" t="s">
        <v>447</v>
      </c>
      <c r="C647" s="156" t="s">
        <v>456</v>
      </c>
      <c r="D647" s="156" t="s">
        <v>416</v>
      </c>
      <c r="E647" s="155">
        <v>66812700</v>
      </c>
      <c r="F647" s="155">
        <v>68951800</v>
      </c>
      <c r="G647" s="155">
        <v>71710000</v>
      </c>
      <c r="H647" s="150"/>
    </row>
    <row r="648" spans="1:8" ht="38.25" outlineLevel="4" x14ac:dyDescent="0.25">
      <c r="A648" s="156" t="s">
        <v>455</v>
      </c>
      <c r="B648" s="156" t="s">
        <v>447</v>
      </c>
      <c r="C648" s="156" t="s">
        <v>454</v>
      </c>
      <c r="D648" s="157"/>
      <c r="E648" s="155">
        <v>584500</v>
      </c>
      <c r="F648" s="155">
        <v>607800</v>
      </c>
      <c r="G648" s="155">
        <v>632200</v>
      </c>
      <c r="H648" s="150"/>
    </row>
    <row r="649" spans="1:8" outlineLevel="5" x14ac:dyDescent="0.25">
      <c r="A649" s="156" t="s">
        <v>418</v>
      </c>
      <c r="B649" s="156" t="s">
        <v>447</v>
      </c>
      <c r="C649" s="156" t="s">
        <v>454</v>
      </c>
      <c r="D649" s="156" t="s">
        <v>416</v>
      </c>
      <c r="E649" s="155">
        <v>584500</v>
      </c>
      <c r="F649" s="155">
        <v>607800</v>
      </c>
      <c r="G649" s="155">
        <v>632200</v>
      </c>
      <c r="H649" s="150"/>
    </row>
    <row r="650" spans="1:8" outlineLevel="2" x14ac:dyDescent="0.25">
      <c r="A650" s="156" t="s">
        <v>453</v>
      </c>
      <c r="B650" s="156" t="s">
        <v>447</v>
      </c>
      <c r="C650" s="156" t="s">
        <v>452</v>
      </c>
      <c r="D650" s="157"/>
      <c r="E650" s="155">
        <v>8259900</v>
      </c>
      <c r="F650" s="155">
        <v>6607900</v>
      </c>
      <c r="G650" s="155">
        <v>6607900</v>
      </c>
      <c r="H650" s="150"/>
    </row>
    <row r="651" spans="1:8" ht="25.5" outlineLevel="3" x14ac:dyDescent="0.25">
      <c r="A651" s="156" t="s">
        <v>451</v>
      </c>
      <c r="B651" s="156" t="s">
        <v>447</v>
      </c>
      <c r="C651" s="156" t="s">
        <v>450</v>
      </c>
      <c r="D651" s="157"/>
      <c r="E651" s="155">
        <v>8259900</v>
      </c>
      <c r="F651" s="155">
        <v>6607900</v>
      </c>
      <c r="G651" s="155">
        <v>6607900</v>
      </c>
      <c r="H651" s="150"/>
    </row>
    <row r="652" spans="1:8" ht="25.5" outlineLevel="4" x14ac:dyDescent="0.25">
      <c r="A652" s="156" t="s">
        <v>449</v>
      </c>
      <c r="B652" s="156" t="s">
        <v>447</v>
      </c>
      <c r="C652" s="156" t="s">
        <v>446</v>
      </c>
      <c r="D652" s="157"/>
      <c r="E652" s="155">
        <v>8259900</v>
      </c>
      <c r="F652" s="155">
        <v>6607900</v>
      </c>
      <c r="G652" s="155">
        <v>6607900</v>
      </c>
      <c r="H652" s="150"/>
    </row>
    <row r="653" spans="1:8" outlineLevel="5" x14ac:dyDescent="0.25">
      <c r="A653" s="156" t="s">
        <v>448</v>
      </c>
      <c r="B653" s="156" t="s">
        <v>447</v>
      </c>
      <c r="C653" s="156" t="s">
        <v>446</v>
      </c>
      <c r="D653" s="156" t="s">
        <v>445</v>
      </c>
      <c r="E653" s="155">
        <v>8259900</v>
      </c>
      <c r="F653" s="155">
        <v>6607900</v>
      </c>
      <c r="G653" s="155">
        <v>6607900</v>
      </c>
      <c r="H653" s="150"/>
    </row>
    <row r="654" spans="1:8" outlineLevel="1" x14ac:dyDescent="0.25">
      <c r="A654" s="156" t="s">
        <v>444</v>
      </c>
      <c r="B654" s="156" t="s">
        <v>408</v>
      </c>
      <c r="C654" s="157"/>
      <c r="D654" s="157"/>
      <c r="E654" s="155">
        <v>11936017.1</v>
      </c>
      <c r="F654" s="155">
        <v>6727017.0999999996</v>
      </c>
      <c r="G654" s="155">
        <v>6727017.0999999996</v>
      </c>
      <c r="H654" s="150"/>
    </row>
    <row r="655" spans="1:8" outlineLevel="2" x14ac:dyDescent="0.25">
      <c r="A655" s="156" t="s">
        <v>443</v>
      </c>
      <c r="B655" s="156" t="s">
        <v>408</v>
      </c>
      <c r="C655" s="156" t="s">
        <v>442</v>
      </c>
      <c r="D655" s="157"/>
      <c r="E655" s="155">
        <v>7143419.4000000004</v>
      </c>
      <c r="F655" s="155">
        <v>1934419.4</v>
      </c>
      <c r="G655" s="155">
        <v>1934419.4</v>
      </c>
      <c r="H655" s="150"/>
    </row>
    <row r="656" spans="1:8" outlineLevel="3" x14ac:dyDescent="0.25">
      <c r="A656" s="156" t="s">
        <v>441</v>
      </c>
      <c r="B656" s="156" t="s">
        <v>408</v>
      </c>
      <c r="C656" s="156" t="s">
        <v>440</v>
      </c>
      <c r="D656" s="157"/>
      <c r="E656" s="155">
        <v>7143419.4000000004</v>
      </c>
      <c r="F656" s="155">
        <v>1934419.4</v>
      </c>
      <c r="G656" s="155">
        <v>1934419.4</v>
      </c>
      <c r="H656" s="150"/>
    </row>
    <row r="657" spans="1:8" outlineLevel="4" x14ac:dyDescent="0.25">
      <c r="A657" s="156" t="s">
        <v>439</v>
      </c>
      <c r="B657" s="156" t="s">
        <v>408</v>
      </c>
      <c r="C657" s="156" t="s">
        <v>438</v>
      </c>
      <c r="D657" s="157"/>
      <c r="E657" s="155">
        <v>7143419.4000000004</v>
      </c>
      <c r="F657" s="155">
        <v>1934419.4</v>
      </c>
      <c r="G657" s="155">
        <v>1934419.4</v>
      </c>
      <c r="H657" s="150"/>
    </row>
    <row r="658" spans="1:8" ht="25.5" outlineLevel="5" x14ac:dyDescent="0.25">
      <c r="A658" s="156" t="s">
        <v>376</v>
      </c>
      <c r="B658" s="156" t="s">
        <v>408</v>
      </c>
      <c r="C658" s="156" t="s">
        <v>438</v>
      </c>
      <c r="D658" s="156" t="s">
        <v>373</v>
      </c>
      <c r="E658" s="155">
        <v>7143419.4000000004</v>
      </c>
      <c r="F658" s="155">
        <v>1934419.4</v>
      </c>
      <c r="G658" s="155">
        <v>1934419.4</v>
      </c>
      <c r="H658" s="150"/>
    </row>
    <row r="659" spans="1:8" outlineLevel="2" x14ac:dyDescent="0.25">
      <c r="A659" s="156" t="s">
        <v>437</v>
      </c>
      <c r="B659" s="156" t="s">
        <v>408</v>
      </c>
      <c r="C659" s="156" t="s">
        <v>436</v>
      </c>
      <c r="D659" s="157"/>
      <c r="E659" s="155">
        <v>544150</v>
      </c>
      <c r="F659" s="155">
        <v>544150</v>
      </c>
      <c r="G659" s="155">
        <v>544150</v>
      </c>
      <c r="H659" s="150"/>
    </row>
    <row r="660" spans="1:8" outlineLevel="3" x14ac:dyDescent="0.25">
      <c r="A660" s="156" t="s">
        <v>435</v>
      </c>
      <c r="B660" s="156" t="s">
        <v>408</v>
      </c>
      <c r="C660" s="156" t="s">
        <v>434</v>
      </c>
      <c r="D660" s="157"/>
      <c r="E660" s="155">
        <v>544150</v>
      </c>
      <c r="F660" s="155">
        <v>544150</v>
      </c>
      <c r="G660" s="155">
        <v>544150</v>
      </c>
      <c r="H660" s="150"/>
    </row>
    <row r="661" spans="1:8" ht="38.25" outlineLevel="4" x14ac:dyDescent="0.25">
      <c r="A661" s="156" t="s">
        <v>433</v>
      </c>
      <c r="B661" s="156" t="s">
        <v>408</v>
      </c>
      <c r="C661" s="156" t="s">
        <v>432</v>
      </c>
      <c r="D661" s="157"/>
      <c r="E661" s="155">
        <v>424150</v>
      </c>
      <c r="F661" s="155">
        <v>424150</v>
      </c>
      <c r="G661" s="155">
        <v>424150</v>
      </c>
      <c r="H661" s="150"/>
    </row>
    <row r="662" spans="1:8" ht="25.5" outlineLevel="5" x14ac:dyDescent="0.25">
      <c r="A662" s="156" t="s">
        <v>376</v>
      </c>
      <c r="B662" s="156" t="s">
        <v>408</v>
      </c>
      <c r="C662" s="156" t="s">
        <v>432</v>
      </c>
      <c r="D662" s="156" t="s">
        <v>373</v>
      </c>
      <c r="E662" s="155">
        <v>424150</v>
      </c>
      <c r="F662" s="155">
        <v>424150</v>
      </c>
      <c r="G662" s="155">
        <v>424150</v>
      </c>
      <c r="H662" s="150"/>
    </row>
    <row r="663" spans="1:8" ht="25.5" outlineLevel="4" x14ac:dyDescent="0.25">
      <c r="A663" s="156" t="s">
        <v>431</v>
      </c>
      <c r="B663" s="156" t="s">
        <v>408</v>
      </c>
      <c r="C663" s="156" t="s">
        <v>430</v>
      </c>
      <c r="D663" s="157"/>
      <c r="E663" s="155">
        <v>120000</v>
      </c>
      <c r="F663" s="155">
        <v>120000</v>
      </c>
      <c r="G663" s="155">
        <v>120000</v>
      </c>
      <c r="H663" s="150"/>
    </row>
    <row r="664" spans="1:8" ht="25.5" outlineLevel="5" x14ac:dyDescent="0.25">
      <c r="A664" s="156" t="s">
        <v>376</v>
      </c>
      <c r="B664" s="156" t="s">
        <v>408</v>
      </c>
      <c r="C664" s="156" t="s">
        <v>430</v>
      </c>
      <c r="D664" s="156" t="s">
        <v>373</v>
      </c>
      <c r="E664" s="155">
        <v>120000</v>
      </c>
      <c r="F664" s="155">
        <v>120000</v>
      </c>
      <c r="G664" s="155">
        <v>120000</v>
      </c>
      <c r="H664" s="150"/>
    </row>
    <row r="665" spans="1:8" ht="25.5" outlineLevel="2" x14ac:dyDescent="0.25">
      <c r="A665" s="156" t="s">
        <v>429</v>
      </c>
      <c r="B665" s="156" t="s">
        <v>408</v>
      </c>
      <c r="C665" s="156" t="s">
        <v>428</v>
      </c>
      <c r="D665" s="157"/>
      <c r="E665" s="155">
        <v>3432208</v>
      </c>
      <c r="F665" s="155">
        <v>3432208</v>
      </c>
      <c r="G665" s="155">
        <v>3432208</v>
      </c>
      <c r="H665" s="150"/>
    </row>
    <row r="666" spans="1:8" ht="25.5" outlineLevel="3" x14ac:dyDescent="0.25">
      <c r="A666" s="156" t="s">
        <v>427</v>
      </c>
      <c r="B666" s="156" t="s">
        <v>408</v>
      </c>
      <c r="C666" s="156" t="s">
        <v>426</v>
      </c>
      <c r="D666" s="157"/>
      <c r="E666" s="155">
        <v>3432208</v>
      </c>
      <c r="F666" s="155">
        <v>3432208</v>
      </c>
      <c r="G666" s="155">
        <v>3432208</v>
      </c>
      <c r="H666" s="150"/>
    </row>
    <row r="667" spans="1:8" ht="38.25" outlineLevel="4" x14ac:dyDescent="0.25">
      <c r="A667" s="156" t="s">
        <v>425</v>
      </c>
      <c r="B667" s="156" t="s">
        <v>408</v>
      </c>
      <c r="C667" s="156" t="s">
        <v>424</v>
      </c>
      <c r="D667" s="157"/>
      <c r="E667" s="155">
        <v>129500</v>
      </c>
      <c r="F667" s="155">
        <v>129500</v>
      </c>
      <c r="G667" s="155">
        <v>129500</v>
      </c>
      <c r="H667" s="150"/>
    </row>
    <row r="668" spans="1:8" outlineLevel="5" x14ac:dyDescent="0.25">
      <c r="A668" s="156" t="s">
        <v>418</v>
      </c>
      <c r="B668" s="156" t="s">
        <v>408</v>
      </c>
      <c r="C668" s="156" t="s">
        <v>424</v>
      </c>
      <c r="D668" s="156" t="s">
        <v>416</v>
      </c>
      <c r="E668" s="155">
        <v>129500</v>
      </c>
      <c r="F668" s="155">
        <v>129500</v>
      </c>
      <c r="G668" s="155">
        <v>129500</v>
      </c>
      <c r="H668" s="150"/>
    </row>
    <row r="669" spans="1:8" ht="25.5" outlineLevel="4" x14ac:dyDescent="0.25">
      <c r="A669" s="156" t="s">
        <v>423</v>
      </c>
      <c r="B669" s="156" t="s">
        <v>408</v>
      </c>
      <c r="C669" s="156" t="s">
        <v>422</v>
      </c>
      <c r="D669" s="157"/>
      <c r="E669" s="155">
        <v>1008000</v>
      </c>
      <c r="F669" s="155">
        <v>1008000</v>
      </c>
      <c r="G669" s="155">
        <v>1008000</v>
      </c>
      <c r="H669" s="150"/>
    </row>
    <row r="670" spans="1:8" outlineLevel="5" x14ac:dyDescent="0.25">
      <c r="A670" s="156" t="s">
        <v>418</v>
      </c>
      <c r="B670" s="156" t="s">
        <v>408</v>
      </c>
      <c r="C670" s="156" t="s">
        <v>422</v>
      </c>
      <c r="D670" s="156" t="s">
        <v>416</v>
      </c>
      <c r="E670" s="155">
        <v>1008000</v>
      </c>
      <c r="F670" s="155">
        <v>1008000</v>
      </c>
      <c r="G670" s="155">
        <v>1008000</v>
      </c>
      <c r="H670" s="150"/>
    </row>
    <row r="671" spans="1:8" ht="63.75" outlineLevel="4" x14ac:dyDescent="0.25">
      <c r="A671" s="156" t="s">
        <v>421</v>
      </c>
      <c r="B671" s="156" t="s">
        <v>408</v>
      </c>
      <c r="C671" s="156" t="s">
        <v>420</v>
      </c>
      <c r="D671" s="157"/>
      <c r="E671" s="155">
        <v>1719708</v>
      </c>
      <c r="F671" s="155">
        <v>1719708</v>
      </c>
      <c r="G671" s="155">
        <v>1719708</v>
      </c>
      <c r="H671" s="150"/>
    </row>
    <row r="672" spans="1:8" outlineLevel="5" x14ac:dyDescent="0.25">
      <c r="A672" s="156" t="s">
        <v>418</v>
      </c>
      <c r="B672" s="156" t="s">
        <v>408</v>
      </c>
      <c r="C672" s="156" t="s">
        <v>420</v>
      </c>
      <c r="D672" s="156" t="s">
        <v>416</v>
      </c>
      <c r="E672" s="155">
        <v>1719708</v>
      </c>
      <c r="F672" s="155">
        <v>1719708</v>
      </c>
      <c r="G672" s="155">
        <v>1719708</v>
      </c>
      <c r="H672" s="150"/>
    </row>
    <row r="673" spans="1:8" outlineLevel="4" x14ac:dyDescent="0.25">
      <c r="A673" s="156" t="s">
        <v>419</v>
      </c>
      <c r="B673" s="156" t="s">
        <v>408</v>
      </c>
      <c r="C673" s="156" t="s">
        <v>417</v>
      </c>
      <c r="D673" s="157"/>
      <c r="E673" s="155">
        <v>575000</v>
      </c>
      <c r="F673" s="155">
        <v>575000</v>
      </c>
      <c r="G673" s="155">
        <v>575000</v>
      </c>
      <c r="H673" s="150"/>
    </row>
    <row r="674" spans="1:8" outlineLevel="5" x14ac:dyDescent="0.25">
      <c r="A674" s="156" t="s">
        <v>418</v>
      </c>
      <c r="B674" s="156" t="s">
        <v>408</v>
      </c>
      <c r="C674" s="156" t="s">
        <v>417</v>
      </c>
      <c r="D674" s="156" t="s">
        <v>416</v>
      </c>
      <c r="E674" s="155">
        <v>575000</v>
      </c>
      <c r="F674" s="155">
        <v>575000</v>
      </c>
      <c r="G674" s="155">
        <v>575000</v>
      </c>
      <c r="H674" s="150"/>
    </row>
    <row r="675" spans="1:8" ht="25.5" outlineLevel="2" x14ac:dyDescent="0.25">
      <c r="A675" s="156" t="s">
        <v>415</v>
      </c>
      <c r="B675" s="156" t="s">
        <v>408</v>
      </c>
      <c r="C675" s="156" t="s">
        <v>414</v>
      </c>
      <c r="D675" s="157"/>
      <c r="E675" s="155">
        <v>816239.7</v>
      </c>
      <c r="F675" s="155">
        <v>816239.7</v>
      </c>
      <c r="G675" s="155">
        <v>816239.7</v>
      </c>
      <c r="H675" s="150"/>
    </row>
    <row r="676" spans="1:8" ht="38.25" outlineLevel="3" x14ac:dyDescent="0.25">
      <c r="A676" s="156" t="s">
        <v>413</v>
      </c>
      <c r="B676" s="156" t="s">
        <v>408</v>
      </c>
      <c r="C676" s="156" t="s">
        <v>412</v>
      </c>
      <c r="D676" s="157"/>
      <c r="E676" s="155">
        <v>816239.7</v>
      </c>
      <c r="F676" s="155">
        <v>816239.7</v>
      </c>
      <c r="G676" s="155">
        <v>816239.7</v>
      </c>
      <c r="H676" s="150"/>
    </row>
    <row r="677" spans="1:8" ht="51" outlineLevel="4" x14ac:dyDescent="0.25">
      <c r="A677" s="156" t="s">
        <v>411</v>
      </c>
      <c r="B677" s="156" t="s">
        <v>408</v>
      </c>
      <c r="C677" s="156" t="s">
        <v>410</v>
      </c>
      <c r="D677" s="157"/>
      <c r="E677" s="155">
        <v>736651.7</v>
      </c>
      <c r="F677" s="155">
        <v>736651.7</v>
      </c>
      <c r="G677" s="155">
        <v>736651.7</v>
      </c>
      <c r="H677" s="150"/>
    </row>
    <row r="678" spans="1:8" outlineLevel="5" x14ac:dyDescent="0.25">
      <c r="A678" s="156" t="s">
        <v>364</v>
      </c>
      <c r="B678" s="156" t="s">
        <v>408</v>
      </c>
      <c r="C678" s="156" t="s">
        <v>410</v>
      </c>
      <c r="D678" s="156" t="s">
        <v>361</v>
      </c>
      <c r="E678" s="155">
        <v>736651.7</v>
      </c>
      <c r="F678" s="155">
        <v>736651.7</v>
      </c>
      <c r="G678" s="155">
        <v>736651.7</v>
      </c>
      <c r="H678" s="150"/>
    </row>
    <row r="679" spans="1:8" ht="51" outlineLevel="4" x14ac:dyDescent="0.25">
      <c r="A679" s="156" t="s">
        <v>409</v>
      </c>
      <c r="B679" s="156" t="s">
        <v>408</v>
      </c>
      <c r="C679" s="156" t="s">
        <v>407</v>
      </c>
      <c r="D679" s="157"/>
      <c r="E679" s="155">
        <v>79588</v>
      </c>
      <c r="F679" s="155">
        <v>79588</v>
      </c>
      <c r="G679" s="155">
        <v>79588</v>
      </c>
      <c r="H679" s="150"/>
    </row>
    <row r="680" spans="1:8" outlineLevel="5" x14ac:dyDescent="0.25">
      <c r="A680" s="156" t="s">
        <v>364</v>
      </c>
      <c r="B680" s="156" t="s">
        <v>408</v>
      </c>
      <c r="C680" s="156" t="s">
        <v>407</v>
      </c>
      <c r="D680" s="156" t="s">
        <v>361</v>
      </c>
      <c r="E680" s="155">
        <v>79588</v>
      </c>
      <c r="F680" s="155">
        <v>79588</v>
      </c>
      <c r="G680" s="155">
        <v>79588</v>
      </c>
      <c r="H680" s="150"/>
    </row>
    <row r="681" spans="1:8" x14ac:dyDescent="0.25">
      <c r="A681" s="156" t="s">
        <v>406</v>
      </c>
      <c r="B681" s="156" t="s">
        <v>405</v>
      </c>
      <c r="C681" s="157"/>
      <c r="D681" s="157"/>
      <c r="E681" s="155">
        <v>135732757.18000001</v>
      </c>
      <c r="F681" s="155">
        <v>125931838.34</v>
      </c>
      <c r="G681" s="155">
        <v>125931838.34</v>
      </c>
      <c r="H681" s="150"/>
    </row>
    <row r="682" spans="1:8" outlineLevel="1" x14ac:dyDescent="0.25">
      <c r="A682" s="156" t="s">
        <v>404</v>
      </c>
      <c r="B682" s="156" t="s">
        <v>385</v>
      </c>
      <c r="C682" s="157"/>
      <c r="D682" s="157"/>
      <c r="E682" s="155">
        <v>125931838.34</v>
      </c>
      <c r="F682" s="155">
        <v>125931838.34</v>
      </c>
      <c r="G682" s="155">
        <v>125931838.34</v>
      </c>
      <c r="H682" s="150"/>
    </row>
    <row r="683" spans="1:8" outlineLevel="2" x14ac:dyDescent="0.25">
      <c r="A683" s="156" t="s">
        <v>403</v>
      </c>
      <c r="B683" s="156" t="s">
        <v>385</v>
      </c>
      <c r="C683" s="156" t="s">
        <v>402</v>
      </c>
      <c r="D683" s="157"/>
      <c r="E683" s="155">
        <v>20734038.879999999</v>
      </c>
      <c r="F683" s="155">
        <v>20734038.879999999</v>
      </c>
      <c r="G683" s="155">
        <v>20734038.879999999</v>
      </c>
      <c r="H683" s="150"/>
    </row>
    <row r="684" spans="1:8" ht="25.5" outlineLevel="3" x14ac:dyDescent="0.25">
      <c r="A684" s="156" t="s">
        <v>401</v>
      </c>
      <c r="B684" s="156" t="s">
        <v>385</v>
      </c>
      <c r="C684" s="156" t="s">
        <v>400</v>
      </c>
      <c r="D684" s="157"/>
      <c r="E684" s="155">
        <v>20734038.879999999</v>
      </c>
      <c r="F684" s="155">
        <v>20734038.879999999</v>
      </c>
      <c r="G684" s="155">
        <v>20734038.879999999</v>
      </c>
      <c r="H684" s="150"/>
    </row>
    <row r="685" spans="1:8" outlineLevel="4" x14ac:dyDescent="0.25">
      <c r="A685" s="156" t="s">
        <v>399</v>
      </c>
      <c r="B685" s="156" t="s">
        <v>385</v>
      </c>
      <c r="C685" s="156" t="s">
        <v>398</v>
      </c>
      <c r="D685" s="157"/>
      <c r="E685" s="155">
        <v>20576360.18</v>
      </c>
      <c r="F685" s="155">
        <v>20576360.18</v>
      </c>
      <c r="G685" s="155">
        <v>20576360.18</v>
      </c>
      <c r="H685" s="150"/>
    </row>
    <row r="686" spans="1:8" ht="25.5" outlineLevel="5" x14ac:dyDescent="0.25">
      <c r="A686" s="156" t="s">
        <v>376</v>
      </c>
      <c r="B686" s="156" t="s">
        <v>385</v>
      </c>
      <c r="C686" s="156" t="s">
        <v>398</v>
      </c>
      <c r="D686" s="156" t="s">
        <v>373</v>
      </c>
      <c r="E686" s="155">
        <v>20576360.18</v>
      </c>
      <c r="F686" s="155">
        <v>20576360.18</v>
      </c>
      <c r="G686" s="155">
        <v>20576360.18</v>
      </c>
      <c r="H686" s="150"/>
    </row>
    <row r="687" spans="1:8" ht="25.5" outlineLevel="4" x14ac:dyDescent="0.25">
      <c r="A687" s="156" t="s">
        <v>397</v>
      </c>
      <c r="B687" s="156" t="s">
        <v>385</v>
      </c>
      <c r="C687" s="156" t="s">
        <v>396</v>
      </c>
      <c r="D687" s="157"/>
      <c r="E687" s="155">
        <v>157678.70000000001</v>
      </c>
      <c r="F687" s="155">
        <v>157678.70000000001</v>
      </c>
      <c r="G687" s="155">
        <v>157678.70000000001</v>
      </c>
      <c r="H687" s="150"/>
    </row>
    <row r="688" spans="1:8" ht="25.5" outlineLevel="5" x14ac:dyDescent="0.25">
      <c r="A688" s="156" t="s">
        <v>376</v>
      </c>
      <c r="B688" s="156" t="s">
        <v>385</v>
      </c>
      <c r="C688" s="156" t="s">
        <v>396</v>
      </c>
      <c r="D688" s="156" t="s">
        <v>373</v>
      </c>
      <c r="E688" s="155">
        <v>157678.70000000001</v>
      </c>
      <c r="F688" s="155">
        <v>157678.70000000001</v>
      </c>
      <c r="G688" s="155">
        <v>157678.70000000001</v>
      </c>
      <c r="H688" s="150"/>
    </row>
    <row r="689" spans="1:8" outlineLevel="2" x14ac:dyDescent="0.25">
      <c r="A689" s="156" t="s">
        <v>382</v>
      </c>
      <c r="B689" s="156" t="s">
        <v>385</v>
      </c>
      <c r="C689" s="156" t="s">
        <v>381</v>
      </c>
      <c r="D689" s="157"/>
      <c r="E689" s="155">
        <v>105197799.45999999</v>
      </c>
      <c r="F689" s="155">
        <v>105197799.45999999</v>
      </c>
      <c r="G689" s="155">
        <v>105197799.45999999</v>
      </c>
      <c r="H689" s="150"/>
    </row>
    <row r="690" spans="1:8" outlineLevel="3" x14ac:dyDescent="0.25">
      <c r="A690" s="156" t="s">
        <v>395</v>
      </c>
      <c r="B690" s="156" t="s">
        <v>385</v>
      </c>
      <c r="C690" s="156" t="s">
        <v>394</v>
      </c>
      <c r="D690" s="157"/>
      <c r="E690" s="155">
        <v>76919273.790000007</v>
      </c>
      <c r="F690" s="155">
        <v>76919273.790000007</v>
      </c>
      <c r="G690" s="155">
        <v>76919273.790000007</v>
      </c>
      <c r="H690" s="150"/>
    </row>
    <row r="691" spans="1:8" outlineLevel="4" x14ac:dyDescent="0.25">
      <c r="A691" s="156" t="s">
        <v>393</v>
      </c>
      <c r="B691" s="156" t="s">
        <v>385</v>
      </c>
      <c r="C691" s="156" t="s">
        <v>392</v>
      </c>
      <c r="D691" s="157"/>
      <c r="E691" s="155">
        <v>67187940.769999996</v>
      </c>
      <c r="F691" s="155">
        <v>67187940.769999996</v>
      </c>
      <c r="G691" s="155">
        <v>67187940.769999996</v>
      </c>
      <c r="H691" s="150"/>
    </row>
    <row r="692" spans="1:8" ht="25.5" outlineLevel="5" x14ac:dyDescent="0.25">
      <c r="A692" s="156" t="s">
        <v>376</v>
      </c>
      <c r="B692" s="156" t="s">
        <v>385</v>
      </c>
      <c r="C692" s="156" t="s">
        <v>392</v>
      </c>
      <c r="D692" s="156" t="s">
        <v>373</v>
      </c>
      <c r="E692" s="155">
        <v>67187940.769999996</v>
      </c>
      <c r="F692" s="155">
        <v>67187940.769999996</v>
      </c>
      <c r="G692" s="155">
        <v>67187940.769999996</v>
      </c>
      <c r="H692" s="150"/>
    </row>
    <row r="693" spans="1:8" ht="38.25" outlineLevel="4" x14ac:dyDescent="0.25">
      <c r="A693" s="156" t="s">
        <v>386</v>
      </c>
      <c r="B693" s="156" t="s">
        <v>385</v>
      </c>
      <c r="C693" s="156" t="s">
        <v>391</v>
      </c>
      <c r="D693" s="157"/>
      <c r="E693" s="155">
        <v>9731333.0199999996</v>
      </c>
      <c r="F693" s="155">
        <v>9731333.0199999996</v>
      </c>
      <c r="G693" s="155">
        <v>9731333.0199999996</v>
      </c>
      <c r="H693" s="150"/>
    </row>
    <row r="694" spans="1:8" ht="25.5" outlineLevel="5" x14ac:dyDescent="0.25">
      <c r="A694" s="156" t="s">
        <v>376</v>
      </c>
      <c r="B694" s="156" t="s">
        <v>385</v>
      </c>
      <c r="C694" s="156" t="s">
        <v>391</v>
      </c>
      <c r="D694" s="156" t="s">
        <v>373</v>
      </c>
      <c r="E694" s="155">
        <v>9731333.0199999996</v>
      </c>
      <c r="F694" s="155">
        <v>9731333.0199999996</v>
      </c>
      <c r="G694" s="155">
        <v>9731333.0199999996</v>
      </c>
      <c r="H694" s="150"/>
    </row>
    <row r="695" spans="1:8" outlineLevel="3" x14ac:dyDescent="0.25">
      <c r="A695" s="156" t="s">
        <v>390</v>
      </c>
      <c r="B695" s="156" t="s">
        <v>385</v>
      </c>
      <c r="C695" s="156" t="s">
        <v>389</v>
      </c>
      <c r="D695" s="157"/>
      <c r="E695" s="155">
        <v>28278525.670000002</v>
      </c>
      <c r="F695" s="155">
        <v>28278525.670000002</v>
      </c>
      <c r="G695" s="155">
        <v>28278525.670000002</v>
      </c>
      <c r="H695" s="150"/>
    </row>
    <row r="696" spans="1:8" outlineLevel="4" x14ac:dyDescent="0.25">
      <c r="A696" s="156" t="s">
        <v>388</v>
      </c>
      <c r="B696" s="156" t="s">
        <v>385</v>
      </c>
      <c r="C696" s="156" t="s">
        <v>387</v>
      </c>
      <c r="D696" s="157"/>
      <c r="E696" s="155">
        <v>26911998.059999999</v>
      </c>
      <c r="F696" s="155">
        <v>26911998.059999999</v>
      </c>
      <c r="G696" s="155">
        <v>26911998.059999999</v>
      </c>
      <c r="H696" s="150"/>
    </row>
    <row r="697" spans="1:8" ht="25.5" outlineLevel="5" x14ac:dyDescent="0.25">
      <c r="A697" s="156" t="s">
        <v>376</v>
      </c>
      <c r="B697" s="156" t="s">
        <v>385</v>
      </c>
      <c r="C697" s="156" t="s">
        <v>387</v>
      </c>
      <c r="D697" s="156" t="s">
        <v>373</v>
      </c>
      <c r="E697" s="155">
        <v>26911998.059999999</v>
      </c>
      <c r="F697" s="155">
        <v>26911998.059999999</v>
      </c>
      <c r="G697" s="155">
        <v>26911998.059999999</v>
      </c>
      <c r="H697" s="150"/>
    </row>
    <row r="698" spans="1:8" ht="38.25" outlineLevel="4" x14ac:dyDescent="0.25">
      <c r="A698" s="156" t="s">
        <v>386</v>
      </c>
      <c r="B698" s="156" t="s">
        <v>385</v>
      </c>
      <c r="C698" s="156" t="s">
        <v>384</v>
      </c>
      <c r="D698" s="157"/>
      <c r="E698" s="155">
        <v>1366527.61</v>
      </c>
      <c r="F698" s="155">
        <v>1366527.61</v>
      </c>
      <c r="G698" s="155">
        <v>1366527.61</v>
      </c>
      <c r="H698" s="150"/>
    </row>
    <row r="699" spans="1:8" ht="25.5" outlineLevel="5" x14ac:dyDescent="0.25">
      <c r="A699" s="156" t="s">
        <v>376</v>
      </c>
      <c r="B699" s="156" t="s">
        <v>385</v>
      </c>
      <c r="C699" s="156" t="s">
        <v>384</v>
      </c>
      <c r="D699" s="156" t="s">
        <v>373</v>
      </c>
      <c r="E699" s="155">
        <v>1366527.61</v>
      </c>
      <c r="F699" s="155">
        <v>1366527.61</v>
      </c>
      <c r="G699" s="155">
        <v>1366527.61</v>
      </c>
      <c r="H699" s="150"/>
    </row>
    <row r="700" spans="1:8" outlineLevel="1" x14ac:dyDescent="0.25">
      <c r="A700" s="156" t="s">
        <v>383</v>
      </c>
      <c r="B700" s="156" t="s">
        <v>375</v>
      </c>
      <c r="C700" s="157"/>
      <c r="D700" s="157"/>
      <c r="E700" s="155">
        <v>9800918.8399999999</v>
      </c>
      <c r="F700" s="155">
        <v>0</v>
      </c>
      <c r="G700" s="155">
        <v>0</v>
      </c>
      <c r="H700" s="150"/>
    </row>
    <row r="701" spans="1:8" outlineLevel="2" x14ac:dyDescent="0.25">
      <c r="A701" s="156" t="s">
        <v>382</v>
      </c>
      <c r="B701" s="156" t="s">
        <v>375</v>
      </c>
      <c r="C701" s="156" t="s">
        <v>381</v>
      </c>
      <c r="D701" s="157"/>
      <c r="E701" s="155">
        <v>9800918.8399999999</v>
      </c>
      <c r="F701" s="155">
        <v>0</v>
      </c>
      <c r="G701" s="155">
        <v>0</v>
      </c>
      <c r="H701" s="150"/>
    </row>
    <row r="702" spans="1:8" outlineLevel="3" x14ac:dyDescent="0.25">
      <c r="A702" s="156" t="s">
        <v>380</v>
      </c>
      <c r="B702" s="156" t="s">
        <v>375</v>
      </c>
      <c r="C702" s="156" t="s">
        <v>379</v>
      </c>
      <c r="D702" s="157"/>
      <c r="E702" s="155">
        <v>9800918.8399999999</v>
      </c>
      <c r="F702" s="155">
        <v>0</v>
      </c>
      <c r="G702" s="155">
        <v>0</v>
      </c>
      <c r="H702" s="150"/>
    </row>
    <row r="703" spans="1:8" ht="38.25" outlineLevel="4" x14ac:dyDescent="0.25">
      <c r="A703" s="156" t="s">
        <v>377</v>
      </c>
      <c r="B703" s="156" t="s">
        <v>375</v>
      </c>
      <c r="C703" s="156" t="s">
        <v>378</v>
      </c>
      <c r="D703" s="157"/>
      <c r="E703" s="155">
        <v>6400000</v>
      </c>
      <c r="F703" s="155">
        <v>0</v>
      </c>
      <c r="G703" s="155">
        <v>0</v>
      </c>
      <c r="H703" s="150"/>
    </row>
    <row r="704" spans="1:8" ht="25.5" outlineLevel="5" x14ac:dyDescent="0.25">
      <c r="A704" s="156" t="s">
        <v>376</v>
      </c>
      <c r="B704" s="156" t="s">
        <v>375</v>
      </c>
      <c r="C704" s="156" t="s">
        <v>378</v>
      </c>
      <c r="D704" s="156" t="s">
        <v>373</v>
      </c>
      <c r="E704" s="155">
        <v>6400000</v>
      </c>
      <c r="F704" s="155">
        <v>0</v>
      </c>
      <c r="G704" s="155">
        <v>0</v>
      </c>
      <c r="H704" s="150"/>
    </row>
    <row r="705" spans="1:8" ht="38.25" outlineLevel="4" x14ac:dyDescent="0.25">
      <c r="A705" s="156" t="s">
        <v>377</v>
      </c>
      <c r="B705" s="156" t="s">
        <v>375</v>
      </c>
      <c r="C705" s="156" t="s">
        <v>374</v>
      </c>
      <c r="D705" s="157"/>
      <c r="E705" s="155">
        <v>3400918.84</v>
      </c>
      <c r="F705" s="155">
        <v>0</v>
      </c>
      <c r="G705" s="155">
        <v>0</v>
      </c>
      <c r="H705" s="150"/>
    </row>
    <row r="706" spans="1:8" ht="25.5" outlineLevel="5" x14ac:dyDescent="0.25">
      <c r="A706" s="156" t="s">
        <v>376</v>
      </c>
      <c r="B706" s="156" t="s">
        <v>375</v>
      </c>
      <c r="C706" s="156" t="s">
        <v>374</v>
      </c>
      <c r="D706" s="156" t="s">
        <v>373</v>
      </c>
      <c r="E706" s="155">
        <v>3400918.84</v>
      </c>
      <c r="F706" s="155">
        <v>0</v>
      </c>
      <c r="G706" s="155">
        <v>0</v>
      </c>
      <c r="H706" s="150"/>
    </row>
    <row r="707" spans="1:8" x14ac:dyDescent="0.25">
      <c r="A707" s="156" t="s">
        <v>372</v>
      </c>
      <c r="B707" s="156" t="s">
        <v>371</v>
      </c>
      <c r="C707" s="157"/>
      <c r="D707" s="157"/>
      <c r="E707" s="155">
        <v>1900000</v>
      </c>
      <c r="F707" s="155">
        <v>1900000</v>
      </c>
      <c r="G707" s="155">
        <v>1900000</v>
      </c>
      <c r="H707" s="150"/>
    </row>
    <row r="708" spans="1:8" outlineLevel="1" x14ac:dyDescent="0.25">
      <c r="A708" s="156" t="s">
        <v>370</v>
      </c>
      <c r="B708" s="156" t="s">
        <v>363</v>
      </c>
      <c r="C708" s="157"/>
      <c r="D708" s="157"/>
      <c r="E708" s="155">
        <v>1900000</v>
      </c>
      <c r="F708" s="155">
        <v>1900000</v>
      </c>
      <c r="G708" s="155">
        <v>1900000</v>
      </c>
      <c r="H708" s="150"/>
    </row>
    <row r="709" spans="1:8" ht="25.5" outlineLevel="2" x14ac:dyDescent="0.25">
      <c r="A709" s="156" t="s">
        <v>369</v>
      </c>
      <c r="B709" s="156" t="s">
        <v>363</v>
      </c>
      <c r="C709" s="156" t="s">
        <v>368</v>
      </c>
      <c r="D709" s="157"/>
      <c r="E709" s="155">
        <v>1900000</v>
      </c>
      <c r="F709" s="155">
        <v>1900000</v>
      </c>
      <c r="G709" s="155">
        <v>1900000</v>
      </c>
      <c r="H709" s="150"/>
    </row>
    <row r="710" spans="1:8" outlineLevel="3" x14ac:dyDescent="0.25">
      <c r="A710" s="156" t="s">
        <v>367</v>
      </c>
      <c r="B710" s="156" t="s">
        <v>363</v>
      </c>
      <c r="C710" s="156" t="s">
        <v>366</v>
      </c>
      <c r="D710" s="157"/>
      <c r="E710" s="155">
        <v>1900000</v>
      </c>
      <c r="F710" s="155">
        <v>1900000</v>
      </c>
      <c r="G710" s="155">
        <v>1900000</v>
      </c>
      <c r="H710" s="150"/>
    </row>
    <row r="711" spans="1:8" ht="38.25" outlineLevel="4" x14ac:dyDescent="0.25">
      <c r="A711" s="156" t="s">
        <v>365</v>
      </c>
      <c r="B711" s="156" t="s">
        <v>363</v>
      </c>
      <c r="C711" s="156" t="s">
        <v>362</v>
      </c>
      <c r="D711" s="157"/>
      <c r="E711" s="155">
        <v>1900000</v>
      </c>
      <c r="F711" s="155">
        <v>1900000</v>
      </c>
      <c r="G711" s="155">
        <v>1900000</v>
      </c>
      <c r="H711" s="150"/>
    </row>
    <row r="712" spans="1:8" outlineLevel="5" x14ac:dyDescent="0.25">
      <c r="A712" s="156" t="s">
        <v>364</v>
      </c>
      <c r="B712" s="156" t="s">
        <v>363</v>
      </c>
      <c r="C712" s="156" t="s">
        <v>362</v>
      </c>
      <c r="D712" s="156" t="s">
        <v>361</v>
      </c>
      <c r="E712" s="155">
        <v>1900000</v>
      </c>
      <c r="F712" s="155">
        <v>1900000</v>
      </c>
      <c r="G712" s="155">
        <v>1900000</v>
      </c>
      <c r="H712" s="150"/>
    </row>
    <row r="713" spans="1:8" x14ac:dyDescent="0.25">
      <c r="A713" s="156" t="s">
        <v>360</v>
      </c>
      <c r="B713" s="156" t="s">
        <v>359</v>
      </c>
      <c r="C713" s="157"/>
      <c r="D713" s="157"/>
      <c r="E713" s="155">
        <v>38231155.979999997</v>
      </c>
      <c r="F713" s="155">
        <v>47507637.219999999</v>
      </c>
      <c r="G713" s="155">
        <v>56260659.770000003</v>
      </c>
      <c r="H713" s="150"/>
    </row>
    <row r="714" spans="1:8" outlineLevel="1" x14ac:dyDescent="0.25">
      <c r="A714" s="156" t="s">
        <v>358</v>
      </c>
      <c r="B714" s="156" t="s">
        <v>349</v>
      </c>
      <c r="C714" s="157"/>
      <c r="D714" s="157"/>
      <c r="E714" s="155">
        <v>38231155.979999997</v>
      </c>
      <c r="F714" s="155">
        <v>47507637.219999999</v>
      </c>
      <c r="G714" s="155">
        <v>56260659.770000003</v>
      </c>
      <c r="H714" s="150"/>
    </row>
    <row r="715" spans="1:8" ht="25.5" outlineLevel="2" x14ac:dyDescent="0.25">
      <c r="A715" s="156" t="s">
        <v>357</v>
      </c>
      <c r="B715" s="156" t="s">
        <v>349</v>
      </c>
      <c r="C715" s="156" t="s">
        <v>356</v>
      </c>
      <c r="D715" s="157"/>
      <c r="E715" s="155">
        <v>38231155.979999997</v>
      </c>
      <c r="F715" s="155">
        <v>47507637.219999999</v>
      </c>
      <c r="G715" s="155">
        <v>56260659.770000003</v>
      </c>
      <c r="H715" s="150"/>
    </row>
    <row r="716" spans="1:8" outlineLevel="3" x14ac:dyDescent="0.25">
      <c r="A716" s="156" t="s">
        <v>355</v>
      </c>
      <c r="B716" s="156" t="s">
        <v>349</v>
      </c>
      <c r="C716" s="156" t="s">
        <v>354</v>
      </c>
      <c r="D716" s="157"/>
      <c r="E716" s="155">
        <v>38231155.979999997</v>
      </c>
      <c r="F716" s="155">
        <v>47507637.219999999</v>
      </c>
      <c r="G716" s="155">
        <v>56260659.770000003</v>
      </c>
      <c r="H716" s="150"/>
    </row>
    <row r="717" spans="1:8" outlineLevel="4" x14ac:dyDescent="0.25">
      <c r="A717" s="156" t="s">
        <v>353</v>
      </c>
      <c r="B717" s="156" t="s">
        <v>349</v>
      </c>
      <c r="C717" s="156" t="s">
        <v>352</v>
      </c>
      <c r="D717" s="157"/>
      <c r="E717" s="155">
        <v>38181975.649999999</v>
      </c>
      <c r="F717" s="155">
        <v>47507637.219999999</v>
      </c>
      <c r="G717" s="155">
        <v>56260659.770000003</v>
      </c>
      <c r="H717" s="150"/>
    </row>
    <row r="718" spans="1:8" outlineLevel="5" x14ac:dyDescent="0.25">
      <c r="A718" s="156" t="s">
        <v>350</v>
      </c>
      <c r="B718" s="156" t="s">
        <v>349</v>
      </c>
      <c r="C718" s="156" t="s">
        <v>352</v>
      </c>
      <c r="D718" s="156" t="s">
        <v>347</v>
      </c>
      <c r="E718" s="155">
        <v>38181975.649999999</v>
      </c>
      <c r="F718" s="155">
        <v>47507637.219999999</v>
      </c>
      <c r="G718" s="155">
        <v>56260659.770000003</v>
      </c>
      <c r="H718" s="150"/>
    </row>
    <row r="719" spans="1:8" outlineLevel="4" x14ac:dyDescent="0.25">
      <c r="A719" s="156" t="s">
        <v>351</v>
      </c>
      <c r="B719" s="156" t="s">
        <v>349</v>
      </c>
      <c r="C719" s="156" t="s">
        <v>348</v>
      </c>
      <c r="D719" s="157"/>
      <c r="E719" s="155">
        <v>49180.33</v>
      </c>
      <c r="F719" s="155">
        <v>0</v>
      </c>
      <c r="G719" s="155">
        <v>0</v>
      </c>
      <c r="H719" s="150"/>
    </row>
    <row r="720" spans="1:8" outlineLevel="5" x14ac:dyDescent="0.25">
      <c r="A720" s="156" t="s">
        <v>350</v>
      </c>
      <c r="B720" s="156" t="s">
        <v>349</v>
      </c>
      <c r="C720" s="156" t="s">
        <v>348</v>
      </c>
      <c r="D720" s="156" t="s">
        <v>347</v>
      </c>
      <c r="E720" s="155">
        <v>49180.33</v>
      </c>
      <c r="F720" s="155">
        <v>0</v>
      </c>
      <c r="G720" s="155">
        <v>0</v>
      </c>
      <c r="H720" s="150"/>
    </row>
    <row r="721" spans="1:9" ht="12.75" customHeight="1" x14ac:dyDescent="0.25">
      <c r="A721" s="154" t="s">
        <v>346</v>
      </c>
      <c r="B721" s="154"/>
      <c r="C721" s="154"/>
      <c r="D721" s="154"/>
      <c r="E721" s="153">
        <v>2556660896.1199999</v>
      </c>
      <c r="F721" s="153">
        <v>2082085379.3299999</v>
      </c>
      <c r="G721" s="153">
        <v>2094487646.4200001</v>
      </c>
      <c r="H721" s="150"/>
      <c r="I721" s="150"/>
    </row>
    <row r="722" spans="1:9" ht="12.75" customHeight="1" x14ac:dyDescent="0.25">
      <c r="A722" s="152"/>
      <c r="B722" s="152"/>
      <c r="C722" s="152"/>
      <c r="D722" s="152"/>
      <c r="E722" s="151"/>
      <c r="F722" s="151"/>
      <c r="G722" s="151"/>
      <c r="H722" s="150"/>
      <c r="I722" s="150"/>
    </row>
    <row r="723" spans="1:9" ht="12.75" customHeight="1" x14ac:dyDescent="0.25">
      <c r="A723" s="149"/>
      <c r="B723" s="149"/>
      <c r="C723" s="149"/>
      <c r="D723" s="149"/>
      <c r="I723" s="148"/>
    </row>
  </sheetData>
  <mergeCells count="16">
    <mergeCell ref="F10:F11"/>
    <mergeCell ref="A1:G1"/>
    <mergeCell ref="A2:G2"/>
    <mergeCell ref="A3:G3"/>
    <mergeCell ref="A5:G5"/>
    <mergeCell ref="A6:G6"/>
    <mergeCell ref="A723:D723"/>
    <mergeCell ref="A10:A11"/>
    <mergeCell ref="C10:C11"/>
    <mergeCell ref="D10:D11"/>
    <mergeCell ref="E10:E11"/>
    <mergeCell ref="A7:G7"/>
    <mergeCell ref="A8:G8"/>
    <mergeCell ref="A9:G9"/>
    <mergeCell ref="G10:G11"/>
    <mergeCell ref="B10:B11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63"/>
  <sheetViews>
    <sheetView showGridLines="0" zoomScaleNormal="100" zoomScaleSheetLayoutView="100" workbookViewId="0">
      <selection activeCell="Q19" sqref="Q19"/>
    </sheetView>
  </sheetViews>
  <sheetFormatPr defaultRowHeight="15" outlineLevelRow="6" x14ac:dyDescent="0.25"/>
  <cols>
    <col min="1" max="1" width="95.7109375" style="146" customWidth="1"/>
    <col min="2" max="3" width="8.7109375" style="146" customWidth="1"/>
    <col min="4" max="4" width="11.7109375" style="146" customWidth="1"/>
    <col min="5" max="5" width="8.7109375" style="146" customWidth="1"/>
    <col min="6" max="8" width="16.7109375" style="147" customWidth="1"/>
    <col min="9" max="10" width="0.140625" style="146" customWidth="1"/>
    <col min="11" max="16384" width="9.140625" style="146"/>
  </cols>
  <sheetData>
    <row r="1" spans="1:10" x14ac:dyDescent="0.25">
      <c r="A1" s="179" t="s">
        <v>1417</v>
      </c>
      <c r="B1" s="179"/>
      <c r="C1" s="179"/>
      <c r="D1" s="179"/>
      <c r="E1" s="179"/>
      <c r="F1" s="179"/>
      <c r="G1" s="179"/>
      <c r="H1" s="179"/>
    </row>
    <row r="2" spans="1:10" x14ac:dyDescent="0.25">
      <c r="A2" s="179" t="s">
        <v>32</v>
      </c>
      <c r="B2" s="179"/>
      <c r="C2" s="179"/>
      <c r="D2" s="179"/>
      <c r="E2" s="179"/>
      <c r="F2" s="179"/>
      <c r="G2" s="179"/>
      <c r="H2" s="179"/>
    </row>
    <row r="3" spans="1:10" x14ac:dyDescent="0.25">
      <c r="A3" s="179" t="s">
        <v>344</v>
      </c>
      <c r="B3" s="179"/>
      <c r="C3" s="179"/>
      <c r="D3" s="179"/>
      <c r="E3" s="179"/>
      <c r="F3" s="179"/>
      <c r="G3" s="179"/>
      <c r="H3" s="179"/>
    </row>
    <row r="5" spans="1:10" x14ac:dyDescent="0.25">
      <c r="A5" s="178"/>
      <c r="B5" s="177"/>
      <c r="C5" s="177"/>
      <c r="D5" s="177"/>
      <c r="E5" s="177"/>
      <c r="F5" s="177"/>
      <c r="G5" s="177"/>
      <c r="H5" s="177"/>
      <c r="I5" s="150"/>
      <c r="J5" s="150"/>
    </row>
    <row r="6" spans="1:10" ht="30.2" customHeight="1" x14ac:dyDescent="0.25">
      <c r="A6" s="176" t="s">
        <v>1416</v>
      </c>
      <c r="B6" s="175"/>
      <c r="C6" s="175"/>
      <c r="D6" s="175"/>
      <c r="E6" s="175"/>
      <c r="F6" s="175"/>
      <c r="G6" s="175"/>
      <c r="H6" s="175"/>
      <c r="I6" s="172"/>
      <c r="J6" s="172"/>
    </row>
    <row r="7" spans="1:10" ht="15.75" customHeight="1" x14ac:dyDescent="0.25">
      <c r="A7" s="174"/>
      <c r="B7" s="173"/>
      <c r="C7" s="173"/>
      <c r="D7" s="173"/>
      <c r="E7" s="173"/>
      <c r="F7" s="173"/>
      <c r="G7" s="173"/>
      <c r="H7" s="173"/>
      <c r="I7" s="172"/>
      <c r="J7" s="172"/>
    </row>
    <row r="8" spans="1:10" x14ac:dyDescent="0.25">
      <c r="A8" s="171"/>
      <c r="B8" s="170"/>
      <c r="C8" s="170"/>
      <c r="D8" s="170"/>
      <c r="E8" s="170"/>
      <c r="F8" s="170"/>
      <c r="G8" s="170"/>
      <c r="H8" s="170"/>
      <c r="I8" s="169"/>
      <c r="J8" s="169"/>
    </row>
    <row r="9" spans="1:10" ht="12.75" customHeight="1" x14ac:dyDescent="0.25">
      <c r="A9" s="168" t="s">
        <v>1071</v>
      </c>
      <c r="B9" s="167"/>
      <c r="C9" s="167"/>
      <c r="D9" s="167"/>
      <c r="E9" s="167"/>
      <c r="F9" s="167"/>
      <c r="G9" s="167"/>
      <c r="H9" s="167"/>
      <c r="I9" s="166"/>
      <c r="J9" s="166"/>
    </row>
    <row r="10" spans="1:10" ht="36.200000000000003" customHeight="1" x14ac:dyDescent="0.25">
      <c r="A10" s="164" t="s">
        <v>1070</v>
      </c>
      <c r="B10" s="165" t="s">
        <v>1415</v>
      </c>
      <c r="C10" s="164" t="s">
        <v>1069</v>
      </c>
      <c r="D10" s="164" t="s">
        <v>1068</v>
      </c>
      <c r="E10" s="164" t="s">
        <v>1067</v>
      </c>
      <c r="F10" s="163" t="s">
        <v>1066</v>
      </c>
      <c r="G10" s="163" t="s">
        <v>1065</v>
      </c>
      <c r="H10" s="163" t="s">
        <v>1064</v>
      </c>
      <c r="I10" s="150"/>
      <c r="J10" s="150"/>
    </row>
    <row r="11" spans="1:10" x14ac:dyDescent="0.25">
      <c r="A11" s="161"/>
      <c r="B11" s="162"/>
      <c r="C11" s="161"/>
      <c r="D11" s="161"/>
      <c r="E11" s="161"/>
      <c r="F11" s="160"/>
      <c r="G11" s="160"/>
      <c r="H11" s="160"/>
      <c r="I11" s="150"/>
      <c r="J11" s="150"/>
    </row>
    <row r="12" spans="1:10" ht="12.75" customHeight="1" x14ac:dyDescent="0.25">
      <c r="A12" s="159">
        <v>1</v>
      </c>
      <c r="B12" s="159">
        <v>2</v>
      </c>
      <c r="C12" s="159">
        <v>3</v>
      </c>
      <c r="D12" s="159">
        <v>4</v>
      </c>
      <c r="E12" s="159">
        <v>5</v>
      </c>
      <c r="F12" s="158">
        <v>6</v>
      </c>
      <c r="G12" s="158">
        <v>7</v>
      </c>
      <c r="H12" s="158">
        <v>8</v>
      </c>
      <c r="I12" s="150"/>
      <c r="J12" s="150"/>
    </row>
    <row r="13" spans="1:10" x14ac:dyDescent="0.25">
      <c r="A13" s="156" t="s">
        <v>1414</v>
      </c>
      <c r="B13" s="156" t="s">
        <v>75</v>
      </c>
      <c r="C13" s="157"/>
      <c r="D13" s="157"/>
      <c r="E13" s="157"/>
      <c r="F13" s="155">
        <v>5691151.5700000003</v>
      </c>
      <c r="G13" s="155">
        <v>5551151.5700000003</v>
      </c>
      <c r="H13" s="155">
        <v>5691151.5700000003</v>
      </c>
      <c r="I13" s="150"/>
    </row>
    <row r="14" spans="1:10" outlineLevel="1" x14ac:dyDescent="0.25">
      <c r="A14" s="156" t="s">
        <v>1118</v>
      </c>
      <c r="B14" s="156" t="s">
        <v>75</v>
      </c>
      <c r="C14" s="156" t="s">
        <v>1062</v>
      </c>
      <c r="D14" s="157"/>
      <c r="E14" s="157"/>
      <c r="F14" s="155">
        <v>5265863.88</v>
      </c>
      <c r="G14" s="155">
        <v>5125863.88</v>
      </c>
      <c r="H14" s="155">
        <v>5265863.88</v>
      </c>
      <c r="I14" s="150"/>
    </row>
    <row r="15" spans="1:10" ht="25.5" outlineLevel="2" x14ac:dyDescent="0.25">
      <c r="A15" s="156" t="s">
        <v>1413</v>
      </c>
      <c r="B15" s="156" t="s">
        <v>75</v>
      </c>
      <c r="C15" s="156" t="s">
        <v>1056</v>
      </c>
      <c r="D15" s="157"/>
      <c r="E15" s="157"/>
      <c r="F15" s="155">
        <v>3103223.27</v>
      </c>
      <c r="G15" s="155">
        <v>3043223.27</v>
      </c>
      <c r="H15" s="155">
        <v>3103223.27</v>
      </c>
      <c r="I15" s="150"/>
    </row>
    <row r="16" spans="1:10" outlineLevel="3" x14ac:dyDescent="0.25">
      <c r="A16" s="156" t="s">
        <v>515</v>
      </c>
      <c r="B16" s="156" t="s">
        <v>75</v>
      </c>
      <c r="C16" s="156" t="s">
        <v>1056</v>
      </c>
      <c r="D16" s="156" t="s">
        <v>514</v>
      </c>
      <c r="E16" s="157"/>
      <c r="F16" s="155">
        <v>3103223.27</v>
      </c>
      <c r="G16" s="155">
        <v>3043223.27</v>
      </c>
      <c r="H16" s="155">
        <v>3103223.27</v>
      </c>
      <c r="I16" s="150"/>
    </row>
    <row r="17" spans="1:9" outlineLevel="4" x14ac:dyDescent="0.25">
      <c r="A17" s="156" t="s">
        <v>1406</v>
      </c>
      <c r="B17" s="156" t="s">
        <v>75</v>
      </c>
      <c r="C17" s="156" t="s">
        <v>1056</v>
      </c>
      <c r="D17" s="156" t="s">
        <v>514</v>
      </c>
      <c r="E17" s="157"/>
      <c r="F17" s="155">
        <v>3103223.27</v>
      </c>
      <c r="G17" s="155">
        <v>3043223.27</v>
      </c>
      <c r="H17" s="155">
        <v>3103223.27</v>
      </c>
      <c r="I17" s="150"/>
    </row>
    <row r="18" spans="1:9" ht="25.5" outlineLevel="5" x14ac:dyDescent="0.25">
      <c r="A18" s="156" t="s">
        <v>1412</v>
      </c>
      <c r="B18" s="156" t="s">
        <v>75</v>
      </c>
      <c r="C18" s="156" t="s">
        <v>1056</v>
      </c>
      <c r="D18" s="156" t="s">
        <v>1059</v>
      </c>
      <c r="E18" s="157"/>
      <c r="F18" s="155">
        <v>2831989</v>
      </c>
      <c r="G18" s="155">
        <v>2831989</v>
      </c>
      <c r="H18" s="155">
        <v>2831989</v>
      </c>
      <c r="I18" s="150"/>
    </row>
    <row r="19" spans="1:9" ht="38.25" outlineLevel="6" x14ac:dyDescent="0.25">
      <c r="A19" s="156" t="s">
        <v>1225</v>
      </c>
      <c r="B19" s="156" t="s">
        <v>75</v>
      </c>
      <c r="C19" s="156" t="s">
        <v>1056</v>
      </c>
      <c r="D19" s="156" t="s">
        <v>1059</v>
      </c>
      <c r="E19" s="156" t="s">
        <v>497</v>
      </c>
      <c r="F19" s="155">
        <v>2831989</v>
      </c>
      <c r="G19" s="155">
        <v>2831989</v>
      </c>
      <c r="H19" s="155">
        <v>2831989</v>
      </c>
      <c r="I19" s="150"/>
    </row>
    <row r="20" spans="1:9" ht="25.5" outlineLevel="5" x14ac:dyDescent="0.25">
      <c r="A20" s="156" t="s">
        <v>1411</v>
      </c>
      <c r="B20" s="156" t="s">
        <v>75</v>
      </c>
      <c r="C20" s="156" t="s">
        <v>1056</v>
      </c>
      <c r="D20" s="156" t="s">
        <v>1057</v>
      </c>
      <c r="E20" s="157"/>
      <c r="F20" s="155">
        <v>211234.27</v>
      </c>
      <c r="G20" s="155">
        <v>211234.27</v>
      </c>
      <c r="H20" s="155">
        <v>211234.27</v>
      </c>
      <c r="I20" s="150"/>
    </row>
    <row r="21" spans="1:9" ht="38.25" outlineLevel="6" x14ac:dyDescent="0.25">
      <c r="A21" s="156" t="s">
        <v>1225</v>
      </c>
      <c r="B21" s="156" t="s">
        <v>75</v>
      </c>
      <c r="C21" s="156" t="s">
        <v>1056</v>
      </c>
      <c r="D21" s="156" t="s">
        <v>1057</v>
      </c>
      <c r="E21" s="156" t="s">
        <v>497</v>
      </c>
      <c r="F21" s="155">
        <v>93600</v>
      </c>
      <c r="G21" s="155">
        <v>93600</v>
      </c>
      <c r="H21" s="155">
        <v>93600</v>
      </c>
      <c r="I21" s="150"/>
    </row>
    <row r="22" spans="1:9" outlineLevel="6" x14ac:dyDescent="0.25">
      <c r="A22" s="156" t="s">
        <v>1089</v>
      </c>
      <c r="B22" s="156" t="s">
        <v>75</v>
      </c>
      <c r="C22" s="156" t="s">
        <v>1056</v>
      </c>
      <c r="D22" s="156" t="s">
        <v>1057</v>
      </c>
      <c r="E22" s="156" t="s">
        <v>464</v>
      </c>
      <c r="F22" s="155">
        <v>117634.27</v>
      </c>
      <c r="G22" s="155">
        <v>117634.27</v>
      </c>
      <c r="H22" s="155">
        <v>117634.27</v>
      </c>
      <c r="I22" s="150"/>
    </row>
    <row r="23" spans="1:9" ht="38.25" outlineLevel="5" x14ac:dyDescent="0.25">
      <c r="A23" s="156" t="s">
        <v>1230</v>
      </c>
      <c r="B23" s="156" t="s">
        <v>75</v>
      </c>
      <c r="C23" s="156" t="s">
        <v>1056</v>
      </c>
      <c r="D23" s="156" t="s">
        <v>1051</v>
      </c>
      <c r="E23" s="157"/>
      <c r="F23" s="155">
        <v>60000</v>
      </c>
      <c r="G23" s="155">
        <v>0</v>
      </c>
      <c r="H23" s="155">
        <v>60000</v>
      </c>
      <c r="I23" s="150"/>
    </row>
    <row r="24" spans="1:9" ht="38.25" outlineLevel="6" x14ac:dyDescent="0.25">
      <c r="A24" s="156" t="s">
        <v>1225</v>
      </c>
      <c r="B24" s="156" t="s">
        <v>75</v>
      </c>
      <c r="C24" s="156" t="s">
        <v>1056</v>
      </c>
      <c r="D24" s="156" t="s">
        <v>1051</v>
      </c>
      <c r="E24" s="156" t="s">
        <v>497</v>
      </c>
      <c r="F24" s="155">
        <v>60000</v>
      </c>
      <c r="G24" s="155">
        <v>0</v>
      </c>
      <c r="H24" s="155">
        <v>60000</v>
      </c>
      <c r="I24" s="150"/>
    </row>
    <row r="25" spans="1:9" ht="25.5" outlineLevel="2" x14ac:dyDescent="0.25">
      <c r="A25" s="156" t="s">
        <v>1410</v>
      </c>
      <c r="B25" s="156" t="s">
        <v>75</v>
      </c>
      <c r="C25" s="156" t="s">
        <v>1052</v>
      </c>
      <c r="D25" s="157"/>
      <c r="E25" s="157"/>
      <c r="F25" s="155">
        <v>2162640.61</v>
      </c>
      <c r="G25" s="155">
        <v>2082640.61</v>
      </c>
      <c r="H25" s="155">
        <v>2162640.61</v>
      </c>
      <c r="I25" s="150"/>
    </row>
    <row r="26" spans="1:9" outlineLevel="3" x14ac:dyDescent="0.25">
      <c r="A26" s="156" t="s">
        <v>515</v>
      </c>
      <c r="B26" s="156" t="s">
        <v>75</v>
      </c>
      <c r="C26" s="156" t="s">
        <v>1052</v>
      </c>
      <c r="D26" s="156" t="s">
        <v>514</v>
      </c>
      <c r="E26" s="157"/>
      <c r="F26" s="155">
        <v>2162640.61</v>
      </c>
      <c r="G26" s="155">
        <v>2082640.61</v>
      </c>
      <c r="H26" s="155">
        <v>2162640.61</v>
      </c>
      <c r="I26" s="150"/>
    </row>
    <row r="27" spans="1:9" outlineLevel="4" x14ac:dyDescent="0.25">
      <c r="A27" s="156" t="s">
        <v>1406</v>
      </c>
      <c r="B27" s="156" t="s">
        <v>75</v>
      </c>
      <c r="C27" s="156" t="s">
        <v>1052</v>
      </c>
      <c r="D27" s="156" t="s">
        <v>514</v>
      </c>
      <c r="E27" s="157"/>
      <c r="F27" s="155">
        <v>2162640.61</v>
      </c>
      <c r="G27" s="155">
        <v>2082640.61</v>
      </c>
      <c r="H27" s="155">
        <v>2162640.61</v>
      </c>
      <c r="I27" s="150"/>
    </row>
    <row r="28" spans="1:9" outlineLevel="5" x14ac:dyDescent="0.25">
      <c r="A28" s="156" t="s">
        <v>1232</v>
      </c>
      <c r="B28" s="156" t="s">
        <v>75</v>
      </c>
      <c r="C28" s="156" t="s">
        <v>1052</v>
      </c>
      <c r="D28" s="156" t="s">
        <v>1054</v>
      </c>
      <c r="E28" s="157"/>
      <c r="F28" s="155">
        <v>2009008</v>
      </c>
      <c r="G28" s="155">
        <v>2009008</v>
      </c>
      <c r="H28" s="155">
        <v>2009008</v>
      </c>
      <c r="I28" s="150"/>
    </row>
    <row r="29" spans="1:9" ht="38.25" outlineLevel="6" x14ac:dyDescent="0.25">
      <c r="A29" s="156" t="s">
        <v>1225</v>
      </c>
      <c r="B29" s="156" t="s">
        <v>75</v>
      </c>
      <c r="C29" s="156" t="s">
        <v>1052</v>
      </c>
      <c r="D29" s="156" t="s">
        <v>1054</v>
      </c>
      <c r="E29" s="156" t="s">
        <v>497</v>
      </c>
      <c r="F29" s="155">
        <v>2009008</v>
      </c>
      <c r="G29" s="155">
        <v>2009008</v>
      </c>
      <c r="H29" s="155">
        <v>2009008</v>
      </c>
      <c r="I29" s="150"/>
    </row>
    <row r="30" spans="1:9" outlineLevel="5" x14ac:dyDescent="0.25">
      <c r="A30" s="156" t="s">
        <v>1231</v>
      </c>
      <c r="B30" s="156" t="s">
        <v>75</v>
      </c>
      <c r="C30" s="156" t="s">
        <v>1052</v>
      </c>
      <c r="D30" s="156" t="s">
        <v>1053</v>
      </c>
      <c r="E30" s="157"/>
      <c r="F30" s="155">
        <v>73632.61</v>
      </c>
      <c r="G30" s="155">
        <v>73632.61</v>
      </c>
      <c r="H30" s="155">
        <v>73632.61</v>
      </c>
      <c r="I30" s="150"/>
    </row>
    <row r="31" spans="1:9" outlineLevel="6" x14ac:dyDescent="0.25">
      <c r="A31" s="156" t="s">
        <v>1089</v>
      </c>
      <c r="B31" s="156" t="s">
        <v>75</v>
      </c>
      <c r="C31" s="156" t="s">
        <v>1052</v>
      </c>
      <c r="D31" s="156" t="s">
        <v>1053</v>
      </c>
      <c r="E31" s="156" t="s">
        <v>464</v>
      </c>
      <c r="F31" s="155">
        <v>73632.61</v>
      </c>
      <c r="G31" s="155">
        <v>73632.61</v>
      </c>
      <c r="H31" s="155">
        <v>73632.61</v>
      </c>
      <c r="I31" s="150"/>
    </row>
    <row r="32" spans="1:9" ht="38.25" outlineLevel="5" x14ac:dyDescent="0.25">
      <c r="A32" s="156" t="s">
        <v>1230</v>
      </c>
      <c r="B32" s="156" t="s">
        <v>75</v>
      </c>
      <c r="C32" s="156" t="s">
        <v>1052</v>
      </c>
      <c r="D32" s="156" t="s">
        <v>1051</v>
      </c>
      <c r="E32" s="157"/>
      <c r="F32" s="155">
        <v>80000</v>
      </c>
      <c r="G32" s="155">
        <v>0</v>
      </c>
      <c r="H32" s="155">
        <v>80000</v>
      </c>
      <c r="I32" s="150"/>
    </row>
    <row r="33" spans="1:9" ht="38.25" outlineLevel="6" x14ac:dyDescent="0.25">
      <c r="A33" s="156" t="s">
        <v>1225</v>
      </c>
      <c r="B33" s="156" t="s">
        <v>75</v>
      </c>
      <c r="C33" s="156" t="s">
        <v>1052</v>
      </c>
      <c r="D33" s="156" t="s">
        <v>1051</v>
      </c>
      <c r="E33" s="156" t="s">
        <v>497</v>
      </c>
      <c r="F33" s="155">
        <v>80000</v>
      </c>
      <c r="G33" s="155">
        <v>0</v>
      </c>
      <c r="H33" s="155">
        <v>80000</v>
      </c>
      <c r="I33" s="150"/>
    </row>
    <row r="34" spans="1:9" outlineLevel="1" x14ac:dyDescent="0.25">
      <c r="A34" s="156" t="s">
        <v>1358</v>
      </c>
      <c r="B34" s="156" t="s">
        <v>75</v>
      </c>
      <c r="C34" s="156" t="s">
        <v>894</v>
      </c>
      <c r="D34" s="157"/>
      <c r="E34" s="157"/>
      <c r="F34" s="155">
        <v>4806.6099999999997</v>
      </c>
      <c r="G34" s="155">
        <v>4806.6099999999997</v>
      </c>
      <c r="H34" s="155">
        <v>4806.6099999999997</v>
      </c>
      <c r="I34" s="150"/>
    </row>
    <row r="35" spans="1:9" outlineLevel="2" x14ac:dyDescent="0.25">
      <c r="A35" s="156" t="s">
        <v>1409</v>
      </c>
      <c r="B35" s="156" t="s">
        <v>75</v>
      </c>
      <c r="C35" s="156" t="s">
        <v>860</v>
      </c>
      <c r="D35" s="157"/>
      <c r="E35" s="157"/>
      <c r="F35" s="155">
        <v>4806.6099999999997</v>
      </c>
      <c r="G35" s="155">
        <v>4806.6099999999997</v>
      </c>
      <c r="H35" s="155">
        <v>4806.6099999999997</v>
      </c>
      <c r="I35" s="150"/>
    </row>
    <row r="36" spans="1:9" outlineLevel="3" x14ac:dyDescent="0.25">
      <c r="A36" s="156" t="s">
        <v>515</v>
      </c>
      <c r="B36" s="156" t="s">
        <v>75</v>
      </c>
      <c r="C36" s="156" t="s">
        <v>860</v>
      </c>
      <c r="D36" s="156" t="s">
        <v>514</v>
      </c>
      <c r="E36" s="157"/>
      <c r="F36" s="155">
        <v>4806.6099999999997</v>
      </c>
      <c r="G36" s="155">
        <v>4806.6099999999997</v>
      </c>
      <c r="H36" s="155">
        <v>4806.6099999999997</v>
      </c>
      <c r="I36" s="150"/>
    </row>
    <row r="37" spans="1:9" outlineLevel="4" x14ac:dyDescent="0.25">
      <c r="A37" s="156" t="s">
        <v>1406</v>
      </c>
      <c r="B37" s="156" t="s">
        <v>75</v>
      </c>
      <c r="C37" s="156" t="s">
        <v>860</v>
      </c>
      <c r="D37" s="156" t="s">
        <v>514</v>
      </c>
      <c r="E37" s="157"/>
      <c r="F37" s="155">
        <v>4806.6099999999997</v>
      </c>
      <c r="G37" s="155">
        <v>4806.6099999999997</v>
      </c>
      <c r="H37" s="155">
        <v>4806.6099999999997</v>
      </c>
      <c r="I37" s="150"/>
    </row>
    <row r="38" spans="1:9" ht="25.5" outlineLevel="5" x14ac:dyDescent="0.25">
      <c r="A38" s="156" t="s">
        <v>1408</v>
      </c>
      <c r="B38" s="156" t="s">
        <v>75</v>
      </c>
      <c r="C38" s="156" t="s">
        <v>860</v>
      </c>
      <c r="D38" s="156" t="s">
        <v>862</v>
      </c>
      <c r="E38" s="157"/>
      <c r="F38" s="155">
        <v>3138.72</v>
      </c>
      <c r="G38" s="155">
        <v>3138.72</v>
      </c>
      <c r="H38" s="155">
        <v>3138.72</v>
      </c>
      <c r="I38" s="150"/>
    </row>
    <row r="39" spans="1:9" outlineLevel="6" x14ac:dyDescent="0.25">
      <c r="A39" s="156" t="s">
        <v>1089</v>
      </c>
      <c r="B39" s="156" t="s">
        <v>75</v>
      </c>
      <c r="C39" s="156" t="s">
        <v>860</v>
      </c>
      <c r="D39" s="156" t="s">
        <v>862</v>
      </c>
      <c r="E39" s="156" t="s">
        <v>464</v>
      </c>
      <c r="F39" s="155">
        <v>3138.72</v>
      </c>
      <c r="G39" s="155">
        <v>3138.72</v>
      </c>
      <c r="H39" s="155">
        <v>3138.72</v>
      </c>
      <c r="I39" s="150"/>
    </row>
    <row r="40" spans="1:9" ht="25.5" outlineLevel="5" x14ac:dyDescent="0.25">
      <c r="A40" s="156" t="s">
        <v>1407</v>
      </c>
      <c r="B40" s="156" t="s">
        <v>75</v>
      </c>
      <c r="C40" s="156" t="s">
        <v>860</v>
      </c>
      <c r="D40" s="156" t="s">
        <v>859</v>
      </c>
      <c r="E40" s="157"/>
      <c r="F40" s="155">
        <v>1667.89</v>
      </c>
      <c r="G40" s="155">
        <v>1667.89</v>
      </c>
      <c r="H40" s="155">
        <v>1667.89</v>
      </c>
      <c r="I40" s="150"/>
    </row>
    <row r="41" spans="1:9" outlineLevel="6" x14ac:dyDescent="0.25">
      <c r="A41" s="156" t="s">
        <v>1089</v>
      </c>
      <c r="B41" s="156" t="s">
        <v>75</v>
      </c>
      <c r="C41" s="156" t="s">
        <v>860</v>
      </c>
      <c r="D41" s="156" t="s">
        <v>859</v>
      </c>
      <c r="E41" s="156" t="s">
        <v>464</v>
      </c>
      <c r="F41" s="155">
        <v>1667.89</v>
      </c>
      <c r="G41" s="155">
        <v>1667.89</v>
      </c>
      <c r="H41" s="155">
        <v>1667.89</v>
      </c>
      <c r="I41" s="150"/>
    </row>
    <row r="42" spans="1:9" outlineLevel="1" x14ac:dyDescent="0.25">
      <c r="A42" s="156" t="s">
        <v>1088</v>
      </c>
      <c r="B42" s="156" t="s">
        <v>75</v>
      </c>
      <c r="C42" s="156" t="s">
        <v>519</v>
      </c>
      <c r="D42" s="157"/>
      <c r="E42" s="157"/>
      <c r="F42" s="155">
        <v>420481.08</v>
      </c>
      <c r="G42" s="155">
        <v>420481.08</v>
      </c>
      <c r="H42" s="155">
        <v>420481.08</v>
      </c>
      <c r="I42" s="150"/>
    </row>
    <row r="43" spans="1:9" outlineLevel="2" x14ac:dyDescent="0.25">
      <c r="A43" s="156" t="s">
        <v>1279</v>
      </c>
      <c r="B43" s="156" t="s">
        <v>75</v>
      </c>
      <c r="C43" s="156" t="s">
        <v>512</v>
      </c>
      <c r="D43" s="157"/>
      <c r="E43" s="157"/>
      <c r="F43" s="155">
        <v>420481.08</v>
      </c>
      <c r="G43" s="155">
        <v>420481.08</v>
      </c>
      <c r="H43" s="155">
        <v>420481.08</v>
      </c>
      <c r="I43" s="150"/>
    </row>
    <row r="44" spans="1:9" outlineLevel="3" x14ac:dyDescent="0.25">
      <c r="A44" s="156" t="s">
        <v>515</v>
      </c>
      <c r="B44" s="156" t="s">
        <v>75</v>
      </c>
      <c r="C44" s="156" t="s">
        <v>512</v>
      </c>
      <c r="D44" s="156" t="s">
        <v>514</v>
      </c>
      <c r="E44" s="157"/>
      <c r="F44" s="155">
        <v>420481.08</v>
      </c>
      <c r="G44" s="155">
        <v>420481.08</v>
      </c>
      <c r="H44" s="155">
        <v>420481.08</v>
      </c>
      <c r="I44" s="150"/>
    </row>
    <row r="45" spans="1:9" outlineLevel="4" x14ac:dyDescent="0.25">
      <c r="A45" s="156" t="s">
        <v>1406</v>
      </c>
      <c r="B45" s="156" t="s">
        <v>75</v>
      </c>
      <c r="C45" s="156" t="s">
        <v>512</v>
      </c>
      <c r="D45" s="156" t="s">
        <v>514</v>
      </c>
      <c r="E45" s="157"/>
      <c r="F45" s="155">
        <v>420481.08</v>
      </c>
      <c r="G45" s="155">
        <v>420481.08</v>
      </c>
      <c r="H45" s="155">
        <v>420481.08</v>
      </c>
      <c r="I45" s="150"/>
    </row>
    <row r="46" spans="1:9" outlineLevel="5" x14ac:dyDescent="0.25">
      <c r="A46" s="156" t="s">
        <v>1278</v>
      </c>
      <c r="B46" s="156" t="s">
        <v>75</v>
      </c>
      <c r="C46" s="156" t="s">
        <v>512</v>
      </c>
      <c r="D46" s="156" t="s">
        <v>511</v>
      </c>
      <c r="E46" s="157"/>
      <c r="F46" s="155">
        <v>420481.08</v>
      </c>
      <c r="G46" s="155">
        <v>420481.08</v>
      </c>
      <c r="H46" s="155">
        <v>420481.08</v>
      </c>
      <c r="I46" s="150"/>
    </row>
    <row r="47" spans="1:9" outlineLevel="6" x14ac:dyDescent="0.25">
      <c r="A47" s="156" t="s">
        <v>1080</v>
      </c>
      <c r="B47" s="156" t="s">
        <v>75</v>
      </c>
      <c r="C47" s="156" t="s">
        <v>512</v>
      </c>
      <c r="D47" s="156" t="s">
        <v>511</v>
      </c>
      <c r="E47" s="156" t="s">
        <v>416</v>
      </c>
      <c r="F47" s="155">
        <v>420481.08</v>
      </c>
      <c r="G47" s="155">
        <v>420481.08</v>
      </c>
      <c r="H47" s="155">
        <v>420481.08</v>
      </c>
      <c r="I47" s="150"/>
    </row>
    <row r="48" spans="1:9" x14ac:dyDescent="0.25">
      <c r="A48" s="156" t="s">
        <v>1405</v>
      </c>
      <c r="B48" s="156" t="s">
        <v>1</v>
      </c>
      <c r="C48" s="157"/>
      <c r="D48" s="157"/>
      <c r="E48" s="157"/>
      <c r="F48" s="155">
        <v>1175163367.1400001</v>
      </c>
      <c r="G48" s="155">
        <v>684795030.70000005</v>
      </c>
      <c r="H48" s="155">
        <v>689314728.47000003</v>
      </c>
      <c r="I48" s="150"/>
    </row>
    <row r="49" spans="1:9" outlineLevel="1" x14ac:dyDescent="0.25">
      <c r="A49" s="156" t="s">
        <v>1118</v>
      </c>
      <c r="B49" s="156" t="s">
        <v>1</v>
      </c>
      <c r="C49" s="156" t="s">
        <v>1062</v>
      </c>
      <c r="D49" s="157"/>
      <c r="E49" s="157"/>
      <c r="F49" s="155">
        <v>390986105.66000003</v>
      </c>
      <c r="G49" s="155">
        <v>387914535.67000002</v>
      </c>
      <c r="H49" s="155">
        <v>388911331</v>
      </c>
      <c r="I49" s="150"/>
    </row>
    <row r="50" spans="1:9" ht="25.5" outlineLevel="2" x14ac:dyDescent="0.25">
      <c r="A50" s="156" t="s">
        <v>1404</v>
      </c>
      <c r="B50" s="156" t="s">
        <v>1</v>
      </c>
      <c r="C50" s="156" t="s">
        <v>1043</v>
      </c>
      <c r="D50" s="157"/>
      <c r="E50" s="157"/>
      <c r="F50" s="155">
        <v>63544236.200000003</v>
      </c>
      <c r="G50" s="155">
        <v>62482354.200000003</v>
      </c>
      <c r="H50" s="155">
        <v>62570245.530000001</v>
      </c>
      <c r="I50" s="150"/>
    </row>
    <row r="51" spans="1:9" ht="25.5" outlineLevel="3" x14ac:dyDescent="0.25">
      <c r="A51" s="156" t="s">
        <v>1250</v>
      </c>
      <c r="B51" s="156" t="s">
        <v>1</v>
      </c>
      <c r="C51" s="156" t="s">
        <v>1043</v>
      </c>
      <c r="D51" s="156" t="s">
        <v>368</v>
      </c>
      <c r="E51" s="157"/>
      <c r="F51" s="155">
        <v>63544236.200000003</v>
      </c>
      <c r="G51" s="155">
        <v>62482354.200000003</v>
      </c>
      <c r="H51" s="155">
        <v>62570245.530000001</v>
      </c>
      <c r="I51" s="150"/>
    </row>
    <row r="52" spans="1:9" ht="25.5" outlineLevel="4" x14ac:dyDescent="0.25">
      <c r="A52" s="156" t="s">
        <v>1371</v>
      </c>
      <c r="B52" s="156" t="s">
        <v>1</v>
      </c>
      <c r="C52" s="156" t="s">
        <v>1043</v>
      </c>
      <c r="D52" s="156" t="s">
        <v>921</v>
      </c>
      <c r="E52" s="157"/>
      <c r="F52" s="155">
        <v>63544236.200000003</v>
      </c>
      <c r="G52" s="155">
        <v>62482354.200000003</v>
      </c>
      <c r="H52" s="155">
        <v>62570245.530000001</v>
      </c>
      <c r="I52" s="150"/>
    </row>
    <row r="53" spans="1:9" ht="25.5" outlineLevel="5" x14ac:dyDescent="0.25">
      <c r="A53" s="156" t="s">
        <v>1403</v>
      </c>
      <c r="B53" s="156" t="s">
        <v>1</v>
      </c>
      <c r="C53" s="156" t="s">
        <v>1043</v>
      </c>
      <c r="D53" s="156" t="s">
        <v>1048</v>
      </c>
      <c r="E53" s="157"/>
      <c r="F53" s="155">
        <v>2108444.23</v>
      </c>
      <c r="G53" s="155">
        <v>2108444.23</v>
      </c>
      <c r="H53" s="155">
        <v>2108444.23</v>
      </c>
      <c r="I53" s="150"/>
    </row>
    <row r="54" spans="1:9" ht="38.25" outlineLevel="6" x14ac:dyDescent="0.25">
      <c r="A54" s="156" t="s">
        <v>1225</v>
      </c>
      <c r="B54" s="156" t="s">
        <v>1</v>
      </c>
      <c r="C54" s="156" t="s">
        <v>1043</v>
      </c>
      <c r="D54" s="156" t="s">
        <v>1048</v>
      </c>
      <c r="E54" s="156" t="s">
        <v>497</v>
      </c>
      <c r="F54" s="155">
        <v>2108444.23</v>
      </c>
      <c r="G54" s="155">
        <v>2108444.23</v>
      </c>
      <c r="H54" s="155">
        <v>2108444.23</v>
      </c>
      <c r="I54" s="150"/>
    </row>
    <row r="55" spans="1:9" ht="25.5" outlineLevel="5" x14ac:dyDescent="0.25">
      <c r="A55" s="156" t="s">
        <v>1402</v>
      </c>
      <c r="B55" s="156" t="s">
        <v>1</v>
      </c>
      <c r="C55" s="156" t="s">
        <v>1043</v>
      </c>
      <c r="D55" s="156" t="s">
        <v>1046</v>
      </c>
      <c r="E55" s="157"/>
      <c r="F55" s="155">
        <v>238340</v>
      </c>
      <c r="G55" s="155">
        <v>238340</v>
      </c>
      <c r="H55" s="155">
        <v>238340</v>
      </c>
      <c r="I55" s="150"/>
    </row>
    <row r="56" spans="1:9" ht="38.25" outlineLevel="6" x14ac:dyDescent="0.25">
      <c r="A56" s="156" t="s">
        <v>1225</v>
      </c>
      <c r="B56" s="156" t="s">
        <v>1</v>
      </c>
      <c r="C56" s="156" t="s">
        <v>1043</v>
      </c>
      <c r="D56" s="156" t="s">
        <v>1046</v>
      </c>
      <c r="E56" s="156" t="s">
        <v>497</v>
      </c>
      <c r="F56" s="155">
        <v>92548</v>
      </c>
      <c r="G56" s="155">
        <v>92548</v>
      </c>
      <c r="H56" s="155">
        <v>92548</v>
      </c>
      <c r="I56" s="150"/>
    </row>
    <row r="57" spans="1:9" outlineLevel="6" x14ac:dyDescent="0.25">
      <c r="A57" s="156" t="s">
        <v>1089</v>
      </c>
      <c r="B57" s="156" t="s">
        <v>1</v>
      </c>
      <c r="C57" s="156" t="s">
        <v>1043</v>
      </c>
      <c r="D57" s="156" t="s">
        <v>1046</v>
      </c>
      <c r="E57" s="156" t="s">
        <v>464</v>
      </c>
      <c r="F57" s="155">
        <v>145792</v>
      </c>
      <c r="G57" s="155">
        <v>145792</v>
      </c>
      <c r="H57" s="155">
        <v>145792</v>
      </c>
      <c r="I57" s="150"/>
    </row>
    <row r="58" spans="1:9" outlineLevel="5" x14ac:dyDescent="0.25">
      <c r="A58" s="156" t="s">
        <v>1232</v>
      </c>
      <c r="B58" s="156" t="s">
        <v>1</v>
      </c>
      <c r="C58" s="156" t="s">
        <v>1043</v>
      </c>
      <c r="D58" s="156" t="s">
        <v>1045</v>
      </c>
      <c r="E58" s="157"/>
      <c r="F58" s="155">
        <v>56328808.439999998</v>
      </c>
      <c r="G58" s="155">
        <v>56328808.439999998</v>
      </c>
      <c r="H58" s="155">
        <v>56328808.439999998</v>
      </c>
      <c r="I58" s="150"/>
    </row>
    <row r="59" spans="1:9" ht="38.25" outlineLevel="6" x14ac:dyDescent="0.25">
      <c r="A59" s="156" t="s">
        <v>1225</v>
      </c>
      <c r="B59" s="156" t="s">
        <v>1</v>
      </c>
      <c r="C59" s="156" t="s">
        <v>1043</v>
      </c>
      <c r="D59" s="156" t="s">
        <v>1045</v>
      </c>
      <c r="E59" s="156" t="s">
        <v>497</v>
      </c>
      <c r="F59" s="155">
        <v>56328808.439999998</v>
      </c>
      <c r="G59" s="155">
        <v>56328808.439999998</v>
      </c>
      <c r="H59" s="155">
        <v>56328808.439999998</v>
      </c>
      <c r="I59" s="150"/>
    </row>
    <row r="60" spans="1:9" outlineLevel="5" x14ac:dyDescent="0.25">
      <c r="A60" s="156" t="s">
        <v>1231</v>
      </c>
      <c r="B60" s="156" t="s">
        <v>1</v>
      </c>
      <c r="C60" s="156" t="s">
        <v>1043</v>
      </c>
      <c r="D60" s="156" t="s">
        <v>1044</v>
      </c>
      <c r="E60" s="157"/>
      <c r="F60" s="155">
        <v>3356306.99</v>
      </c>
      <c r="G60" s="155">
        <v>2294424.9900000002</v>
      </c>
      <c r="H60" s="155">
        <v>2382316.3199999998</v>
      </c>
      <c r="I60" s="150"/>
    </row>
    <row r="61" spans="1:9" ht="38.25" outlineLevel="6" x14ac:dyDescent="0.25">
      <c r="A61" s="156" t="s">
        <v>1225</v>
      </c>
      <c r="B61" s="156" t="s">
        <v>1</v>
      </c>
      <c r="C61" s="156" t="s">
        <v>1043</v>
      </c>
      <c r="D61" s="156" t="s">
        <v>1044</v>
      </c>
      <c r="E61" s="156" t="s">
        <v>497</v>
      </c>
      <c r="F61" s="155">
        <v>44992</v>
      </c>
      <c r="G61" s="155">
        <v>43952</v>
      </c>
      <c r="H61" s="155">
        <v>42948</v>
      </c>
      <c r="I61" s="150"/>
    </row>
    <row r="62" spans="1:9" outlineLevel="6" x14ac:dyDescent="0.25">
      <c r="A62" s="156" t="s">
        <v>1089</v>
      </c>
      <c r="B62" s="156" t="s">
        <v>1</v>
      </c>
      <c r="C62" s="156" t="s">
        <v>1043</v>
      </c>
      <c r="D62" s="156" t="s">
        <v>1044</v>
      </c>
      <c r="E62" s="156" t="s">
        <v>464</v>
      </c>
      <c r="F62" s="155">
        <v>3311314.99</v>
      </c>
      <c r="G62" s="155">
        <v>2250472.9900000002</v>
      </c>
      <c r="H62" s="155">
        <v>2339368.3199999998</v>
      </c>
      <c r="I62" s="150"/>
    </row>
    <row r="63" spans="1:9" ht="38.25" outlineLevel="5" x14ac:dyDescent="0.25">
      <c r="A63" s="156" t="s">
        <v>1230</v>
      </c>
      <c r="B63" s="156" t="s">
        <v>1</v>
      </c>
      <c r="C63" s="156" t="s">
        <v>1043</v>
      </c>
      <c r="D63" s="156" t="s">
        <v>1042</v>
      </c>
      <c r="E63" s="157"/>
      <c r="F63" s="155">
        <v>1512336.54</v>
      </c>
      <c r="G63" s="155">
        <v>1512336.54</v>
      </c>
      <c r="H63" s="155">
        <v>1512336.54</v>
      </c>
      <c r="I63" s="150"/>
    </row>
    <row r="64" spans="1:9" ht="38.25" outlineLevel="6" x14ac:dyDescent="0.25">
      <c r="A64" s="156" t="s">
        <v>1225</v>
      </c>
      <c r="B64" s="156" t="s">
        <v>1</v>
      </c>
      <c r="C64" s="156" t="s">
        <v>1043</v>
      </c>
      <c r="D64" s="156" t="s">
        <v>1042</v>
      </c>
      <c r="E64" s="156" t="s">
        <v>497</v>
      </c>
      <c r="F64" s="155">
        <v>1512336.54</v>
      </c>
      <c r="G64" s="155">
        <v>1512336.54</v>
      </c>
      <c r="H64" s="155">
        <v>1512336.54</v>
      </c>
      <c r="I64" s="150"/>
    </row>
    <row r="65" spans="1:9" outlineLevel="2" x14ac:dyDescent="0.25">
      <c r="A65" s="156" t="s">
        <v>1401</v>
      </c>
      <c r="B65" s="156" t="s">
        <v>1</v>
      </c>
      <c r="C65" s="156" t="s">
        <v>1039</v>
      </c>
      <c r="D65" s="157"/>
      <c r="E65" s="157"/>
      <c r="F65" s="155">
        <v>2470.77</v>
      </c>
      <c r="G65" s="155">
        <v>23632.42</v>
      </c>
      <c r="H65" s="155">
        <v>1021.42</v>
      </c>
      <c r="I65" s="150"/>
    </row>
    <row r="66" spans="1:9" ht="25.5" outlineLevel="3" x14ac:dyDescent="0.25">
      <c r="A66" s="156" t="s">
        <v>1250</v>
      </c>
      <c r="B66" s="156" t="s">
        <v>1</v>
      </c>
      <c r="C66" s="156" t="s">
        <v>1039</v>
      </c>
      <c r="D66" s="156" t="s">
        <v>368</v>
      </c>
      <c r="E66" s="157"/>
      <c r="F66" s="155">
        <v>2470.77</v>
      </c>
      <c r="G66" s="155">
        <v>23632.42</v>
      </c>
      <c r="H66" s="155">
        <v>1021.42</v>
      </c>
      <c r="I66" s="150"/>
    </row>
    <row r="67" spans="1:9" ht="25.5" outlineLevel="4" x14ac:dyDescent="0.25">
      <c r="A67" s="156" t="s">
        <v>1371</v>
      </c>
      <c r="B67" s="156" t="s">
        <v>1</v>
      </c>
      <c r="C67" s="156" t="s">
        <v>1039</v>
      </c>
      <c r="D67" s="156" t="s">
        <v>921</v>
      </c>
      <c r="E67" s="157"/>
      <c r="F67" s="155">
        <v>2470.77</v>
      </c>
      <c r="G67" s="155">
        <v>23632.42</v>
      </c>
      <c r="H67" s="155">
        <v>1021.42</v>
      </c>
      <c r="I67" s="150"/>
    </row>
    <row r="68" spans="1:9" ht="25.5" outlineLevel="5" x14ac:dyDescent="0.25">
      <c r="A68" s="156" t="s">
        <v>1400</v>
      </c>
      <c r="B68" s="156" t="s">
        <v>1</v>
      </c>
      <c r="C68" s="156" t="s">
        <v>1039</v>
      </c>
      <c r="D68" s="156" t="s">
        <v>1038</v>
      </c>
      <c r="E68" s="157"/>
      <c r="F68" s="155">
        <v>2470.77</v>
      </c>
      <c r="G68" s="155">
        <v>23632.42</v>
      </c>
      <c r="H68" s="155">
        <v>1021.42</v>
      </c>
      <c r="I68" s="150"/>
    </row>
    <row r="69" spans="1:9" outlineLevel="6" x14ac:dyDescent="0.25">
      <c r="A69" s="156" t="s">
        <v>1089</v>
      </c>
      <c r="B69" s="156" t="s">
        <v>1</v>
      </c>
      <c r="C69" s="156" t="s">
        <v>1039</v>
      </c>
      <c r="D69" s="156" t="s">
        <v>1038</v>
      </c>
      <c r="E69" s="156" t="s">
        <v>464</v>
      </c>
      <c r="F69" s="155">
        <v>2470.77</v>
      </c>
      <c r="G69" s="155">
        <v>23632.42</v>
      </c>
      <c r="H69" s="155">
        <v>1021.42</v>
      </c>
      <c r="I69" s="150"/>
    </row>
    <row r="70" spans="1:9" outlineLevel="2" x14ac:dyDescent="0.25">
      <c r="A70" s="156" t="s">
        <v>1399</v>
      </c>
      <c r="B70" s="156" t="s">
        <v>1</v>
      </c>
      <c r="C70" s="156" t="s">
        <v>1019</v>
      </c>
      <c r="D70" s="157"/>
      <c r="E70" s="157"/>
      <c r="F70" s="155">
        <v>2000000</v>
      </c>
      <c r="G70" s="155">
        <v>2000000</v>
      </c>
      <c r="H70" s="155">
        <v>2000000</v>
      </c>
      <c r="I70" s="150"/>
    </row>
    <row r="71" spans="1:9" outlineLevel="3" x14ac:dyDescent="0.25">
      <c r="A71" s="156" t="s">
        <v>1022</v>
      </c>
      <c r="B71" s="156" t="s">
        <v>1</v>
      </c>
      <c r="C71" s="156" t="s">
        <v>1019</v>
      </c>
      <c r="D71" s="156" t="s">
        <v>1021</v>
      </c>
      <c r="E71" s="157"/>
      <c r="F71" s="155">
        <v>2000000</v>
      </c>
      <c r="G71" s="155">
        <v>2000000</v>
      </c>
      <c r="H71" s="155">
        <v>2000000</v>
      </c>
      <c r="I71" s="150"/>
    </row>
    <row r="72" spans="1:9" outlineLevel="4" x14ac:dyDescent="0.25">
      <c r="A72" s="156" t="s">
        <v>1398</v>
      </c>
      <c r="B72" s="156" t="s">
        <v>1</v>
      </c>
      <c r="C72" s="156" t="s">
        <v>1019</v>
      </c>
      <c r="D72" s="156" t="s">
        <v>1021</v>
      </c>
      <c r="E72" s="157"/>
      <c r="F72" s="155">
        <v>2000000</v>
      </c>
      <c r="G72" s="155">
        <v>2000000</v>
      </c>
      <c r="H72" s="155">
        <v>2000000</v>
      </c>
      <c r="I72" s="150"/>
    </row>
    <row r="73" spans="1:9" outlineLevel="5" x14ac:dyDescent="0.25">
      <c r="A73" s="156" t="s">
        <v>1397</v>
      </c>
      <c r="B73" s="156" t="s">
        <v>1</v>
      </c>
      <c r="C73" s="156" t="s">
        <v>1019</v>
      </c>
      <c r="D73" s="156" t="s">
        <v>1018</v>
      </c>
      <c r="E73" s="157"/>
      <c r="F73" s="155">
        <v>2000000</v>
      </c>
      <c r="G73" s="155">
        <v>2000000</v>
      </c>
      <c r="H73" s="155">
        <v>2000000</v>
      </c>
      <c r="I73" s="150"/>
    </row>
    <row r="74" spans="1:9" outlineLevel="6" x14ac:dyDescent="0.25">
      <c r="A74" s="156" t="s">
        <v>1109</v>
      </c>
      <c r="B74" s="156" t="s">
        <v>1</v>
      </c>
      <c r="C74" s="156" t="s">
        <v>1019</v>
      </c>
      <c r="D74" s="156" t="s">
        <v>1018</v>
      </c>
      <c r="E74" s="156" t="s">
        <v>361</v>
      </c>
      <c r="F74" s="155">
        <v>2000000</v>
      </c>
      <c r="G74" s="155">
        <v>2000000</v>
      </c>
      <c r="H74" s="155">
        <v>2000000</v>
      </c>
      <c r="I74" s="150"/>
    </row>
    <row r="75" spans="1:9" outlineLevel="2" x14ac:dyDescent="0.25">
      <c r="A75" s="156" t="s">
        <v>1117</v>
      </c>
      <c r="B75" s="156" t="s">
        <v>1</v>
      </c>
      <c r="C75" s="156" t="s">
        <v>927</v>
      </c>
      <c r="D75" s="157"/>
      <c r="E75" s="157"/>
      <c r="F75" s="155">
        <v>325439398.69</v>
      </c>
      <c r="G75" s="155">
        <v>323408549.05000001</v>
      </c>
      <c r="H75" s="155">
        <v>324340064.05000001</v>
      </c>
      <c r="I75" s="150"/>
    </row>
    <row r="76" spans="1:9" ht="25.5" outlineLevel="3" x14ac:dyDescent="0.25">
      <c r="A76" s="156" t="s">
        <v>1250</v>
      </c>
      <c r="B76" s="156" t="s">
        <v>1</v>
      </c>
      <c r="C76" s="156" t="s">
        <v>927</v>
      </c>
      <c r="D76" s="156" t="s">
        <v>368</v>
      </c>
      <c r="E76" s="157"/>
      <c r="F76" s="155">
        <v>7259561</v>
      </c>
      <c r="G76" s="155">
        <v>6914760</v>
      </c>
      <c r="H76" s="155">
        <v>6957093</v>
      </c>
      <c r="I76" s="150"/>
    </row>
    <row r="77" spans="1:9" ht="25.5" outlineLevel="4" x14ac:dyDescent="0.25">
      <c r="A77" s="156" t="s">
        <v>1371</v>
      </c>
      <c r="B77" s="156" t="s">
        <v>1</v>
      </c>
      <c r="C77" s="156" t="s">
        <v>927</v>
      </c>
      <c r="D77" s="156" t="s">
        <v>921</v>
      </c>
      <c r="E77" s="157"/>
      <c r="F77" s="155">
        <v>6797987</v>
      </c>
      <c r="G77" s="155">
        <v>6848820</v>
      </c>
      <c r="H77" s="155">
        <v>6891153</v>
      </c>
      <c r="I77" s="150"/>
    </row>
    <row r="78" spans="1:9" ht="38.25" outlineLevel="5" x14ac:dyDescent="0.25">
      <c r="A78" s="156" t="s">
        <v>1396</v>
      </c>
      <c r="B78" s="156" t="s">
        <v>1</v>
      </c>
      <c r="C78" s="156" t="s">
        <v>927</v>
      </c>
      <c r="D78" s="156" t="s">
        <v>1009</v>
      </c>
      <c r="E78" s="157"/>
      <c r="F78" s="155">
        <v>40000</v>
      </c>
      <c r="G78" s="155">
        <v>40000</v>
      </c>
      <c r="H78" s="155">
        <v>40000</v>
      </c>
      <c r="I78" s="150"/>
    </row>
    <row r="79" spans="1:9" ht="38.25" outlineLevel="6" x14ac:dyDescent="0.25">
      <c r="A79" s="156" t="s">
        <v>1225</v>
      </c>
      <c r="B79" s="156" t="s">
        <v>1</v>
      </c>
      <c r="C79" s="156" t="s">
        <v>927</v>
      </c>
      <c r="D79" s="156" t="s">
        <v>1009</v>
      </c>
      <c r="E79" s="156" t="s">
        <v>497</v>
      </c>
      <c r="F79" s="155">
        <v>40000</v>
      </c>
      <c r="G79" s="155">
        <v>40000</v>
      </c>
      <c r="H79" s="155">
        <v>40000</v>
      </c>
      <c r="I79" s="150"/>
    </row>
    <row r="80" spans="1:9" ht="38.25" outlineLevel="5" x14ac:dyDescent="0.25">
      <c r="A80" s="156" t="s">
        <v>1266</v>
      </c>
      <c r="B80" s="156" t="s">
        <v>1</v>
      </c>
      <c r="C80" s="156" t="s">
        <v>927</v>
      </c>
      <c r="D80" s="156" t="s">
        <v>1008</v>
      </c>
      <c r="E80" s="157"/>
      <c r="F80" s="155">
        <v>19480</v>
      </c>
      <c r="G80" s="155">
        <v>19480</v>
      </c>
      <c r="H80" s="155">
        <v>19480</v>
      </c>
      <c r="I80" s="150"/>
    </row>
    <row r="81" spans="1:9" ht="38.25" outlineLevel="6" x14ac:dyDescent="0.25">
      <c r="A81" s="156" t="s">
        <v>1225</v>
      </c>
      <c r="B81" s="156" t="s">
        <v>1</v>
      </c>
      <c r="C81" s="156" t="s">
        <v>927</v>
      </c>
      <c r="D81" s="156" t="s">
        <v>1008</v>
      </c>
      <c r="E81" s="156" t="s">
        <v>497</v>
      </c>
      <c r="F81" s="155">
        <v>19480</v>
      </c>
      <c r="G81" s="155">
        <v>19480</v>
      </c>
      <c r="H81" s="155">
        <v>19480</v>
      </c>
      <c r="I81" s="150"/>
    </row>
    <row r="82" spans="1:9" ht="51" outlineLevel="5" x14ac:dyDescent="0.25">
      <c r="A82" s="156" t="s">
        <v>1395</v>
      </c>
      <c r="B82" s="156" t="s">
        <v>1</v>
      </c>
      <c r="C82" s="156" t="s">
        <v>927</v>
      </c>
      <c r="D82" s="156" t="s">
        <v>1006</v>
      </c>
      <c r="E82" s="157"/>
      <c r="F82" s="155">
        <v>3222000</v>
      </c>
      <c r="G82" s="155">
        <v>3222000</v>
      </c>
      <c r="H82" s="155">
        <v>3222000</v>
      </c>
      <c r="I82" s="150"/>
    </row>
    <row r="83" spans="1:9" ht="38.25" outlineLevel="6" x14ac:dyDescent="0.25">
      <c r="A83" s="156" t="s">
        <v>1225</v>
      </c>
      <c r="B83" s="156" t="s">
        <v>1</v>
      </c>
      <c r="C83" s="156" t="s">
        <v>927</v>
      </c>
      <c r="D83" s="156" t="s">
        <v>1006</v>
      </c>
      <c r="E83" s="156" t="s">
        <v>497</v>
      </c>
      <c r="F83" s="155">
        <v>2718691.78</v>
      </c>
      <c r="G83" s="155">
        <v>2718691.78</v>
      </c>
      <c r="H83" s="155">
        <v>2718691.78</v>
      </c>
      <c r="I83" s="150"/>
    </row>
    <row r="84" spans="1:9" outlineLevel="6" x14ac:dyDescent="0.25">
      <c r="A84" s="156" t="s">
        <v>1089</v>
      </c>
      <c r="B84" s="156" t="s">
        <v>1</v>
      </c>
      <c r="C84" s="156" t="s">
        <v>927</v>
      </c>
      <c r="D84" s="156" t="s">
        <v>1006</v>
      </c>
      <c r="E84" s="156" t="s">
        <v>464</v>
      </c>
      <c r="F84" s="155">
        <v>503308.22</v>
      </c>
      <c r="G84" s="155">
        <v>503308.22</v>
      </c>
      <c r="H84" s="155">
        <v>503308.22</v>
      </c>
      <c r="I84" s="150"/>
    </row>
    <row r="85" spans="1:9" ht="51" outlineLevel="5" x14ac:dyDescent="0.25">
      <c r="A85" s="156" t="s">
        <v>1394</v>
      </c>
      <c r="B85" s="156" t="s">
        <v>1</v>
      </c>
      <c r="C85" s="156" t="s">
        <v>927</v>
      </c>
      <c r="D85" s="156" t="s">
        <v>1004</v>
      </c>
      <c r="E85" s="157"/>
      <c r="F85" s="155">
        <v>1425800</v>
      </c>
      <c r="G85" s="155">
        <v>1425800</v>
      </c>
      <c r="H85" s="155">
        <v>1425800</v>
      </c>
      <c r="I85" s="150"/>
    </row>
    <row r="86" spans="1:9" ht="38.25" outlineLevel="6" x14ac:dyDescent="0.25">
      <c r="A86" s="156" t="s">
        <v>1225</v>
      </c>
      <c r="B86" s="156" t="s">
        <v>1</v>
      </c>
      <c r="C86" s="156" t="s">
        <v>927</v>
      </c>
      <c r="D86" s="156" t="s">
        <v>1004</v>
      </c>
      <c r="E86" s="156" t="s">
        <v>497</v>
      </c>
      <c r="F86" s="155">
        <v>874449.97</v>
      </c>
      <c r="G86" s="155">
        <v>874449.97</v>
      </c>
      <c r="H86" s="155">
        <v>874449.97</v>
      </c>
      <c r="I86" s="150"/>
    </row>
    <row r="87" spans="1:9" outlineLevel="6" x14ac:dyDescent="0.25">
      <c r="A87" s="156" t="s">
        <v>1089</v>
      </c>
      <c r="B87" s="156" t="s">
        <v>1</v>
      </c>
      <c r="C87" s="156" t="s">
        <v>927</v>
      </c>
      <c r="D87" s="156" t="s">
        <v>1004</v>
      </c>
      <c r="E87" s="156" t="s">
        <v>464</v>
      </c>
      <c r="F87" s="155">
        <v>551350.03</v>
      </c>
      <c r="G87" s="155">
        <v>551350.03</v>
      </c>
      <c r="H87" s="155">
        <v>551350.03</v>
      </c>
      <c r="I87" s="150"/>
    </row>
    <row r="88" spans="1:9" ht="51" outlineLevel="5" x14ac:dyDescent="0.25">
      <c r="A88" s="156" t="s">
        <v>1393</v>
      </c>
      <c r="B88" s="156" t="s">
        <v>1</v>
      </c>
      <c r="C88" s="156" t="s">
        <v>927</v>
      </c>
      <c r="D88" s="156" t="s">
        <v>1002</v>
      </c>
      <c r="E88" s="157"/>
      <c r="F88" s="155">
        <v>6000</v>
      </c>
      <c r="G88" s="155">
        <v>6000</v>
      </c>
      <c r="H88" s="155">
        <v>6000</v>
      </c>
      <c r="I88" s="150"/>
    </row>
    <row r="89" spans="1:9" outlineLevel="6" x14ac:dyDescent="0.25">
      <c r="A89" s="156" t="s">
        <v>1089</v>
      </c>
      <c r="B89" s="156" t="s">
        <v>1</v>
      </c>
      <c r="C89" s="156" t="s">
        <v>927</v>
      </c>
      <c r="D89" s="156" t="s">
        <v>1002</v>
      </c>
      <c r="E89" s="156" t="s">
        <v>464</v>
      </c>
      <c r="F89" s="155">
        <v>6000</v>
      </c>
      <c r="G89" s="155">
        <v>6000</v>
      </c>
      <c r="H89" s="155">
        <v>6000</v>
      </c>
      <c r="I89" s="150"/>
    </row>
    <row r="90" spans="1:9" outlineLevel="5" x14ac:dyDescent="0.25">
      <c r="A90" s="156" t="s">
        <v>1392</v>
      </c>
      <c r="B90" s="156" t="s">
        <v>1</v>
      </c>
      <c r="C90" s="156" t="s">
        <v>927</v>
      </c>
      <c r="D90" s="156" t="s">
        <v>1000</v>
      </c>
      <c r="E90" s="157"/>
      <c r="F90" s="155">
        <v>1010707</v>
      </c>
      <c r="G90" s="155">
        <v>1061540</v>
      </c>
      <c r="H90" s="155">
        <v>1103873</v>
      </c>
      <c r="I90" s="150"/>
    </row>
    <row r="91" spans="1:9" ht="38.25" outlineLevel="6" x14ac:dyDescent="0.25">
      <c r="A91" s="156" t="s">
        <v>1225</v>
      </c>
      <c r="B91" s="156" t="s">
        <v>1</v>
      </c>
      <c r="C91" s="156" t="s">
        <v>927</v>
      </c>
      <c r="D91" s="156" t="s">
        <v>1000</v>
      </c>
      <c r="E91" s="156" t="s">
        <v>497</v>
      </c>
      <c r="F91" s="155">
        <v>935235.56</v>
      </c>
      <c r="G91" s="155">
        <v>935235.56</v>
      </c>
      <c r="H91" s="155">
        <v>935235.56</v>
      </c>
      <c r="I91" s="150"/>
    </row>
    <row r="92" spans="1:9" outlineLevel="6" x14ac:dyDescent="0.25">
      <c r="A92" s="156" t="s">
        <v>1089</v>
      </c>
      <c r="B92" s="156" t="s">
        <v>1</v>
      </c>
      <c r="C92" s="156" t="s">
        <v>927</v>
      </c>
      <c r="D92" s="156" t="s">
        <v>1000</v>
      </c>
      <c r="E92" s="156" t="s">
        <v>464</v>
      </c>
      <c r="F92" s="155">
        <v>75471.44</v>
      </c>
      <c r="G92" s="155">
        <v>126304.44</v>
      </c>
      <c r="H92" s="155">
        <v>168637.44</v>
      </c>
      <c r="I92" s="150"/>
    </row>
    <row r="93" spans="1:9" ht="25.5" outlineLevel="5" x14ac:dyDescent="0.25">
      <c r="A93" s="156" t="s">
        <v>1391</v>
      </c>
      <c r="B93" s="156" t="s">
        <v>1</v>
      </c>
      <c r="C93" s="156" t="s">
        <v>927</v>
      </c>
      <c r="D93" s="156" t="s">
        <v>998</v>
      </c>
      <c r="E93" s="157"/>
      <c r="F93" s="155">
        <v>1074000</v>
      </c>
      <c r="G93" s="155">
        <v>1074000</v>
      </c>
      <c r="H93" s="155">
        <v>1074000</v>
      </c>
      <c r="I93" s="150"/>
    </row>
    <row r="94" spans="1:9" ht="38.25" outlineLevel="6" x14ac:dyDescent="0.25">
      <c r="A94" s="156" t="s">
        <v>1225</v>
      </c>
      <c r="B94" s="156" t="s">
        <v>1</v>
      </c>
      <c r="C94" s="156" t="s">
        <v>927</v>
      </c>
      <c r="D94" s="156" t="s">
        <v>998</v>
      </c>
      <c r="E94" s="156" t="s">
        <v>497</v>
      </c>
      <c r="F94" s="155">
        <v>892878.74</v>
      </c>
      <c r="G94" s="155">
        <v>892878.74</v>
      </c>
      <c r="H94" s="155">
        <v>892878.74</v>
      </c>
      <c r="I94" s="150"/>
    </row>
    <row r="95" spans="1:9" outlineLevel="6" x14ac:dyDescent="0.25">
      <c r="A95" s="156" t="s">
        <v>1089</v>
      </c>
      <c r="B95" s="156" t="s">
        <v>1</v>
      </c>
      <c r="C95" s="156" t="s">
        <v>927</v>
      </c>
      <c r="D95" s="156" t="s">
        <v>998</v>
      </c>
      <c r="E95" s="156" t="s">
        <v>464</v>
      </c>
      <c r="F95" s="155">
        <v>181121.26</v>
      </c>
      <c r="G95" s="155">
        <v>181121.26</v>
      </c>
      <c r="H95" s="155">
        <v>181121.26</v>
      </c>
      <c r="I95" s="150"/>
    </row>
    <row r="96" spans="1:9" outlineLevel="4" x14ac:dyDescent="0.25">
      <c r="A96" s="156" t="s">
        <v>1249</v>
      </c>
      <c r="B96" s="156" t="s">
        <v>1</v>
      </c>
      <c r="C96" s="156" t="s">
        <v>927</v>
      </c>
      <c r="D96" s="156" t="s">
        <v>366</v>
      </c>
      <c r="E96" s="157"/>
      <c r="F96" s="155">
        <v>461574</v>
      </c>
      <c r="G96" s="155">
        <v>65940</v>
      </c>
      <c r="H96" s="155">
        <v>65940</v>
      </c>
      <c r="I96" s="150"/>
    </row>
    <row r="97" spans="1:9" ht="25.5" outlineLevel="5" x14ac:dyDescent="0.25">
      <c r="A97" s="156" t="s">
        <v>1390</v>
      </c>
      <c r="B97" s="156" t="s">
        <v>1</v>
      </c>
      <c r="C97" s="156" t="s">
        <v>927</v>
      </c>
      <c r="D97" s="156" t="s">
        <v>996</v>
      </c>
      <c r="E97" s="157"/>
      <c r="F97" s="155">
        <v>65940</v>
      </c>
      <c r="G97" s="155">
        <v>65940</v>
      </c>
      <c r="H97" s="155">
        <v>65940</v>
      </c>
      <c r="I97" s="150"/>
    </row>
    <row r="98" spans="1:9" outlineLevel="6" x14ac:dyDescent="0.25">
      <c r="A98" s="156" t="s">
        <v>1089</v>
      </c>
      <c r="B98" s="156" t="s">
        <v>1</v>
      </c>
      <c r="C98" s="156" t="s">
        <v>927</v>
      </c>
      <c r="D98" s="156" t="s">
        <v>996</v>
      </c>
      <c r="E98" s="156" t="s">
        <v>464</v>
      </c>
      <c r="F98" s="155">
        <v>65940</v>
      </c>
      <c r="G98" s="155">
        <v>65940</v>
      </c>
      <c r="H98" s="155">
        <v>65940</v>
      </c>
      <c r="I98" s="150"/>
    </row>
    <row r="99" spans="1:9" outlineLevel="5" x14ac:dyDescent="0.25">
      <c r="A99" s="156" t="s">
        <v>1389</v>
      </c>
      <c r="B99" s="156" t="s">
        <v>1</v>
      </c>
      <c r="C99" s="156" t="s">
        <v>927</v>
      </c>
      <c r="D99" s="156" t="s">
        <v>994</v>
      </c>
      <c r="E99" s="157"/>
      <c r="F99" s="155">
        <v>395634</v>
      </c>
      <c r="G99" s="155">
        <v>0</v>
      </c>
      <c r="H99" s="155">
        <v>0</v>
      </c>
      <c r="I99" s="150"/>
    </row>
    <row r="100" spans="1:9" outlineLevel="6" x14ac:dyDescent="0.25">
      <c r="A100" s="156" t="s">
        <v>1089</v>
      </c>
      <c r="B100" s="156" t="s">
        <v>1</v>
      </c>
      <c r="C100" s="156" t="s">
        <v>927</v>
      </c>
      <c r="D100" s="156" t="s">
        <v>994</v>
      </c>
      <c r="E100" s="156" t="s">
        <v>464</v>
      </c>
      <c r="F100" s="155">
        <v>395634</v>
      </c>
      <c r="G100" s="155">
        <v>0</v>
      </c>
      <c r="H100" s="155">
        <v>0</v>
      </c>
      <c r="I100" s="150"/>
    </row>
    <row r="101" spans="1:9" ht="25.5" outlineLevel="3" x14ac:dyDescent="0.25">
      <c r="A101" s="156" t="s">
        <v>1388</v>
      </c>
      <c r="B101" s="156" t="s">
        <v>1</v>
      </c>
      <c r="C101" s="156" t="s">
        <v>927</v>
      </c>
      <c r="D101" s="156" t="s">
        <v>992</v>
      </c>
      <c r="E101" s="157"/>
      <c r="F101" s="155">
        <v>74063880.709999993</v>
      </c>
      <c r="G101" s="155">
        <v>73170896.129999995</v>
      </c>
      <c r="H101" s="155">
        <v>74060078.129999995</v>
      </c>
      <c r="I101" s="150"/>
    </row>
    <row r="102" spans="1:9" outlineLevel="4" x14ac:dyDescent="0.25">
      <c r="A102" s="156" t="s">
        <v>1387</v>
      </c>
      <c r="B102" s="156" t="s">
        <v>1</v>
      </c>
      <c r="C102" s="156" t="s">
        <v>927</v>
      </c>
      <c r="D102" s="156" t="s">
        <v>990</v>
      </c>
      <c r="E102" s="157"/>
      <c r="F102" s="155">
        <v>74063880.709999993</v>
      </c>
      <c r="G102" s="155">
        <v>73170896.129999995</v>
      </c>
      <c r="H102" s="155">
        <v>74060078.129999995</v>
      </c>
      <c r="I102" s="150"/>
    </row>
    <row r="103" spans="1:9" outlineLevel="5" x14ac:dyDescent="0.25">
      <c r="A103" s="156" t="s">
        <v>1386</v>
      </c>
      <c r="B103" s="156" t="s">
        <v>1</v>
      </c>
      <c r="C103" s="156" t="s">
        <v>927</v>
      </c>
      <c r="D103" s="156" t="s">
        <v>988</v>
      </c>
      <c r="E103" s="157"/>
      <c r="F103" s="155">
        <v>74063880.709999993</v>
      </c>
      <c r="G103" s="155">
        <v>73170896.129999995</v>
      </c>
      <c r="H103" s="155">
        <v>74060078.129999995</v>
      </c>
      <c r="I103" s="150"/>
    </row>
    <row r="104" spans="1:9" ht="38.25" outlineLevel="6" x14ac:dyDescent="0.25">
      <c r="A104" s="156" t="s">
        <v>1225</v>
      </c>
      <c r="B104" s="156" t="s">
        <v>1</v>
      </c>
      <c r="C104" s="156" t="s">
        <v>927</v>
      </c>
      <c r="D104" s="156" t="s">
        <v>988</v>
      </c>
      <c r="E104" s="156" t="s">
        <v>497</v>
      </c>
      <c r="F104" s="155">
        <v>67787868.680000007</v>
      </c>
      <c r="G104" s="155">
        <v>67784884.099999994</v>
      </c>
      <c r="H104" s="155">
        <v>67784066.099999994</v>
      </c>
      <c r="I104" s="150"/>
    </row>
    <row r="105" spans="1:9" outlineLevel="6" x14ac:dyDescent="0.25">
      <c r="A105" s="156" t="s">
        <v>1089</v>
      </c>
      <c r="B105" s="156" t="s">
        <v>1</v>
      </c>
      <c r="C105" s="156" t="s">
        <v>927</v>
      </c>
      <c r="D105" s="156" t="s">
        <v>988</v>
      </c>
      <c r="E105" s="156" t="s">
        <v>464</v>
      </c>
      <c r="F105" s="155">
        <v>6244551.0300000003</v>
      </c>
      <c r="G105" s="155">
        <v>5354551.03</v>
      </c>
      <c r="H105" s="155">
        <v>6244551.0300000003</v>
      </c>
      <c r="I105" s="150"/>
    </row>
    <row r="106" spans="1:9" outlineLevel="6" x14ac:dyDescent="0.25">
      <c r="A106" s="156" t="s">
        <v>1109</v>
      </c>
      <c r="B106" s="156" t="s">
        <v>1</v>
      </c>
      <c r="C106" s="156" t="s">
        <v>927</v>
      </c>
      <c r="D106" s="156" t="s">
        <v>988</v>
      </c>
      <c r="E106" s="156" t="s">
        <v>361</v>
      </c>
      <c r="F106" s="155">
        <v>31461</v>
      </c>
      <c r="G106" s="155">
        <v>31461</v>
      </c>
      <c r="H106" s="155">
        <v>31461</v>
      </c>
      <c r="I106" s="150"/>
    </row>
    <row r="107" spans="1:9" ht="38.25" outlineLevel="3" x14ac:dyDescent="0.25">
      <c r="A107" s="156" t="s">
        <v>1385</v>
      </c>
      <c r="B107" s="156" t="s">
        <v>1</v>
      </c>
      <c r="C107" s="156" t="s">
        <v>927</v>
      </c>
      <c r="D107" s="156" t="s">
        <v>986</v>
      </c>
      <c r="E107" s="157"/>
      <c r="F107" s="155">
        <v>12069749.869999999</v>
      </c>
      <c r="G107" s="155">
        <v>12069749.869999999</v>
      </c>
      <c r="H107" s="155">
        <v>12069749.869999999</v>
      </c>
      <c r="I107" s="150"/>
    </row>
    <row r="108" spans="1:9" outlineLevel="4" x14ac:dyDescent="0.25">
      <c r="A108" s="156" t="s">
        <v>1384</v>
      </c>
      <c r="B108" s="156" t="s">
        <v>1</v>
      </c>
      <c r="C108" s="156" t="s">
        <v>927</v>
      </c>
      <c r="D108" s="156" t="s">
        <v>984</v>
      </c>
      <c r="E108" s="157"/>
      <c r="F108" s="155">
        <v>12069749.869999999</v>
      </c>
      <c r="G108" s="155">
        <v>12069749.869999999</v>
      </c>
      <c r="H108" s="155">
        <v>12069749.869999999</v>
      </c>
      <c r="I108" s="150"/>
    </row>
    <row r="109" spans="1:9" outlineLevel="5" x14ac:dyDescent="0.25">
      <c r="A109" s="156" t="s">
        <v>1383</v>
      </c>
      <c r="B109" s="156" t="s">
        <v>1</v>
      </c>
      <c r="C109" s="156" t="s">
        <v>927</v>
      </c>
      <c r="D109" s="156" t="s">
        <v>982</v>
      </c>
      <c r="E109" s="157"/>
      <c r="F109" s="155">
        <v>12069749.869999999</v>
      </c>
      <c r="G109" s="155">
        <v>12069749.869999999</v>
      </c>
      <c r="H109" s="155">
        <v>12069749.869999999</v>
      </c>
      <c r="I109" s="150"/>
    </row>
    <row r="110" spans="1:9" ht="38.25" outlineLevel="6" x14ac:dyDescent="0.25">
      <c r="A110" s="156" t="s">
        <v>1225</v>
      </c>
      <c r="B110" s="156" t="s">
        <v>1</v>
      </c>
      <c r="C110" s="156" t="s">
        <v>927</v>
      </c>
      <c r="D110" s="156" t="s">
        <v>982</v>
      </c>
      <c r="E110" s="156" t="s">
        <v>497</v>
      </c>
      <c r="F110" s="155">
        <v>10430152.439999999</v>
      </c>
      <c r="G110" s="155">
        <v>10430152.439999999</v>
      </c>
      <c r="H110" s="155">
        <v>10430152.439999999</v>
      </c>
      <c r="I110" s="150"/>
    </row>
    <row r="111" spans="1:9" outlineLevel="6" x14ac:dyDescent="0.25">
      <c r="A111" s="156" t="s">
        <v>1089</v>
      </c>
      <c r="B111" s="156" t="s">
        <v>1</v>
      </c>
      <c r="C111" s="156" t="s">
        <v>927</v>
      </c>
      <c r="D111" s="156" t="s">
        <v>982</v>
      </c>
      <c r="E111" s="156" t="s">
        <v>464</v>
      </c>
      <c r="F111" s="155">
        <v>1633346.43</v>
      </c>
      <c r="G111" s="155">
        <v>1633346.43</v>
      </c>
      <c r="H111" s="155">
        <v>1633346.43</v>
      </c>
      <c r="I111" s="150"/>
    </row>
    <row r="112" spans="1:9" outlineLevel="6" x14ac:dyDescent="0.25">
      <c r="A112" s="156" t="s">
        <v>1109</v>
      </c>
      <c r="B112" s="156" t="s">
        <v>1</v>
      </c>
      <c r="C112" s="156" t="s">
        <v>927</v>
      </c>
      <c r="D112" s="156" t="s">
        <v>982</v>
      </c>
      <c r="E112" s="156" t="s">
        <v>361</v>
      </c>
      <c r="F112" s="155">
        <v>6251</v>
      </c>
      <c r="G112" s="155">
        <v>6251</v>
      </c>
      <c r="H112" s="155">
        <v>6251</v>
      </c>
      <c r="I112" s="150"/>
    </row>
    <row r="113" spans="1:9" ht="25.5" outlineLevel="3" x14ac:dyDescent="0.25">
      <c r="A113" s="156" t="s">
        <v>1382</v>
      </c>
      <c r="B113" s="156" t="s">
        <v>1</v>
      </c>
      <c r="C113" s="156" t="s">
        <v>927</v>
      </c>
      <c r="D113" s="156" t="s">
        <v>980</v>
      </c>
      <c r="E113" s="157"/>
      <c r="F113" s="155">
        <v>5592677.5099999998</v>
      </c>
      <c r="G113" s="155">
        <v>5592677.5099999998</v>
      </c>
      <c r="H113" s="155">
        <v>5592677.5099999998</v>
      </c>
      <c r="I113" s="150"/>
    </row>
    <row r="114" spans="1:9" outlineLevel="4" x14ac:dyDescent="0.25">
      <c r="A114" s="156" t="s">
        <v>1381</v>
      </c>
      <c r="B114" s="156" t="s">
        <v>1</v>
      </c>
      <c r="C114" s="156" t="s">
        <v>927</v>
      </c>
      <c r="D114" s="156" t="s">
        <v>978</v>
      </c>
      <c r="E114" s="157"/>
      <c r="F114" s="155">
        <v>5592677.5099999998</v>
      </c>
      <c r="G114" s="155">
        <v>5592677.5099999998</v>
      </c>
      <c r="H114" s="155">
        <v>5592677.5099999998</v>
      </c>
      <c r="I114" s="150"/>
    </row>
    <row r="115" spans="1:9" outlineLevel="5" x14ac:dyDescent="0.25">
      <c r="A115" s="156" t="s">
        <v>1380</v>
      </c>
      <c r="B115" s="156" t="s">
        <v>1</v>
      </c>
      <c r="C115" s="156" t="s">
        <v>927</v>
      </c>
      <c r="D115" s="156" t="s">
        <v>976</v>
      </c>
      <c r="E115" s="157"/>
      <c r="F115" s="155">
        <v>5592677.5099999998</v>
      </c>
      <c r="G115" s="155">
        <v>5592677.5099999998</v>
      </c>
      <c r="H115" s="155">
        <v>5592677.5099999998</v>
      </c>
      <c r="I115" s="150"/>
    </row>
    <row r="116" spans="1:9" ht="38.25" outlineLevel="6" x14ac:dyDescent="0.25">
      <c r="A116" s="156" t="s">
        <v>1225</v>
      </c>
      <c r="B116" s="156" t="s">
        <v>1</v>
      </c>
      <c r="C116" s="156" t="s">
        <v>927</v>
      </c>
      <c r="D116" s="156" t="s">
        <v>976</v>
      </c>
      <c r="E116" s="156" t="s">
        <v>497</v>
      </c>
      <c r="F116" s="155">
        <v>3735458.98</v>
      </c>
      <c r="G116" s="155">
        <v>3735458.98</v>
      </c>
      <c r="H116" s="155">
        <v>3735458.98</v>
      </c>
      <c r="I116" s="150"/>
    </row>
    <row r="117" spans="1:9" outlineLevel="6" x14ac:dyDescent="0.25">
      <c r="A117" s="156" t="s">
        <v>1089</v>
      </c>
      <c r="B117" s="156" t="s">
        <v>1</v>
      </c>
      <c r="C117" s="156" t="s">
        <v>927</v>
      </c>
      <c r="D117" s="156" t="s">
        <v>976</v>
      </c>
      <c r="E117" s="156" t="s">
        <v>464</v>
      </c>
      <c r="F117" s="155">
        <v>1857218.53</v>
      </c>
      <c r="G117" s="155">
        <v>1857218.53</v>
      </c>
      <c r="H117" s="155">
        <v>1857218.53</v>
      </c>
      <c r="I117" s="150"/>
    </row>
    <row r="118" spans="1:9" ht="25.5" outlineLevel="3" x14ac:dyDescent="0.25">
      <c r="A118" s="156" t="s">
        <v>1379</v>
      </c>
      <c r="B118" s="156" t="s">
        <v>1</v>
      </c>
      <c r="C118" s="156" t="s">
        <v>927</v>
      </c>
      <c r="D118" s="156" t="s">
        <v>974</v>
      </c>
      <c r="E118" s="157"/>
      <c r="F118" s="155">
        <v>225953529.59999999</v>
      </c>
      <c r="G118" s="155">
        <v>225160465.53999999</v>
      </c>
      <c r="H118" s="155">
        <v>225160465.53999999</v>
      </c>
      <c r="I118" s="150"/>
    </row>
    <row r="119" spans="1:9" ht="25.5" outlineLevel="4" x14ac:dyDescent="0.25">
      <c r="A119" s="156" t="s">
        <v>1378</v>
      </c>
      <c r="B119" s="156" t="s">
        <v>1</v>
      </c>
      <c r="C119" s="156" t="s">
        <v>927</v>
      </c>
      <c r="D119" s="156" t="s">
        <v>972</v>
      </c>
      <c r="E119" s="157"/>
      <c r="F119" s="155">
        <v>123136249.87</v>
      </c>
      <c r="G119" s="155">
        <v>123135671.81</v>
      </c>
      <c r="H119" s="155">
        <v>123135671.81</v>
      </c>
      <c r="I119" s="150"/>
    </row>
    <row r="120" spans="1:9" outlineLevel="5" x14ac:dyDescent="0.25">
      <c r="A120" s="156" t="s">
        <v>1375</v>
      </c>
      <c r="B120" s="156" t="s">
        <v>1</v>
      </c>
      <c r="C120" s="156" t="s">
        <v>927</v>
      </c>
      <c r="D120" s="156" t="s">
        <v>971</v>
      </c>
      <c r="E120" s="157"/>
      <c r="F120" s="155">
        <v>77736837.519999996</v>
      </c>
      <c r="G120" s="155">
        <v>77736259.459999993</v>
      </c>
      <c r="H120" s="155">
        <v>77736259.459999993</v>
      </c>
      <c r="I120" s="150"/>
    </row>
    <row r="121" spans="1:9" ht="38.25" outlineLevel="6" x14ac:dyDescent="0.25">
      <c r="A121" s="156" t="s">
        <v>1225</v>
      </c>
      <c r="B121" s="156" t="s">
        <v>1</v>
      </c>
      <c r="C121" s="156" t="s">
        <v>927</v>
      </c>
      <c r="D121" s="156" t="s">
        <v>971</v>
      </c>
      <c r="E121" s="156" t="s">
        <v>497</v>
      </c>
      <c r="F121" s="155">
        <v>77581278.400000006</v>
      </c>
      <c r="G121" s="155">
        <v>77580700.340000004</v>
      </c>
      <c r="H121" s="155">
        <v>77580700.340000004</v>
      </c>
      <c r="I121" s="150"/>
    </row>
    <row r="122" spans="1:9" outlineLevel="6" x14ac:dyDescent="0.25">
      <c r="A122" s="156" t="s">
        <v>1109</v>
      </c>
      <c r="B122" s="156" t="s">
        <v>1</v>
      </c>
      <c r="C122" s="156" t="s">
        <v>927</v>
      </c>
      <c r="D122" s="156" t="s">
        <v>971</v>
      </c>
      <c r="E122" s="156" t="s">
        <v>361</v>
      </c>
      <c r="F122" s="155">
        <v>155559.12</v>
      </c>
      <c r="G122" s="155">
        <v>155559.12</v>
      </c>
      <c r="H122" s="155">
        <v>155559.12</v>
      </c>
      <c r="I122" s="150"/>
    </row>
    <row r="123" spans="1:9" ht="25.5" outlineLevel="5" x14ac:dyDescent="0.25">
      <c r="A123" s="156" t="s">
        <v>1374</v>
      </c>
      <c r="B123" s="156" t="s">
        <v>1</v>
      </c>
      <c r="C123" s="156" t="s">
        <v>927</v>
      </c>
      <c r="D123" s="156" t="s">
        <v>970</v>
      </c>
      <c r="E123" s="157"/>
      <c r="F123" s="155">
        <v>45399412.350000001</v>
      </c>
      <c r="G123" s="155">
        <v>45399412.350000001</v>
      </c>
      <c r="H123" s="155">
        <v>45399412.350000001</v>
      </c>
      <c r="I123" s="150"/>
    </row>
    <row r="124" spans="1:9" ht="38.25" outlineLevel="6" x14ac:dyDescent="0.25">
      <c r="A124" s="156" t="s">
        <v>1225</v>
      </c>
      <c r="B124" s="156" t="s">
        <v>1</v>
      </c>
      <c r="C124" s="156" t="s">
        <v>927</v>
      </c>
      <c r="D124" s="156" t="s">
        <v>970</v>
      </c>
      <c r="E124" s="156" t="s">
        <v>497</v>
      </c>
      <c r="F124" s="155">
        <v>183799</v>
      </c>
      <c r="G124" s="155">
        <v>183799</v>
      </c>
      <c r="H124" s="155">
        <v>183799</v>
      </c>
      <c r="I124" s="150"/>
    </row>
    <row r="125" spans="1:9" outlineLevel="6" x14ac:dyDescent="0.25">
      <c r="A125" s="156" t="s">
        <v>1089</v>
      </c>
      <c r="B125" s="156" t="s">
        <v>1</v>
      </c>
      <c r="C125" s="156" t="s">
        <v>927</v>
      </c>
      <c r="D125" s="156" t="s">
        <v>970</v>
      </c>
      <c r="E125" s="156" t="s">
        <v>464</v>
      </c>
      <c r="F125" s="155">
        <v>45067669.5</v>
      </c>
      <c r="G125" s="155">
        <v>45067669.5</v>
      </c>
      <c r="H125" s="155">
        <v>45067669.5</v>
      </c>
      <c r="I125" s="150"/>
    </row>
    <row r="126" spans="1:9" outlineLevel="6" x14ac:dyDescent="0.25">
      <c r="A126" s="156" t="s">
        <v>1109</v>
      </c>
      <c r="B126" s="156" t="s">
        <v>1</v>
      </c>
      <c r="C126" s="156" t="s">
        <v>927</v>
      </c>
      <c r="D126" s="156" t="s">
        <v>970</v>
      </c>
      <c r="E126" s="156" t="s">
        <v>361</v>
      </c>
      <c r="F126" s="155">
        <v>147943.85</v>
      </c>
      <c r="G126" s="155">
        <v>147943.85</v>
      </c>
      <c r="H126" s="155">
        <v>147943.85</v>
      </c>
      <c r="I126" s="150"/>
    </row>
    <row r="127" spans="1:9" outlineLevel="4" x14ac:dyDescent="0.25">
      <c r="A127" s="156" t="s">
        <v>1377</v>
      </c>
      <c r="B127" s="156" t="s">
        <v>1</v>
      </c>
      <c r="C127" s="156" t="s">
        <v>927</v>
      </c>
      <c r="D127" s="156" t="s">
        <v>968</v>
      </c>
      <c r="E127" s="157"/>
      <c r="F127" s="155">
        <v>712486</v>
      </c>
      <c r="G127" s="155">
        <v>0</v>
      </c>
      <c r="H127" s="155">
        <v>0</v>
      </c>
      <c r="I127" s="150"/>
    </row>
    <row r="128" spans="1:9" ht="25.5" outlineLevel="5" x14ac:dyDescent="0.25">
      <c r="A128" s="156" t="s">
        <v>1150</v>
      </c>
      <c r="B128" s="156" t="s">
        <v>1</v>
      </c>
      <c r="C128" s="156" t="s">
        <v>927</v>
      </c>
      <c r="D128" s="156" t="s">
        <v>967</v>
      </c>
      <c r="E128" s="157"/>
      <c r="F128" s="155">
        <v>712486</v>
      </c>
      <c r="G128" s="155">
        <v>0</v>
      </c>
      <c r="H128" s="155">
        <v>0</v>
      </c>
      <c r="I128" s="150"/>
    </row>
    <row r="129" spans="1:9" outlineLevel="6" x14ac:dyDescent="0.25">
      <c r="A129" s="156" t="s">
        <v>1089</v>
      </c>
      <c r="B129" s="156" t="s">
        <v>1</v>
      </c>
      <c r="C129" s="156" t="s">
        <v>927</v>
      </c>
      <c r="D129" s="156" t="s">
        <v>967</v>
      </c>
      <c r="E129" s="156" t="s">
        <v>464</v>
      </c>
      <c r="F129" s="155">
        <v>712486</v>
      </c>
      <c r="G129" s="155">
        <v>0</v>
      </c>
      <c r="H129" s="155">
        <v>0</v>
      </c>
      <c r="I129" s="150"/>
    </row>
    <row r="130" spans="1:9" ht="25.5" outlineLevel="4" x14ac:dyDescent="0.25">
      <c r="A130" s="156" t="s">
        <v>1376</v>
      </c>
      <c r="B130" s="156" t="s">
        <v>1</v>
      </c>
      <c r="C130" s="156" t="s">
        <v>927</v>
      </c>
      <c r="D130" s="156" t="s">
        <v>965</v>
      </c>
      <c r="E130" s="157"/>
      <c r="F130" s="155">
        <v>102104793.73</v>
      </c>
      <c r="G130" s="155">
        <v>102024793.73</v>
      </c>
      <c r="H130" s="155">
        <v>102024793.73</v>
      </c>
      <c r="I130" s="150"/>
    </row>
    <row r="131" spans="1:9" outlineLevel="5" x14ac:dyDescent="0.25">
      <c r="A131" s="156" t="s">
        <v>1375</v>
      </c>
      <c r="B131" s="156" t="s">
        <v>1</v>
      </c>
      <c r="C131" s="156" t="s">
        <v>927</v>
      </c>
      <c r="D131" s="156" t="s">
        <v>963</v>
      </c>
      <c r="E131" s="157"/>
      <c r="F131" s="155">
        <v>88159676.269999996</v>
      </c>
      <c r="G131" s="155">
        <v>88159676.269999996</v>
      </c>
      <c r="H131" s="155">
        <v>88159676.269999996</v>
      </c>
      <c r="I131" s="150"/>
    </row>
    <row r="132" spans="1:9" ht="38.25" outlineLevel="6" x14ac:dyDescent="0.25">
      <c r="A132" s="156" t="s">
        <v>1225</v>
      </c>
      <c r="B132" s="156" t="s">
        <v>1</v>
      </c>
      <c r="C132" s="156" t="s">
        <v>927</v>
      </c>
      <c r="D132" s="156" t="s">
        <v>963</v>
      </c>
      <c r="E132" s="156" t="s">
        <v>497</v>
      </c>
      <c r="F132" s="155">
        <v>88159676.269999996</v>
      </c>
      <c r="G132" s="155">
        <v>88159676.269999996</v>
      </c>
      <c r="H132" s="155">
        <v>88159676.269999996</v>
      </c>
      <c r="I132" s="150"/>
    </row>
    <row r="133" spans="1:9" ht="25.5" outlineLevel="5" x14ac:dyDescent="0.25">
      <c r="A133" s="156" t="s">
        <v>1374</v>
      </c>
      <c r="B133" s="156" t="s">
        <v>1</v>
      </c>
      <c r="C133" s="156" t="s">
        <v>927</v>
      </c>
      <c r="D133" s="156" t="s">
        <v>961</v>
      </c>
      <c r="E133" s="157"/>
      <c r="F133" s="155">
        <v>13945117.460000001</v>
      </c>
      <c r="G133" s="155">
        <v>13865117.460000001</v>
      </c>
      <c r="H133" s="155">
        <v>13865117.460000001</v>
      </c>
      <c r="I133" s="150"/>
    </row>
    <row r="134" spans="1:9" outlineLevel="6" x14ac:dyDescent="0.25">
      <c r="A134" s="156" t="s">
        <v>1089</v>
      </c>
      <c r="B134" s="156" t="s">
        <v>1</v>
      </c>
      <c r="C134" s="156" t="s">
        <v>927</v>
      </c>
      <c r="D134" s="156" t="s">
        <v>961</v>
      </c>
      <c r="E134" s="156" t="s">
        <v>464</v>
      </c>
      <c r="F134" s="155">
        <v>13945117.460000001</v>
      </c>
      <c r="G134" s="155">
        <v>13865117.460000001</v>
      </c>
      <c r="H134" s="155">
        <v>13865117.460000001</v>
      </c>
      <c r="I134" s="150"/>
    </row>
    <row r="135" spans="1:9" ht="25.5" outlineLevel="3" x14ac:dyDescent="0.25">
      <c r="A135" s="156" t="s">
        <v>1288</v>
      </c>
      <c r="B135" s="156" t="s">
        <v>1</v>
      </c>
      <c r="C135" s="156" t="s">
        <v>927</v>
      </c>
      <c r="D135" s="156" t="s">
        <v>618</v>
      </c>
      <c r="E135" s="157"/>
      <c r="F135" s="155">
        <v>500000</v>
      </c>
      <c r="G135" s="155">
        <v>500000</v>
      </c>
      <c r="H135" s="155">
        <v>500000</v>
      </c>
      <c r="I135" s="150"/>
    </row>
    <row r="136" spans="1:9" outlineLevel="4" x14ac:dyDescent="0.25">
      <c r="A136" s="156" t="s">
        <v>1287</v>
      </c>
      <c r="B136" s="156" t="s">
        <v>1</v>
      </c>
      <c r="C136" s="156" t="s">
        <v>927</v>
      </c>
      <c r="D136" s="156" t="s">
        <v>616</v>
      </c>
      <c r="E136" s="157"/>
      <c r="F136" s="155">
        <v>500000</v>
      </c>
      <c r="G136" s="155">
        <v>500000</v>
      </c>
      <c r="H136" s="155">
        <v>500000</v>
      </c>
      <c r="I136" s="150"/>
    </row>
    <row r="137" spans="1:9" outlineLevel="5" x14ac:dyDescent="0.25">
      <c r="A137" s="156" t="s">
        <v>1286</v>
      </c>
      <c r="B137" s="156" t="s">
        <v>1</v>
      </c>
      <c r="C137" s="156" t="s">
        <v>927</v>
      </c>
      <c r="D137" s="156" t="s">
        <v>613</v>
      </c>
      <c r="E137" s="157"/>
      <c r="F137" s="155">
        <v>500000</v>
      </c>
      <c r="G137" s="155">
        <v>500000</v>
      </c>
      <c r="H137" s="155">
        <v>500000</v>
      </c>
      <c r="I137" s="150"/>
    </row>
    <row r="138" spans="1:9" outlineLevel="6" x14ac:dyDescent="0.25">
      <c r="A138" s="156" t="s">
        <v>1089</v>
      </c>
      <c r="B138" s="156" t="s">
        <v>1</v>
      </c>
      <c r="C138" s="156" t="s">
        <v>927</v>
      </c>
      <c r="D138" s="156" t="s">
        <v>613</v>
      </c>
      <c r="E138" s="156" t="s">
        <v>464</v>
      </c>
      <c r="F138" s="155">
        <v>500000</v>
      </c>
      <c r="G138" s="155">
        <v>500000</v>
      </c>
      <c r="H138" s="155">
        <v>500000</v>
      </c>
      <c r="I138" s="150"/>
    </row>
    <row r="139" spans="1:9" outlineLevel="1" x14ac:dyDescent="0.25">
      <c r="A139" s="156" t="s">
        <v>1373</v>
      </c>
      <c r="B139" s="156" t="s">
        <v>1</v>
      </c>
      <c r="C139" s="156" t="s">
        <v>924</v>
      </c>
      <c r="D139" s="157"/>
      <c r="E139" s="157"/>
      <c r="F139" s="155">
        <v>39849572.719999999</v>
      </c>
      <c r="G139" s="155">
        <v>35997877.009999998</v>
      </c>
      <c r="H139" s="155">
        <v>36494832.009999998</v>
      </c>
      <c r="I139" s="150"/>
    </row>
    <row r="140" spans="1:9" outlineLevel="2" x14ac:dyDescent="0.25">
      <c r="A140" s="156" t="s">
        <v>1372</v>
      </c>
      <c r="B140" s="156" t="s">
        <v>1</v>
      </c>
      <c r="C140" s="156" t="s">
        <v>919</v>
      </c>
      <c r="D140" s="157"/>
      <c r="E140" s="157"/>
      <c r="F140" s="155">
        <v>2803265</v>
      </c>
      <c r="G140" s="155">
        <v>2964486</v>
      </c>
      <c r="H140" s="155">
        <v>3461441</v>
      </c>
      <c r="I140" s="150"/>
    </row>
    <row r="141" spans="1:9" ht="25.5" outlineLevel="3" x14ac:dyDescent="0.25">
      <c r="A141" s="156" t="s">
        <v>1250</v>
      </c>
      <c r="B141" s="156" t="s">
        <v>1</v>
      </c>
      <c r="C141" s="156" t="s">
        <v>919</v>
      </c>
      <c r="D141" s="156" t="s">
        <v>368</v>
      </c>
      <c r="E141" s="157"/>
      <c r="F141" s="155">
        <v>2803265</v>
      </c>
      <c r="G141" s="155">
        <v>2964486</v>
      </c>
      <c r="H141" s="155">
        <v>3461441</v>
      </c>
      <c r="I141" s="150"/>
    </row>
    <row r="142" spans="1:9" ht="25.5" outlineLevel="4" x14ac:dyDescent="0.25">
      <c r="A142" s="156" t="s">
        <v>1371</v>
      </c>
      <c r="B142" s="156" t="s">
        <v>1</v>
      </c>
      <c r="C142" s="156" t="s">
        <v>919</v>
      </c>
      <c r="D142" s="156" t="s">
        <v>921</v>
      </c>
      <c r="E142" s="157"/>
      <c r="F142" s="155">
        <v>2803265</v>
      </c>
      <c r="G142" s="155">
        <v>2964486</v>
      </c>
      <c r="H142" s="155">
        <v>3461441</v>
      </c>
      <c r="I142" s="150"/>
    </row>
    <row r="143" spans="1:9" ht="51" outlineLevel="5" x14ac:dyDescent="0.25">
      <c r="A143" s="156" t="s">
        <v>1370</v>
      </c>
      <c r="B143" s="156" t="s">
        <v>1</v>
      </c>
      <c r="C143" s="156" t="s">
        <v>919</v>
      </c>
      <c r="D143" s="156" t="s">
        <v>918</v>
      </c>
      <c r="E143" s="157"/>
      <c r="F143" s="155">
        <v>2803265</v>
      </c>
      <c r="G143" s="155">
        <v>2964486</v>
      </c>
      <c r="H143" s="155">
        <v>3461441</v>
      </c>
      <c r="I143" s="150"/>
    </row>
    <row r="144" spans="1:9" ht="38.25" outlineLevel="6" x14ac:dyDescent="0.25">
      <c r="A144" s="156" t="s">
        <v>1225</v>
      </c>
      <c r="B144" s="156" t="s">
        <v>1</v>
      </c>
      <c r="C144" s="156" t="s">
        <v>919</v>
      </c>
      <c r="D144" s="156" t="s">
        <v>918</v>
      </c>
      <c r="E144" s="156" t="s">
        <v>497</v>
      </c>
      <c r="F144" s="155">
        <v>2277852.2400000002</v>
      </c>
      <c r="G144" s="155">
        <v>2277852.2400000002</v>
      </c>
      <c r="H144" s="155">
        <v>2277852.2400000002</v>
      </c>
      <c r="I144" s="150"/>
    </row>
    <row r="145" spans="1:9" outlineLevel="6" x14ac:dyDescent="0.25">
      <c r="A145" s="156" t="s">
        <v>1089</v>
      </c>
      <c r="B145" s="156" t="s">
        <v>1</v>
      </c>
      <c r="C145" s="156" t="s">
        <v>919</v>
      </c>
      <c r="D145" s="156" t="s">
        <v>918</v>
      </c>
      <c r="E145" s="156" t="s">
        <v>464</v>
      </c>
      <c r="F145" s="155">
        <v>525412.76</v>
      </c>
      <c r="G145" s="155">
        <v>686633.76</v>
      </c>
      <c r="H145" s="155">
        <v>1183588.76</v>
      </c>
      <c r="I145" s="150"/>
    </row>
    <row r="146" spans="1:9" ht="25.5" outlineLevel="2" x14ac:dyDescent="0.25">
      <c r="A146" s="156" t="s">
        <v>1369</v>
      </c>
      <c r="B146" s="156" t="s">
        <v>1</v>
      </c>
      <c r="C146" s="156" t="s">
        <v>899</v>
      </c>
      <c r="D146" s="157"/>
      <c r="E146" s="157"/>
      <c r="F146" s="155">
        <v>32414027.719999999</v>
      </c>
      <c r="G146" s="155">
        <v>32376111.010000002</v>
      </c>
      <c r="H146" s="155">
        <v>32376111.010000002</v>
      </c>
      <c r="I146" s="150"/>
    </row>
    <row r="147" spans="1:9" ht="25.5" outlineLevel="3" x14ac:dyDescent="0.25">
      <c r="A147" s="156" t="s">
        <v>1368</v>
      </c>
      <c r="B147" s="156" t="s">
        <v>1</v>
      </c>
      <c r="C147" s="156" t="s">
        <v>899</v>
      </c>
      <c r="D147" s="156" t="s">
        <v>915</v>
      </c>
      <c r="E147" s="157"/>
      <c r="F147" s="155">
        <v>2247559.9900000002</v>
      </c>
      <c r="G147" s="155">
        <v>2247559.9900000002</v>
      </c>
      <c r="H147" s="155">
        <v>2247559.9900000002</v>
      </c>
      <c r="I147" s="150"/>
    </row>
    <row r="148" spans="1:9" ht="25.5" outlineLevel="4" x14ac:dyDescent="0.25">
      <c r="A148" s="156" t="s">
        <v>1367</v>
      </c>
      <c r="B148" s="156" t="s">
        <v>1</v>
      </c>
      <c r="C148" s="156" t="s">
        <v>899</v>
      </c>
      <c r="D148" s="156" t="s">
        <v>913</v>
      </c>
      <c r="E148" s="157"/>
      <c r="F148" s="155">
        <v>2247559.9900000002</v>
      </c>
      <c r="G148" s="155">
        <v>2247559.9900000002</v>
      </c>
      <c r="H148" s="155">
        <v>2247559.9900000002</v>
      </c>
      <c r="I148" s="150"/>
    </row>
    <row r="149" spans="1:9" outlineLevel="5" x14ac:dyDescent="0.25">
      <c r="A149" s="156" t="s">
        <v>1366</v>
      </c>
      <c r="B149" s="156" t="s">
        <v>1</v>
      </c>
      <c r="C149" s="156" t="s">
        <v>899</v>
      </c>
      <c r="D149" s="156" t="s">
        <v>911</v>
      </c>
      <c r="E149" s="157"/>
      <c r="F149" s="155">
        <v>2043599.99</v>
      </c>
      <c r="G149" s="155">
        <v>2043599.99</v>
      </c>
      <c r="H149" s="155">
        <v>2043599.99</v>
      </c>
      <c r="I149" s="150"/>
    </row>
    <row r="150" spans="1:9" outlineLevel="6" x14ac:dyDescent="0.25">
      <c r="A150" s="156" t="s">
        <v>1089</v>
      </c>
      <c r="B150" s="156" t="s">
        <v>1</v>
      </c>
      <c r="C150" s="156" t="s">
        <v>899</v>
      </c>
      <c r="D150" s="156" t="s">
        <v>911</v>
      </c>
      <c r="E150" s="156" t="s">
        <v>464</v>
      </c>
      <c r="F150" s="155">
        <v>2043599.99</v>
      </c>
      <c r="G150" s="155">
        <v>2043599.99</v>
      </c>
      <c r="H150" s="155">
        <v>2043599.99</v>
      </c>
      <c r="I150" s="150"/>
    </row>
    <row r="151" spans="1:9" outlineLevel="5" x14ac:dyDescent="0.25">
      <c r="A151" s="156" t="s">
        <v>1365</v>
      </c>
      <c r="B151" s="156" t="s">
        <v>1</v>
      </c>
      <c r="C151" s="156" t="s">
        <v>899</v>
      </c>
      <c r="D151" s="156" t="s">
        <v>909</v>
      </c>
      <c r="E151" s="157"/>
      <c r="F151" s="155">
        <v>203960</v>
      </c>
      <c r="G151" s="155">
        <v>203960</v>
      </c>
      <c r="H151" s="155">
        <v>203960</v>
      </c>
      <c r="I151" s="150"/>
    </row>
    <row r="152" spans="1:9" outlineLevel="6" x14ac:dyDescent="0.25">
      <c r="A152" s="156" t="s">
        <v>1089</v>
      </c>
      <c r="B152" s="156" t="s">
        <v>1</v>
      </c>
      <c r="C152" s="156" t="s">
        <v>899</v>
      </c>
      <c r="D152" s="156" t="s">
        <v>909</v>
      </c>
      <c r="E152" s="156" t="s">
        <v>464</v>
      </c>
      <c r="F152" s="155">
        <v>203960</v>
      </c>
      <c r="G152" s="155">
        <v>203960</v>
      </c>
      <c r="H152" s="155">
        <v>203960</v>
      </c>
      <c r="I152" s="150"/>
    </row>
    <row r="153" spans="1:9" ht="25.5" outlineLevel="3" x14ac:dyDescent="0.25">
      <c r="A153" s="156" t="s">
        <v>1364</v>
      </c>
      <c r="B153" s="156" t="s">
        <v>1</v>
      </c>
      <c r="C153" s="156" t="s">
        <v>899</v>
      </c>
      <c r="D153" s="156" t="s">
        <v>907</v>
      </c>
      <c r="E153" s="157"/>
      <c r="F153" s="155">
        <v>30166467.73</v>
      </c>
      <c r="G153" s="155">
        <v>30128551.02</v>
      </c>
      <c r="H153" s="155">
        <v>30128551.02</v>
      </c>
      <c r="I153" s="150"/>
    </row>
    <row r="154" spans="1:9" outlineLevel="4" x14ac:dyDescent="0.25">
      <c r="A154" s="156" t="s">
        <v>1363</v>
      </c>
      <c r="B154" s="156" t="s">
        <v>1</v>
      </c>
      <c r="C154" s="156" t="s">
        <v>899</v>
      </c>
      <c r="D154" s="156" t="s">
        <v>905</v>
      </c>
      <c r="E154" s="157"/>
      <c r="F154" s="155">
        <v>27609867.760000002</v>
      </c>
      <c r="G154" s="155">
        <v>27609735.719999999</v>
      </c>
      <c r="H154" s="155">
        <v>27609735.719999999</v>
      </c>
      <c r="I154" s="150"/>
    </row>
    <row r="155" spans="1:9" outlineLevel="5" x14ac:dyDescent="0.25">
      <c r="A155" s="156" t="s">
        <v>1362</v>
      </c>
      <c r="B155" s="156" t="s">
        <v>1</v>
      </c>
      <c r="C155" s="156" t="s">
        <v>899</v>
      </c>
      <c r="D155" s="156" t="s">
        <v>903</v>
      </c>
      <c r="E155" s="157"/>
      <c r="F155" s="155">
        <v>27609867.760000002</v>
      </c>
      <c r="G155" s="155">
        <v>27609735.719999999</v>
      </c>
      <c r="H155" s="155">
        <v>27609735.719999999</v>
      </c>
      <c r="I155" s="150"/>
    </row>
    <row r="156" spans="1:9" ht="38.25" outlineLevel="6" x14ac:dyDescent="0.25">
      <c r="A156" s="156" t="s">
        <v>1225</v>
      </c>
      <c r="B156" s="156" t="s">
        <v>1</v>
      </c>
      <c r="C156" s="156" t="s">
        <v>899</v>
      </c>
      <c r="D156" s="156" t="s">
        <v>903</v>
      </c>
      <c r="E156" s="156" t="s">
        <v>497</v>
      </c>
      <c r="F156" s="155">
        <v>25236795.309999999</v>
      </c>
      <c r="G156" s="155">
        <v>25236795.309999999</v>
      </c>
      <c r="H156" s="155">
        <v>25236795.309999999</v>
      </c>
      <c r="I156" s="150"/>
    </row>
    <row r="157" spans="1:9" outlineLevel="6" x14ac:dyDescent="0.25">
      <c r="A157" s="156" t="s">
        <v>1089</v>
      </c>
      <c r="B157" s="156" t="s">
        <v>1</v>
      </c>
      <c r="C157" s="156" t="s">
        <v>899</v>
      </c>
      <c r="D157" s="156" t="s">
        <v>903</v>
      </c>
      <c r="E157" s="156" t="s">
        <v>464</v>
      </c>
      <c r="F157" s="155">
        <v>2369364.4500000002</v>
      </c>
      <c r="G157" s="155">
        <v>2369232.41</v>
      </c>
      <c r="H157" s="155">
        <v>2369232.41</v>
      </c>
      <c r="I157" s="150"/>
    </row>
    <row r="158" spans="1:9" outlineLevel="6" x14ac:dyDescent="0.25">
      <c r="A158" s="156" t="s">
        <v>1109</v>
      </c>
      <c r="B158" s="156" t="s">
        <v>1</v>
      </c>
      <c r="C158" s="156" t="s">
        <v>899</v>
      </c>
      <c r="D158" s="156" t="s">
        <v>903</v>
      </c>
      <c r="E158" s="156" t="s">
        <v>361</v>
      </c>
      <c r="F158" s="155">
        <v>3708</v>
      </c>
      <c r="G158" s="155">
        <v>3708</v>
      </c>
      <c r="H158" s="155">
        <v>3708</v>
      </c>
      <c r="I158" s="150"/>
    </row>
    <row r="159" spans="1:9" outlineLevel="4" x14ac:dyDescent="0.25">
      <c r="A159" s="156" t="s">
        <v>1361</v>
      </c>
      <c r="B159" s="156" t="s">
        <v>1</v>
      </c>
      <c r="C159" s="156" t="s">
        <v>899</v>
      </c>
      <c r="D159" s="156" t="s">
        <v>901</v>
      </c>
      <c r="E159" s="157"/>
      <c r="F159" s="155">
        <v>2556599.9700000002</v>
      </c>
      <c r="G159" s="155">
        <v>2518815.2999999998</v>
      </c>
      <c r="H159" s="155">
        <v>2518815.2999999998</v>
      </c>
      <c r="I159" s="150"/>
    </row>
    <row r="160" spans="1:9" outlineLevel="5" x14ac:dyDescent="0.25">
      <c r="A160" s="156" t="s">
        <v>1360</v>
      </c>
      <c r="B160" s="156" t="s">
        <v>1</v>
      </c>
      <c r="C160" s="156" t="s">
        <v>899</v>
      </c>
      <c r="D160" s="156" t="s">
        <v>898</v>
      </c>
      <c r="E160" s="157"/>
      <c r="F160" s="155">
        <v>2556599.9700000002</v>
      </c>
      <c r="G160" s="155">
        <v>2518815.2999999998</v>
      </c>
      <c r="H160" s="155">
        <v>2518815.2999999998</v>
      </c>
      <c r="I160" s="150"/>
    </row>
    <row r="161" spans="1:9" outlineLevel="6" x14ac:dyDescent="0.25">
      <c r="A161" s="156" t="s">
        <v>1089</v>
      </c>
      <c r="B161" s="156" t="s">
        <v>1</v>
      </c>
      <c r="C161" s="156" t="s">
        <v>899</v>
      </c>
      <c r="D161" s="156" t="s">
        <v>898</v>
      </c>
      <c r="E161" s="156" t="s">
        <v>464</v>
      </c>
      <c r="F161" s="155">
        <v>2546399.9700000002</v>
      </c>
      <c r="G161" s="155">
        <v>2508615.2999999998</v>
      </c>
      <c r="H161" s="155">
        <v>2508615.2999999998</v>
      </c>
      <c r="I161" s="150"/>
    </row>
    <row r="162" spans="1:9" outlineLevel="6" x14ac:dyDescent="0.25">
      <c r="A162" s="156" t="s">
        <v>1109</v>
      </c>
      <c r="B162" s="156" t="s">
        <v>1</v>
      </c>
      <c r="C162" s="156" t="s">
        <v>899</v>
      </c>
      <c r="D162" s="156" t="s">
        <v>898</v>
      </c>
      <c r="E162" s="156" t="s">
        <v>361</v>
      </c>
      <c r="F162" s="155">
        <v>10200</v>
      </c>
      <c r="G162" s="155">
        <v>10200</v>
      </c>
      <c r="H162" s="155">
        <v>10200</v>
      </c>
      <c r="I162" s="150"/>
    </row>
    <row r="163" spans="1:9" outlineLevel="2" x14ac:dyDescent="0.25">
      <c r="A163" s="156" t="s">
        <v>1359</v>
      </c>
      <c r="B163" s="156" t="s">
        <v>1</v>
      </c>
      <c r="C163" s="156" t="s">
        <v>896</v>
      </c>
      <c r="D163" s="157"/>
      <c r="E163" s="157"/>
      <c r="F163" s="155">
        <v>4632280</v>
      </c>
      <c r="G163" s="155">
        <v>657280</v>
      </c>
      <c r="H163" s="155">
        <v>657280</v>
      </c>
      <c r="I163" s="150"/>
    </row>
    <row r="164" spans="1:9" outlineLevel="3" x14ac:dyDescent="0.25">
      <c r="A164" s="156" t="s">
        <v>1197</v>
      </c>
      <c r="B164" s="156" t="s">
        <v>1</v>
      </c>
      <c r="C164" s="156" t="s">
        <v>896</v>
      </c>
      <c r="D164" s="156" t="s">
        <v>655</v>
      </c>
      <c r="E164" s="157"/>
      <c r="F164" s="155">
        <v>4632280</v>
      </c>
      <c r="G164" s="155">
        <v>657280</v>
      </c>
      <c r="H164" s="155">
        <v>657280</v>
      </c>
      <c r="I164" s="150"/>
    </row>
    <row r="165" spans="1:9" ht="25.5" outlineLevel="4" x14ac:dyDescent="0.25">
      <c r="A165" s="156" t="s">
        <v>1196</v>
      </c>
      <c r="B165" s="156" t="s">
        <v>1</v>
      </c>
      <c r="C165" s="156" t="s">
        <v>896</v>
      </c>
      <c r="D165" s="156" t="s">
        <v>653</v>
      </c>
      <c r="E165" s="157"/>
      <c r="F165" s="155">
        <v>4632280</v>
      </c>
      <c r="G165" s="155">
        <v>657280</v>
      </c>
      <c r="H165" s="155">
        <v>657280</v>
      </c>
      <c r="I165" s="150"/>
    </row>
    <row r="166" spans="1:9" ht="25.5" outlineLevel="5" x14ac:dyDescent="0.25">
      <c r="A166" s="156" t="s">
        <v>1195</v>
      </c>
      <c r="B166" s="156" t="s">
        <v>1</v>
      </c>
      <c r="C166" s="156" t="s">
        <v>896</v>
      </c>
      <c r="D166" s="156" t="s">
        <v>651</v>
      </c>
      <c r="E166" s="157"/>
      <c r="F166" s="155">
        <v>4632280</v>
      </c>
      <c r="G166" s="155">
        <v>657280</v>
      </c>
      <c r="H166" s="155">
        <v>657280</v>
      </c>
      <c r="I166" s="150"/>
    </row>
    <row r="167" spans="1:9" outlineLevel="6" x14ac:dyDescent="0.25">
      <c r="A167" s="156" t="s">
        <v>1089</v>
      </c>
      <c r="B167" s="156" t="s">
        <v>1</v>
      </c>
      <c r="C167" s="156" t="s">
        <v>896</v>
      </c>
      <c r="D167" s="156" t="s">
        <v>651</v>
      </c>
      <c r="E167" s="156" t="s">
        <v>464</v>
      </c>
      <c r="F167" s="155">
        <v>4632280</v>
      </c>
      <c r="G167" s="155">
        <v>657280</v>
      </c>
      <c r="H167" s="155">
        <v>657280</v>
      </c>
      <c r="I167" s="150"/>
    </row>
    <row r="168" spans="1:9" outlineLevel="1" x14ac:dyDescent="0.25">
      <c r="A168" s="156" t="s">
        <v>1358</v>
      </c>
      <c r="B168" s="156" t="s">
        <v>1</v>
      </c>
      <c r="C168" s="156" t="s">
        <v>894</v>
      </c>
      <c r="D168" s="157"/>
      <c r="E168" s="157"/>
      <c r="F168" s="155">
        <v>398252729.58999997</v>
      </c>
      <c r="G168" s="155">
        <v>96302317.140000001</v>
      </c>
      <c r="H168" s="155">
        <v>96209936.310000002</v>
      </c>
      <c r="I168" s="150"/>
    </row>
    <row r="169" spans="1:9" outlineLevel="2" x14ac:dyDescent="0.25">
      <c r="A169" s="156" t="s">
        <v>1357</v>
      </c>
      <c r="B169" s="156" t="s">
        <v>1</v>
      </c>
      <c r="C169" s="156" t="s">
        <v>887</v>
      </c>
      <c r="D169" s="157"/>
      <c r="E169" s="157"/>
      <c r="F169" s="155">
        <v>1795756.82</v>
      </c>
      <c r="G169" s="155">
        <v>1795756.82</v>
      </c>
      <c r="H169" s="155">
        <v>1795756.82</v>
      </c>
      <c r="I169" s="150"/>
    </row>
    <row r="170" spans="1:9" outlineLevel="3" x14ac:dyDescent="0.25">
      <c r="A170" s="156" t="s">
        <v>1275</v>
      </c>
      <c r="B170" s="156" t="s">
        <v>1</v>
      </c>
      <c r="C170" s="156" t="s">
        <v>887</v>
      </c>
      <c r="D170" s="156" t="s">
        <v>502</v>
      </c>
      <c r="E170" s="157"/>
      <c r="F170" s="155">
        <v>1795756.82</v>
      </c>
      <c r="G170" s="155">
        <v>1795756.82</v>
      </c>
      <c r="H170" s="155">
        <v>1795756.82</v>
      </c>
      <c r="I170" s="150"/>
    </row>
    <row r="171" spans="1:9" outlineLevel="4" x14ac:dyDescent="0.25">
      <c r="A171" s="156" t="s">
        <v>1356</v>
      </c>
      <c r="B171" s="156" t="s">
        <v>1</v>
      </c>
      <c r="C171" s="156" t="s">
        <v>887</v>
      </c>
      <c r="D171" s="156" t="s">
        <v>891</v>
      </c>
      <c r="E171" s="157"/>
      <c r="F171" s="155">
        <v>1795756.82</v>
      </c>
      <c r="G171" s="155">
        <v>1795756.82</v>
      </c>
      <c r="H171" s="155">
        <v>1795756.82</v>
      </c>
      <c r="I171" s="150"/>
    </row>
    <row r="172" spans="1:9" outlineLevel="5" x14ac:dyDescent="0.25">
      <c r="A172" s="156" t="s">
        <v>1355</v>
      </c>
      <c r="B172" s="156" t="s">
        <v>1</v>
      </c>
      <c r="C172" s="156" t="s">
        <v>887</v>
      </c>
      <c r="D172" s="156" t="s">
        <v>889</v>
      </c>
      <c r="E172" s="157"/>
      <c r="F172" s="155">
        <v>1529270</v>
      </c>
      <c r="G172" s="155">
        <v>1529270</v>
      </c>
      <c r="H172" s="155">
        <v>1529270</v>
      </c>
      <c r="I172" s="150"/>
    </row>
    <row r="173" spans="1:9" ht="38.25" outlineLevel="6" x14ac:dyDescent="0.25">
      <c r="A173" s="156" t="s">
        <v>1225</v>
      </c>
      <c r="B173" s="156" t="s">
        <v>1</v>
      </c>
      <c r="C173" s="156" t="s">
        <v>887</v>
      </c>
      <c r="D173" s="156" t="s">
        <v>889</v>
      </c>
      <c r="E173" s="156" t="s">
        <v>497</v>
      </c>
      <c r="F173" s="155">
        <v>18678.259999999998</v>
      </c>
      <c r="G173" s="155">
        <v>18678.259999999998</v>
      </c>
      <c r="H173" s="155">
        <v>18678.259999999998</v>
      </c>
      <c r="I173" s="150"/>
    </row>
    <row r="174" spans="1:9" outlineLevel="6" x14ac:dyDescent="0.25">
      <c r="A174" s="156" t="s">
        <v>1089</v>
      </c>
      <c r="B174" s="156" t="s">
        <v>1</v>
      </c>
      <c r="C174" s="156" t="s">
        <v>887</v>
      </c>
      <c r="D174" s="156" t="s">
        <v>889</v>
      </c>
      <c r="E174" s="156" t="s">
        <v>464</v>
      </c>
      <c r="F174" s="155">
        <v>1510591.74</v>
      </c>
      <c r="G174" s="155">
        <v>1510591.74</v>
      </c>
      <c r="H174" s="155">
        <v>1510591.74</v>
      </c>
      <c r="I174" s="150"/>
    </row>
    <row r="175" spans="1:9" outlineLevel="5" x14ac:dyDescent="0.25">
      <c r="A175" s="156" t="s">
        <v>1354</v>
      </c>
      <c r="B175" s="156" t="s">
        <v>1</v>
      </c>
      <c r="C175" s="156" t="s">
        <v>887</v>
      </c>
      <c r="D175" s="156" t="s">
        <v>886</v>
      </c>
      <c r="E175" s="157"/>
      <c r="F175" s="155">
        <v>266486.82</v>
      </c>
      <c r="G175" s="155">
        <v>266486.82</v>
      </c>
      <c r="H175" s="155">
        <v>266486.82</v>
      </c>
      <c r="I175" s="150"/>
    </row>
    <row r="176" spans="1:9" outlineLevel="6" x14ac:dyDescent="0.25">
      <c r="A176" s="156" t="s">
        <v>1089</v>
      </c>
      <c r="B176" s="156" t="s">
        <v>1</v>
      </c>
      <c r="C176" s="156" t="s">
        <v>887</v>
      </c>
      <c r="D176" s="156" t="s">
        <v>886</v>
      </c>
      <c r="E176" s="156" t="s">
        <v>464</v>
      </c>
      <c r="F176" s="155">
        <v>266486.82</v>
      </c>
      <c r="G176" s="155">
        <v>266486.82</v>
      </c>
      <c r="H176" s="155">
        <v>266486.82</v>
      </c>
      <c r="I176" s="150"/>
    </row>
    <row r="177" spans="1:9" outlineLevel="2" x14ac:dyDescent="0.25">
      <c r="A177" s="156" t="s">
        <v>1353</v>
      </c>
      <c r="B177" s="156" t="s">
        <v>1</v>
      </c>
      <c r="C177" s="156" t="s">
        <v>883</v>
      </c>
      <c r="D177" s="157"/>
      <c r="E177" s="157"/>
      <c r="F177" s="155">
        <v>28863405.109999999</v>
      </c>
      <c r="G177" s="155">
        <v>0</v>
      </c>
      <c r="H177" s="155">
        <v>0</v>
      </c>
      <c r="I177" s="150"/>
    </row>
    <row r="178" spans="1:9" ht="25.5" outlineLevel="3" x14ac:dyDescent="0.25">
      <c r="A178" s="156" t="s">
        <v>1256</v>
      </c>
      <c r="B178" s="156" t="s">
        <v>1</v>
      </c>
      <c r="C178" s="156" t="s">
        <v>883</v>
      </c>
      <c r="D178" s="156" t="s">
        <v>414</v>
      </c>
      <c r="E178" s="157"/>
      <c r="F178" s="155">
        <v>28863405.109999999</v>
      </c>
      <c r="G178" s="155">
        <v>0</v>
      </c>
      <c r="H178" s="155">
        <v>0</v>
      </c>
      <c r="I178" s="150"/>
    </row>
    <row r="179" spans="1:9" ht="38.25" outlineLevel="4" x14ac:dyDescent="0.25">
      <c r="A179" s="156" t="s">
        <v>1255</v>
      </c>
      <c r="B179" s="156" t="s">
        <v>1</v>
      </c>
      <c r="C179" s="156" t="s">
        <v>883</v>
      </c>
      <c r="D179" s="156" t="s">
        <v>412</v>
      </c>
      <c r="E179" s="157"/>
      <c r="F179" s="155">
        <v>28863405.109999999</v>
      </c>
      <c r="G179" s="155">
        <v>0</v>
      </c>
      <c r="H179" s="155">
        <v>0</v>
      </c>
      <c r="I179" s="150"/>
    </row>
    <row r="180" spans="1:9" ht="25.5" outlineLevel="5" x14ac:dyDescent="0.25">
      <c r="A180" s="156" t="s">
        <v>1352</v>
      </c>
      <c r="B180" s="156" t="s">
        <v>1</v>
      </c>
      <c r="C180" s="156" t="s">
        <v>883</v>
      </c>
      <c r="D180" s="156" t="s">
        <v>882</v>
      </c>
      <c r="E180" s="157"/>
      <c r="F180" s="155">
        <v>28863405.109999999</v>
      </c>
      <c r="G180" s="155">
        <v>0</v>
      </c>
      <c r="H180" s="155">
        <v>0</v>
      </c>
      <c r="I180" s="150"/>
    </row>
    <row r="181" spans="1:9" outlineLevel="6" x14ac:dyDescent="0.25">
      <c r="A181" s="156" t="s">
        <v>1089</v>
      </c>
      <c r="B181" s="156" t="s">
        <v>1</v>
      </c>
      <c r="C181" s="156" t="s">
        <v>883</v>
      </c>
      <c r="D181" s="156" t="s">
        <v>882</v>
      </c>
      <c r="E181" s="156" t="s">
        <v>464</v>
      </c>
      <c r="F181" s="155">
        <v>28863405.109999999</v>
      </c>
      <c r="G181" s="155">
        <v>0</v>
      </c>
      <c r="H181" s="155">
        <v>0</v>
      </c>
      <c r="I181" s="150"/>
    </row>
    <row r="182" spans="1:9" outlineLevel="2" x14ac:dyDescent="0.25">
      <c r="A182" s="156" t="s">
        <v>1351</v>
      </c>
      <c r="B182" s="156" t="s">
        <v>1</v>
      </c>
      <c r="C182" s="156" t="s">
        <v>866</v>
      </c>
      <c r="D182" s="157"/>
      <c r="E182" s="157"/>
      <c r="F182" s="155">
        <v>90291157.519999996</v>
      </c>
      <c r="G182" s="155">
        <v>85686162.310000002</v>
      </c>
      <c r="H182" s="155">
        <v>85593781.480000004</v>
      </c>
      <c r="I182" s="150"/>
    </row>
    <row r="183" spans="1:9" ht="38.25" outlineLevel="3" x14ac:dyDescent="0.25">
      <c r="A183" s="156" t="s">
        <v>1319</v>
      </c>
      <c r="B183" s="156" t="s">
        <v>1</v>
      </c>
      <c r="C183" s="156" t="s">
        <v>866</v>
      </c>
      <c r="D183" s="156" t="s">
        <v>786</v>
      </c>
      <c r="E183" s="157"/>
      <c r="F183" s="155">
        <v>90291157.519999996</v>
      </c>
      <c r="G183" s="155">
        <v>85686162.310000002</v>
      </c>
      <c r="H183" s="155">
        <v>85593781.480000004</v>
      </c>
      <c r="I183" s="150"/>
    </row>
    <row r="184" spans="1:9" ht="25.5" outlineLevel="4" x14ac:dyDescent="0.25">
      <c r="A184" s="156" t="s">
        <v>1350</v>
      </c>
      <c r="B184" s="156" t="s">
        <v>1</v>
      </c>
      <c r="C184" s="156" t="s">
        <v>866</v>
      </c>
      <c r="D184" s="156" t="s">
        <v>879</v>
      </c>
      <c r="E184" s="157"/>
      <c r="F184" s="155">
        <v>54631828.479999997</v>
      </c>
      <c r="G184" s="155">
        <v>50026833.270000003</v>
      </c>
      <c r="H184" s="155">
        <v>50026833.270000003</v>
      </c>
      <c r="I184" s="150"/>
    </row>
    <row r="185" spans="1:9" outlineLevel="5" x14ac:dyDescent="0.25">
      <c r="A185" s="156" t="s">
        <v>1349</v>
      </c>
      <c r="B185" s="156" t="s">
        <v>1</v>
      </c>
      <c r="C185" s="156" t="s">
        <v>866</v>
      </c>
      <c r="D185" s="156" t="s">
        <v>877</v>
      </c>
      <c r="E185" s="157"/>
      <c r="F185" s="155">
        <v>17232285</v>
      </c>
      <c r="G185" s="155">
        <v>17232285</v>
      </c>
      <c r="H185" s="155">
        <v>17232285</v>
      </c>
      <c r="I185" s="150"/>
    </row>
    <row r="186" spans="1:9" outlineLevel="6" x14ac:dyDescent="0.25">
      <c r="A186" s="156" t="s">
        <v>1089</v>
      </c>
      <c r="B186" s="156" t="s">
        <v>1</v>
      </c>
      <c r="C186" s="156" t="s">
        <v>866</v>
      </c>
      <c r="D186" s="156" t="s">
        <v>877</v>
      </c>
      <c r="E186" s="156" t="s">
        <v>464</v>
      </c>
      <c r="F186" s="155">
        <v>17232285</v>
      </c>
      <c r="G186" s="155">
        <v>17232285</v>
      </c>
      <c r="H186" s="155">
        <v>17232285</v>
      </c>
      <c r="I186" s="150"/>
    </row>
    <row r="187" spans="1:9" outlineLevel="5" x14ac:dyDescent="0.25">
      <c r="A187" s="156" t="s">
        <v>1348</v>
      </c>
      <c r="B187" s="156" t="s">
        <v>1</v>
      </c>
      <c r="C187" s="156" t="s">
        <v>866</v>
      </c>
      <c r="D187" s="156" t="s">
        <v>875</v>
      </c>
      <c r="E187" s="157"/>
      <c r="F187" s="155">
        <v>10293599</v>
      </c>
      <c r="G187" s="155">
        <v>10293599</v>
      </c>
      <c r="H187" s="155">
        <v>10293599</v>
      </c>
      <c r="I187" s="150"/>
    </row>
    <row r="188" spans="1:9" outlineLevel="6" x14ac:dyDescent="0.25">
      <c r="A188" s="156" t="s">
        <v>1089</v>
      </c>
      <c r="B188" s="156" t="s">
        <v>1</v>
      </c>
      <c r="C188" s="156" t="s">
        <v>866</v>
      </c>
      <c r="D188" s="156" t="s">
        <v>875</v>
      </c>
      <c r="E188" s="156" t="s">
        <v>464</v>
      </c>
      <c r="F188" s="155">
        <v>10293599</v>
      </c>
      <c r="G188" s="155">
        <v>10293599</v>
      </c>
      <c r="H188" s="155">
        <v>10293599</v>
      </c>
      <c r="I188" s="150"/>
    </row>
    <row r="189" spans="1:9" ht="38.25" outlineLevel="5" x14ac:dyDescent="0.25">
      <c r="A189" s="156" t="s">
        <v>1347</v>
      </c>
      <c r="B189" s="156" t="s">
        <v>1</v>
      </c>
      <c r="C189" s="156" t="s">
        <v>866</v>
      </c>
      <c r="D189" s="156" t="s">
        <v>873</v>
      </c>
      <c r="E189" s="157"/>
      <c r="F189" s="155">
        <v>4600000</v>
      </c>
      <c r="G189" s="155">
        <v>0</v>
      </c>
      <c r="H189" s="155">
        <v>0</v>
      </c>
      <c r="I189" s="150"/>
    </row>
    <row r="190" spans="1:9" outlineLevel="6" x14ac:dyDescent="0.25">
      <c r="A190" s="156" t="s">
        <v>1075</v>
      </c>
      <c r="B190" s="156" t="s">
        <v>1</v>
      </c>
      <c r="C190" s="156" t="s">
        <v>866</v>
      </c>
      <c r="D190" s="156" t="s">
        <v>873</v>
      </c>
      <c r="E190" s="156" t="s">
        <v>445</v>
      </c>
      <c r="F190" s="155">
        <v>4600000</v>
      </c>
      <c r="G190" s="155">
        <v>0</v>
      </c>
      <c r="H190" s="155">
        <v>0</v>
      </c>
      <c r="I190" s="150"/>
    </row>
    <row r="191" spans="1:9" ht="38.25" outlineLevel="5" x14ac:dyDescent="0.25">
      <c r="A191" s="156" t="s">
        <v>1346</v>
      </c>
      <c r="B191" s="156" t="s">
        <v>1</v>
      </c>
      <c r="C191" s="156" t="s">
        <v>866</v>
      </c>
      <c r="D191" s="156" t="s">
        <v>872</v>
      </c>
      <c r="E191" s="157"/>
      <c r="F191" s="155">
        <v>22280885.039999999</v>
      </c>
      <c r="G191" s="155">
        <v>22275939.780000001</v>
      </c>
      <c r="H191" s="155">
        <v>22275939.780000001</v>
      </c>
      <c r="I191" s="150"/>
    </row>
    <row r="192" spans="1:9" outlineLevel="6" x14ac:dyDescent="0.25">
      <c r="A192" s="156" t="s">
        <v>1089</v>
      </c>
      <c r="B192" s="156" t="s">
        <v>1</v>
      </c>
      <c r="C192" s="156" t="s">
        <v>866</v>
      </c>
      <c r="D192" s="156" t="s">
        <v>872</v>
      </c>
      <c r="E192" s="156" t="s">
        <v>464</v>
      </c>
      <c r="F192" s="155">
        <v>22280885.039999999</v>
      </c>
      <c r="G192" s="155">
        <v>22275939.780000001</v>
      </c>
      <c r="H192" s="155">
        <v>22275939.780000001</v>
      </c>
      <c r="I192" s="150"/>
    </row>
    <row r="193" spans="1:9" ht="38.25" outlineLevel="5" x14ac:dyDescent="0.25">
      <c r="A193" s="156" t="s">
        <v>1346</v>
      </c>
      <c r="B193" s="156" t="s">
        <v>1</v>
      </c>
      <c r="C193" s="156" t="s">
        <v>866</v>
      </c>
      <c r="D193" s="156" t="s">
        <v>870</v>
      </c>
      <c r="E193" s="157"/>
      <c r="F193" s="155">
        <v>225059.44</v>
      </c>
      <c r="G193" s="155">
        <v>225009.49</v>
      </c>
      <c r="H193" s="155">
        <v>225009.49</v>
      </c>
      <c r="I193" s="150"/>
    </row>
    <row r="194" spans="1:9" outlineLevel="6" x14ac:dyDescent="0.25">
      <c r="A194" s="156" t="s">
        <v>1089</v>
      </c>
      <c r="B194" s="156" t="s">
        <v>1</v>
      </c>
      <c r="C194" s="156" t="s">
        <v>866</v>
      </c>
      <c r="D194" s="156" t="s">
        <v>870</v>
      </c>
      <c r="E194" s="156" t="s">
        <v>464</v>
      </c>
      <c r="F194" s="155">
        <v>225059.44</v>
      </c>
      <c r="G194" s="155">
        <v>225009.49</v>
      </c>
      <c r="H194" s="155">
        <v>225009.49</v>
      </c>
      <c r="I194" s="150"/>
    </row>
    <row r="195" spans="1:9" ht="25.5" outlineLevel="4" x14ac:dyDescent="0.25">
      <c r="A195" s="156" t="s">
        <v>1318</v>
      </c>
      <c r="B195" s="156" t="s">
        <v>1</v>
      </c>
      <c r="C195" s="156" t="s">
        <v>866</v>
      </c>
      <c r="D195" s="156" t="s">
        <v>784</v>
      </c>
      <c r="E195" s="157"/>
      <c r="F195" s="155">
        <v>35659329.039999999</v>
      </c>
      <c r="G195" s="155">
        <v>35659329.039999999</v>
      </c>
      <c r="H195" s="155">
        <v>35566948.210000001</v>
      </c>
      <c r="I195" s="150"/>
    </row>
    <row r="196" spans="1:9" outlineLevel="5" x14ac:dyDescent="0.25">
      <c r="A196" s="156" t="s">
        <v>1345</v>
      </c>
      <c r="B196" s="156" t="s">
        <v>1</v>
      </c>
      <c r="C196" s="156" t="s">
        <v>866</v>
      </c>
      <c r="D196" s="156" t="s">
        <v>868</v>
      </c>
      <c r="E196" s="157"/>
      <c r="F196" s="155">
        <v>1180570.32</v>
      </c>
      <c r="G196" s="155">
        <v>1180570.32</v>
      </c>
      <c r="H196" s="155">
        <v>1088189.49</v>
      </c>
      <c r="I196" s="150"/>
    </row>
    <row r="197" spans="1:9" outlineLevel="6" x14ac:dyDescent="0.25">
      <c r="A197" s="156" t="s">
        <v>1089</v>
      </c>
      <c r="B197" s="156" t="s">
        <v>1</v>
      </c>
      <c r="C197" s="156" t="s">
        <v>866</v>
      </c>
      <c r="D197" s="156" t="s">
        <v>868</v>
      </c>
      <c r="E197" s="156" t="s">
        <v>464</v>
      </c>
      <c r="F197" s="155">
        <v>1180570.32</v>
      </c>
      <c r="G197" s="155">
        <v>1180570.32</v>
      </c>
      <c r="H197" s="155">
        <v>1088189.49</v>
      </c>
      <c r="I197" s="150"/>
    </row>
    <row r="198" spans="1:9" outlineLevel="5" x14ac:dyDescent="0.25">
      <c r="A198" s="156" t="s">
        <v>1344</v>
      </c>
      <c r="B198" s="156" t="s">
        <v>1</v>
      </c>
      <c r="C198" s="156" t="s">
        <v>866</v>
      </c>
      <c r="D198" s="156" t="s">
        <v>865</v>
      </c>
      <c r="E198" s="157"/>
      <c r="F198" s="155">
        <v>34478758.719999999</v>
      </c>
      <c r="G198" s="155">
        <v>34478758.719999999</v>
      </c>
      <c r="H198" s="155">
        <v>34478758.719999999</v>
      </c>
      <c r="I198" s="150"/>
    </row>
    <row r="199" spans="1:9" outlineLevel="6" x14ac:dyDescent="0.25">
      <c r="A199" s="156" t="s">
        <v>1089</v>
      </c>
      <c r="B199" s="156" t="s">
        <v>1</v>
      </c>
      <c r="C199" s="156" t="s">
        <v>866</v>
      </c>
      <c r="D199" s="156" t="s">
        <v>865</v>
      </c>
      <c r="E199" s="156" t="s">
        <v>464</v>
      </c>
      <c r="F199" s="155">
        <v>34478758.719999999</v>
      </c>
      <c r="G199" s="155">
        <v>34478758.719999999</v>
      </c>
      <c r="H199" s="155">
        <v>34478758.719999999</v>
      </c>
      <c r="I199" s="150"/>
    </row>
    <row r="200" spans="1:9" outlineLevel="2" x14ac:dyDescent="0.25">
      <c r="A200" s="156" t="s">
        <v>1343</v>
      </c>
      <c r="B200" s="156" t="s">
        <v>1</v>
      </c>
      <c r="C200" s="156" t="s">
        <v>840</v>
      </c>
      <c r="D200" s="157"/>
      <c r="E200" s="157"/>
      <c r="F200" s="155">
        <v>277302410.13999999</v>
      </c>
      <c r="G200" s="155">
        <v>8820398.0099999998</v>
      </c>
      <c r="H200" s="155">
        <v>8820398.0099999998</v>
      </c>
      <c r="I200" s="150"/>
    </row>
    <row r="201" spans="1:9" outlineLevel="3" x14ac:dyDescent="0.25">
      <c r="A201" s="156" t="s">
        <v>1342</v>
      </c>
      <c r="B201" s="156" t="s">
        <v>1</v>
      </c>
      <c r="C201" s="156" t="s">
        <v>840</v>
      </c>
      <c r="D201" s="156" t="s">
        <v>856</v>
      </c>
      <c r="E201" s="157"/>
      <c r="F201" s="155">
        <v>268385352.13</v>
      </c>
      <c r="G201" s="155">
        <v>0</v>
      </c>
      <c r="H201" s="155">
        <v>0</v>
      </c>
      <c r="I201" s="150"/>
    </row>
    <row r="202" spans="1:9" ht="25.5" outlineLevel="4" x14ac:dyDescent="0.25">
      <c r="A202" s="156" t="s">
        <v>1341</v>
      </c>
      <c r="B202" s="156" t="s">
        <v>1</v>
      </c>
      <c r="C202" s="156" t="s">
        <v>840</v>
      </c>
      <c r="D202" s="156" t="s">
        <v>854</v>
      </c>
      <c r="E202" s="157"/>
      <c r="F202" s="155">
        <v>268385352.13</v>
      </c>
      <c r="G202" s="155">
        <v>0</v>
      </c>
      <c r="H202" s="155">
        <v>0</v>
      </c>
      <c r="I202" s="150"/>
    </row>
    <row r="203" spans="1:9" outlineLevel="5" x14ac:dyDescent="0.25">
      <c r="A203" s="156" t="s">
        <v>1281</v>
      </c>
      <c r="B203" s="156" t="s">
        <v>1</v>
      </c>
      <c r="C203" s="156" t="s">
        <v>840</v>
      </c>
      <c r="D203" s="156" t="s">
        <v>853</v>
      </c>
      <c r="E203" s="157"/>
      <c r="F203" s="155">
        <v>5000000</v>
      </c>
      <c r="G203" s="155">
        <v>0</v>
      </c>
      <c r="H203" s="155">
        <v>0</v>
      </c>
      <c r="I203" s="150"/>
    </row>
    <row r="204" spans="1:9" outlineLevel="6" x14ac:dyDescent="0.25">
      <c r="A204" s="156" t="s">
        <v>1075</v>
      </c>
      <c r="B204" s="156" t="s">
        <v>1</v>
      </c>
      <c r="C204" s="156" t="s">
        <v>840</v>
      </c>
      <c r="D204" s="156" t="s">
        <v>853</v>
      </c>
      <c r="E204" s="156" t="s">
        <v>445</v>
      </c>
      <c r="F204" s="155">
        <v>5000000</v>
      </c>
      <c r="G204" s="155">
        <v>0</v>
      </c>
      <c r="H204" s="155">
        <v>0</v>
      </c>
      <c r="I204" s="150"/>
    </row>
    <row r="205" spans="1:9" ht="51" outlineLevel="5" x14ac:dyDescent="0.25">
      <c r="A205" s="156" t="s">
        <v>1340</v>
      </c>
      <c r="B205" s="156" t="s">
        <v>1</v>
      </c>
      <c r="C205" s="156" t="s">
        <v>840</v>
      </c>
      <c r="D205" s="156" t="s">
        <v>851</v>
      </c>
      <c r="E205" s="157"/>
      <c r="F205" s="155">
        <v>258385352.13</v>
      </c>
      <c r="G205" s="155">
        <v>0</v>
      </c>
      <c r="H205" s="155">
        <v>0</v>
      </c>
      <c r="I205" s="150"/>
    </row>
    <row r="206" spans="1:9" outlineLevel="6" x14ac:dyDescent="0.25">
      <c r="A206" s="156" t="s">
        <v>1075</v>
      </c>
      <c r="B206" s="156" t="s">
        <v>1</v>
      </c>
      <c r="C206" s="156" t="s">
        <v>840</v>
      </c>
      <c r="D206" s="156" t="s">
        <v>851</v>
      </c>
      <c r="E206" s="156" t="s">
        <v>445</v>
      </c>
      <c r="F206" s="155">
        <v>258385352.13</v>
      </c>
      <c r="G206" s="155">
        <v>0</v>
      </c>
      <c r="H206" s="155">
        <v>0</v>
      </c>
      <c r="I206" s="150"/>
    </row>
    <row r="207" spans="1:9" ht="25.5" outlineLevel="5" x14ac:dyDescent="0.25">
      <c r="A207" s="156" t="s">
        <v>1280</v>
      </c>
      <c r="B207" s="156" t="s">
        <v>1</v>
      </c>
      <c r="C207" s="156" t="s">
        <v>840</v>
      </c>
      <c r="D207" s="156" t="s">
        <v>850</v>
      </c>
      <c r="E207" s="157"/>
      <c r="F207" s="155">
        <v>5000000</v>
      </c>
      <c r="G207" s="155">
        <v>0</v>
      </c>
      <c r="H207" s="155">
        <v>0</v>
      </c>
      <c r="I207" s="150"/>
    </row>
    <row r="208" spans="1:9" outlineLevel="6" x14ac:dyDescent="0.25">
      <c r="A208" s="156" t="s">
        <v>1075</v>
      </c>
      <c r="B208" s="156" t="s">
        <v>1</v>
      </c>
      <c r="C208" s="156" t="s">
        <v>840</v>
      </c>
      <c r="D208" s="156" t="s">
        <v>850</v>
      </c>
      <c r="E208" s="156" t="s">
        <v>445</v>
      </c>
      <c r="F208" s="155">
        <v>5000000</v>
      </c>
      <c r="G208" s="155">
        <v>0</v>
      </c>
      <c r="H208" s="155">
        <v>0</v>
      </c>
      <c r="I208" s="150"/>
    </row>
    <row r="209" spans="1:9" ht="25.5" outlineLevel="3" x14ac:dyDescent="0.25">
      <c r="A209" s="156" t="s">
        <v>1339</v>
      </c>
      <c r="B209" s="156" t="s">
        <v>1</v>
      </c>
      <c r="C209" s="156" t="s">
        <v>840</v>
      </c>
      <c r="D209" s="156" t="s">
        <v>848</v>
      </c>
      <c r="E209" s="157"/>
      <c r="F209" s="155">
        <v>8820398.0099999998</v>
      </c>
      <c r="G209" s="155">
        <v>8820398.0099999998</v>
      </c>
      <c r="H209" s="155">
        <v>8820398.0099999998</v>
      </c>
      <c r="I209" s="150"/>
    </row>
    <row r="210" spans="1:9" outlineLevel="4" x14ac:dyDescent="0.25">
      <c r="A210" s="156" t="s">
        <v>1338</v>
      </c>
      <c r="B210" s="156" t="s">
        <v>1</v>
      </c>
      <c r="C210" s="156" t="s">
        <v>840</v>
      </c>
      <c r="D210" s="156" t="s">
        <v>846</v>
      </c>
      <c r="E210" s="157"/>
      <c r="F210" s="155">
        <v>8820398.0099999998</v>
      </c>
      <c r="G210" s="155">
        <v>8820398.0099999998</v>
      </c>
      <c r="H210" s="155">
        <v>8820398.0099999998</v>
      </c>
      <c r="I210" s="150"/>
    </row>
    <row r="211" spans="1:9" ht="25.5" outlineLevel="5" x14ac:dyDescent="0.25">
      <c r="A211" s="156" t="s">
        <v>1337</v>
      </c>
      <c r="B211" s="156" t="s">
        <v>1</v>
      </c>
      <c r="C211" s="156" t="s">
        <v>840</v>
      </c>
      <c r="D211" s="156" t="s">
        <v>844</v>
      </c>
      <c r="E211" s="157"/>
      <c r="F211" s="155">
        <v>8803509.0099999998</v>
      </c>
      <c r="G211" s="155">
        <v>8803509.0099999998</v>
      </c>
      <c r="H211" s="155">
        <v>8803509.0099999998</v>
      </c>
      <c r="I211" s="150"/>
    </row>
    <row r="212" spans="1:9" ht="38.25" outlineLevel="6" x14ac:dyDescent="0.25">
      <c r="A212" s="156" t="s">
        <v>1225</v>
      </c>
      <c r="B212" s="156" t="s">
        <v>1</v>
      </c>
      <c r="C212" s="156" t="s">
        <v>840</v>
      </c>
      <c r="D212" s="156" t="s">
        <v>844</v>
      </c>
      <c r="E212" s="156" t="s">
        <v>497</v>
      </c>
      <c r="F212" s="155">
        <v>8351910.3700000001</v>
      </c>
      <c r="G212" s="155">
        <v>8351910.3700000001</v>
      </c>
      <c r="H212" s="155">
        <v>8351910.3700000001</v>
      </c>
      <c r="I212" s="150"/>
    </row>
    <row r="213" spans="1:9" outlineLevel="6" x14ac:dyDescent="0.25">
      <c r="A213" s="156" t="s">
        <v>1089</v>
      </c>
      <c r="B213" s="156" t="s">
        <v>1</v>
      </c>
      <c r="C213" s="156" t="s">
        <v>840</v>
      </c>
      <c r="D213" s="156" t="s">
        <v>844</v>
      </c>
      <c r="E213" s="156" t="s">
        <v>464</v>
      </c>
      <c r="F213" s="155">
        <v>450759.87</v>
      </c>
      <c r="G213" s="155">
        <v>450759.87</v>
      </c>
      <c r="H213" s="155">
        <v>450759.87</v>
      </c>
      <c r="I213" s="150"/>
    </row>
    <row r="214" spans="1:9" outlineLevel="6" x14ac:dyDescent="0.25">
      <c r="A214" s="156" t="s">
        <v>1109</v>
      </c>
      <c r="B214" s="156" t="s">
        <v>1</v>
      </c>
      <c r="C214" s="156" t="s">
        <v>840</v>
      </c>
      <c r="D214" s="156" t="s">
        <v>844</v>
      </c>
      <c r="E214" s="156" t="s">
        <v>361</v>
      </c>
      <c r="F214" s="155">
        <v>838.77</v>
      </c>
      <c r="G214" s="155">
        <v>838.77</v>
      </c>
      <c r="H214" s="155">
        <v>838.77</v>
      </c>
      <c r="I214" s="150"/>
    </row>
    <row r="215" spans="1:9" ht="38.25" outlineLevel="5" x14ac:dyDescent="0.25">
      <c r="A215" s="156" t="s">
        <v>1336</v>
      </c>
      <c r="B215" s="156" t="s">
        <v>1</v>
      </c>
      <c r="C215" s="156" t="s">
        <v>840</v>
      </c>
      <c r="D215" s="156" t="s">
        <v>842</v>
      </c>
      <c r="E215" s="157"/>
      <c r="F215" s="155">
        <v>16889</v>
      </c>
      <c r="G215" s="155">
        <v>16889</v>
      </c>
      <c r="H215" s="155">
        <v>16889</v>
      </c>
      <c r="I215" s="150"/>
    </row>
    <row r="216" spans="1:9" ht="38.25" outlineLevel="6" x14ac:dyDescent="0.25">
      <c r="A216" s="156" t="s">
        <v>1225</v>
      </c>
      <c r="B216" s="156" t="s">
        <v>1</v>
      </c>
      <c r="C216" s="156" t="s">
        <v>840</v>
      </c>
      <c r="D216" s="156" t="s">
        <v>842</v>
      </c>
      <c r="E216" s="156" t="s">
        <v>497</v>
      </c>
      <c r="F216" s="155">
        <v>16889</v>
      </c>
      <c r="G216" s="155">
        <v>16889</v>
      </c>
      <c r="H216" s="155">
        <v>16889</v>
      </c>
      <c r="I216" s="150"/>
    </row>
    <row r="217" spans="1:9" ht="25.5" outlineLevel="3" x14ac:dyDescent="0.25">
      <c r="A217" s="156" t="s">
        <v>1256</v>
      </c>
      <c r="B217" s="156" t="s">
        <v>1</v>
      </c>
      <c r="C217" s="156" t="s">
        <v>840</v>
      </c>
      <c r="D217" s="156" t="s">
        <v>414</v>
      </c>
      <c r="E217" s="157"/>
      <c r="F217" s="155">
        <v>96660</v>
      </c>
      <c r="G217" s="155">
        <v>0</v>
      </c>
      <c r="H217" s="155">
        <v>0</v>
      </c>
      <c r="I217" s="150"/>
    </row>
    <row r="218" spans="1:9" ht="38.25" outlineLevel="4" x14ac:dyDescent="0.25">
      <c r="A218" s="156" t="s">
        <v>1255</v>
      </c>
      <c r="B218" s="156" t="s">
        <v>1</v>
      </c>
      <c r="C218" s="156" t="s">
        <v>840</v>
      </c>
      <c r="D218" s="156" t="s">
        <v>412</v>
      </c>
      <c r="E218" s="157"/>
      <c r="F218" s="155">
        <v>96660</v>
      </c>
      <c r="G218" s="155">
        <v>0</v>
      </c>
      <c r="H218" s="155">
        <v>0</v>
      </c>
      <c r="I218" s="150"/>
    </row>
    <row r="219" spans="1:9" ht="38.25" outlineLevel="5" x14ac:dyDescent="0.25">
      <c r="A219" s="156" t="s">
        <v>1335</v>
      </c>
      <c r="B219" s="156" t="s">
        <v>1</v>
      </c>
      <c r="C219" s="156" t="s">
        <v>840</v>
      </c>
      <c r="D219" s="156" t="s">
        <v>839</v>
      </c>
      <c r="E219" s="157"/>
      <c r="F219" s="155">
        <v>96660</v>
      </c>
      <c r="G219" s="155">
        <v>0</v>
      </c>
      <c r="H219" s="155">
        <v>0</v>
      </c>
      <c r="I219" s="150"/>
    </row>
    <row r="220" spans="1:9" ht="38.25" outlineLevel="6" x14ac:dyDescent="0.25">
      <c r="A220" s="156" t="s">
        <v>1225</v>
      </c>
      <c r="B220" s="156" t="s">
        <v>1</v>
      </c>
      <c r="C220" s="156" t="s">
        <v>840</v>
      </c>
      <c r="D220" s="156" t="s">
        <v>839</v>
      </c>
      <c r="E220" s="156" t="s">
        <v>497</v>
      </c>
      <c r="F220" s="155">
        <v>96660</v>
      </c>
      <c r="G220" s="155">
        <v>0</v>
      </c>
      <c r="H220" s="155">
        <v>0</v>
      </c>
      <c r="I220" s="150"/>
    </row>
    <row r="221" spans="1:9" outlineLevel="1" x14ac:dyDescent="0.25">
      <c r="A221" s="156" t="s">
        <v>1103</v>
      </c>
      <c r="B221" s="156" t="s">
        <v>1</v>
      </c>
      <c r="C221" s="156" t="s">
        <v>837</v>
      </c>
      <c r="D221" s="157"/>
      <c r="E221" s="157"/>
      <c r="F221" s="155">
        <v>225304794.84999999</v>
      </c>
      <c r="G221" s="155">
        <v>76683397.959999993</v>
      </c>
      <c r="H221" s="155">
        <v>76683257.959999993</v>
      </c>
      <c r="I221" s="150"/>
    </row>
    <row r="222" spans="1:9" outlineLevel="2" x14ac:dyDescent="0.25">
      <c r="A222" s="156" t="s">
        <v>1093</v>
      </c>
      <c r="B222" s="156" t="s">
        <v>1</v>
      </c>
      <c r="C222" s="156" t="s">
        <v>726</v>
      </c>
      <c r="D222" s="157"/>
      <c r="E222" s="157"/>
      <c r="F222" s="155">
        <v>190231916.55000001</v>
      </c>
      <c r="G222" s="155">
        <v>41612409.659999996</v>
      </c>
      <c r="H222" s="155">
        <v>41612409.659999996</v>
      </c>
      <c r="I222" s="150"/>
    </row>
    <row r="223" spans="1:9" outlineLevel="3" x14ac:dyDescent="0.25">
      <c r="A223" s="156" t="s">
        <v>1334</v>
      </c>
      <c r="B223" s="156" t="s">
        <v>1</v>
      </c>
      <c r="C223" s="156" t="s">
        <v>726</v>
      </c>
      <c r="D223" s="156" t="s">
        <v>816</v>
      </c>
      <c r="E223" s="157"/>
      <c r="F223" s="155">
        <v>58666630</v>
      </c>
      <c r="G223" s="155">
        <v>0</v>
      </c>
      <c r="H223" s="155">
        <v>0</v>
      </c>
      <c r="I223" s="150"/>
    </row>
    <row r="224" spans="1:9" outlineLevel="4" x14ac:dyDescent="0.25">
      <c r="A224" s="156" t="s">
        <v>1333</v>
      </c>
      <c r="B224" s="156" t="s">
        <v>1</v>
      </c>
      <c r="C224" s="156" t="s">
        <v>726</v>
      </c>
      <c r="D224" s="156" t="s">
        <v>814</v>
      </c>
      <c r="E224" s="157"/>
      <c r="F224" s="155">
        <v>58666630</v>
      </c>
      <c r="G224" s="155">
        <v>0</v>
      </c>
      <c r="H224" s="155">
        <v>0</v>
      </c>
      <c r="I224" s="150"/>
    </row>
    <row r="225" spans="1:9" ht="25.5" outlineLevel="5" x14ac:dyDescent="0.25">
      <c r="A225" s="156" t="s">
        <v>1332</v>
      </c>
      <c r="B225" s="156" t="s">
        <v>1</v>
      </c>
      <c r="C225" s="156" t="s">
        <v>726</v>
      </c>
      <c r="D225" s="156" t="s">
        <v>812</v>
      </c>
      <c r="E225" s="157"/>
      <c r="F225" s="155">
        <v>58666630</v>
      </c>
      <c r="G225" s="155">
        <v>0</v>
      </c>
      <c r="H225" s="155">
        <v>0</v>
      </c>
      <c r="I225" s="150"/>
    </row>
    <row r="226" spans="1:9" outlineLevel="6" x14ac:dyDescent="0.25">
      <c r="A226" s="156" t="s">
        <v>1089</v>
      </c>
      <c r="B226" s="156" t="s">
        <v>1</v>
      </c>
      <c r="C226" s="156" t="s">
        <v>726</v>
      </c>
      <c r="D226" s="156" t="s">
        <v>812</v>
      </c>
      <c r="E226" s="156" t="s">
        <v>464</v>
      </c>
      <c r="F226" s="155">
        <v>58666630</v>
      </c>
      <c r="G226" s="155">
        <v>0</v>
      </c>
      <c r="H226" s="155">
        <v>0</v>
      </c>
      <c r="I226" s="150"/>
    </row>
    <row r="227" spans="1:9" outlineLevel="3" x14ac:dyDescent="0.25">
      <c r="A227" s="156" t="s">
        <v>1275</v>
      </c>
      <c r="B227" s="156" t="s">
        <v>1</v>
      </c>
      <c r="C227" s="156" t="s">
        <v>726</v>
      </c>
      <c r="D227" s="156" t="s">
        <v>502</v>
      </c>
      <c r="E227" s="157"/>
      <c r="F227" s="155">
        <v>9482050.8499999996</v>
      </c>
      <c r="G227" s="155">
        <v>8568950.8499999996</v>
      </c>
      <c r="H227" s="155">
        <v>8568950.8499999996</v>
      </c>
      <c r="I227" s="150"/>
    </row>
    <row r="228" spans="1:9" outlineLevel="4" x14ac:dyDescent="0.25">
      <c r="A228" s="156" t="s">
        <v>1331</v>
      </c>
      <c r="B228" s="156" t="s">
        <v>1</v>
      </c>
      <c r="C228" s="156" t="s">
        <v>726</v>
      </c>
      <c r="D228" s="156" t="s">
        <v>810</v>
      </c>
      <c r="E228" s="157"/>
      <c r="F228" s="155">
        <v>3491086.33</v>
      </c>
      <c r="G228" s="155">
        <v>3491086.33</v>
      </c>
      <c r="H228" s="155">
        <v>3491086.33</v>
      </c>
      <c r="I228" s="150"/>
    </row>
    <row r="229" spans="1:9" outlineLevel="5" x14ac:dyDescent="0.25">
      <c r="A229" s="156" t="s">
        <v>1330</v>
      </c>
      <c r="B229" s="156" t="s">
        <v>1</v>
      </c>
      <c r="C229" s="156" t="s">
        <v>726</v>
      </c>
      <c r="D229" s="156" t="s">
        <v>808</v>
      </c>
      <c r="E229" s="157"/>
      <c r="F229" s="155">
        <v>3176753</v>
      </c>
      <c r="G229" s="155">
        <v>3176753</v>
      </c>
      <c r="H229" s="155">
        <v>3176753</v>
      </c>
      <c r="I229" s="150"/>
    </row>
    <row r="230" spans="1:9" outlineLevel="6" x14ac:dyDescent="0.25">
      <c r="A230" s="156" t="s">
        <v>1089</v>
      </c>
      <c r="B230" s="156" t="s">
        <v>1</v>
      </c>
      <c r="C230" s="156" t="s">
        <v>726</v>
      </c>
      <c r="D230" s="156" t="s">
        <v>808</v>
      </c>
      <c r="E230" s="156" t="s">
        <v>464</v>
      </c>
      <c r="F230" s="155">
        <v>3176753</v>
      </c>
      <c r="G230" s="155">
        <v>3176753</v>
      </c>
      <c r="H230" s="155">
        <v>3176753</v>
      </c>
      <c r="I230" s="150"/>
    </row>
    <row r="231" spans="1:9" outlineLevel="5" x14ac:dyDescent="0.25">
      <c r="A231" s="156" t="s">
        <v>1329</v>
      </c>
      <c r="B231" s="156" t="s">
        <v>1</v>
      </c>
      <c r="C231" s="156" t="s">
        <v>726</v>
      </c>
      <c r="D231" s="156" t="s">
        <v>806</v>
      </c>
      <c r="E231" s="157"/>
      <c r="F231" s="155">
        <v>314333.33</v>
      </c>
      <c r="G231" s="155">
        <v>314333.33</v>
      </c>
      <c r="H231" s="155">
        <v>314333.33</v>
      </c>
      <c r="I231" s="150"/>
    </row>
    <row r="232" spans="1:9" outlineLevel="6" x14ac:dyDescent="0.25">
      <c r="A232" s="156" t="s">
        <v>1089</v>
      </c>
      <c r="B232" s="156" t="s">
        <v>1</v>
      </c>
      <c r="C232" s="156" t="s">
        <v>726</v>
      </c>
      <c r="D232" s="156" t="s">
        <v>806</v>
      </c>
      <c r="E232" s="156" t="s">
        <v>464</v>
      </c>
      <c r="F232" s="155">
        <v>314333.33</v>
      </c>
      <c r="G232" s="155">
        <v>314333.33</v>
      </c>
      <c r="H232" s="155">
        <v>314333.33</v>
      </c>
      <c r="I232" s="150"/>
    </row>
    <row r="233" spans="1:9" outlineLevel="4" x14ac:dyDescent="0.25">
      <c r="A233" s="156" t="s">
        <v>1274</v>
      </c>
      <c r="B233" s="156" t="s">
        <v>1</v>
      </c>
      <c r="C233" s="156" t="s">
        <v>726</v>
      </c>
      <c r="D233" s="156" t="s">
        <v>500</v>
      </c>
      <c r="E233" s="157"/>
      <c r="F233" s="155">
        <v>101900</v>
      </c>
      <c r="G233" s="155">
        <v>101900</v>
      </c>
      <c r="H233" s="155">
        <v>101900</v>
      </c>
      <c r="I233" s="150"/>
    </row>
    <row r="234" spans="1:9" outlineLevel="5" x14ac:dyDescent="0.25">
      <c r="A234" s="156" t="s">
        <v>1328</v>
      </c>
      <c r="B234" s="156" t="s">
        <v>1</v>
      </c>
      <c r="C234" s="156" t="s">
        <v>726</v>
      </c>
      <c r="D234" s="156" t="s">
        <v>804</v>
      </c>
      <c r="E234" s="157"/>
      <c r="F234" s="155">
        <v>101900</v>
      </c>
      <c r="G234" s="155">
        <v>101900</v>
      </c>
      <c r="H234" s="155">
        <v>101900</v>
      </c>
      <c r="I234" s="150"/>
    </row>
    <row r="235" spans="1:9" outlineLevel="6" x14ac:dyDescent="0.25">
      <c r="A235" s="156" t="s">
        <v>1089</v>
      </c>
      <c r="B235" s="156" t="s">
        <v>1</v>
      </c>
      <c r="C235" s="156" t="s">
        <v>726</v>
      </c>
      <c r="D235" s="156" t="s">
        <v>804</v>
      </c>
      <c r="E235" s="156" t="s">
        <v>464</v>
      </c>
      <c r="F235" s="155">
        <v>101900</v>
      </c>
      <c r="G235" s="155">
        <v>101900</v>
      </c>
      <c r="H235" s="155">
        <v>101900</v>
      </c>
      <c r="I235" s="150"/>
    </row>
    <row r="236" spans="1:9" outlineLevel="4" x14ac:dyDescent="0.25">
      <c r="A236" s="156" t="s">
        <v>1327</v>
      </c>
      <c r="B236" s="156" t="s">
        <v>1</v>
      </c>
      <c r="C236" s="156" t="s">
        <v>726</v>
      </c>
      <c r="D236" s="156" t="s">
        <v>802</v>
      </c>
      <c r="E236" s="157"/>
      <c r="F236" s="155">
        <v>4805064.5199999996</v>
      </c>
      <c r="G236" s="155">
        <v>3891964.52</v>
      </c>
      <c r="H236" s="155">
        <v>3891964.52</v>
      </c>
      <c r="I236" s="150"/>
    </row>
    <row r="237" spans="1:9" outlineLevel="5" x14ac:dyDescent="0.25">
      <c r="A237" s="156" t="s">
        <v>1326</v>
      </c>
      <c r="B237" s="156" t="s">
        <v>1</v>
      </c>
      <c r="C237" s="156" t="s">
        <v>726</v>
      </c>
      <c r="D237" s="156" t="s">
        <v>800</v>
      </c>
      <c r="E237" s="157"/>
      <c r="F237" s="155">
        <v>2994807</v>
      </c>
      <c r="G237" s="155">
        <v>2994807</v>
      </c>
      <c r="H237" s="155">
        <v>2994807</v>
      </c>
      <c r="I237" s="150"/>
    </row>
    <row r="238" spans="1:9" outlineLevel="6" x14ac:dyDescent="0.25">
      <c r="A238" s="156" t="s">
        <v>1089</v>
      </c>
      <c r="B238" s="156" t="s">
        <v>1</v>
      </c>
      <c r="C238" s="156" t="s">
        <v>726</v>
      </c>
      <c r="D238" s="156" t="s">
        <v>800</v>
      </c>
      <c r="E238" s="156" t="s">
        <v>464</v>
      </c>
      <c r="F238" s="155">
        <v>2994807</v>
      </c>
      <c r="G238" s="155">
        <v>2994807</v>
      </c>
      <c r="H238" s="155">
        <v>2994807</v>
      </c>
      <c r="I238" s="150"/>
    </row>
    <row r="239" spans="1:9" outlineLevel="5" x14ac:dyDescent="0.25">
      <c r="A239" s="156" t="s">
        <v>1325</v>
      </c>
      <c r="B239" s="156" t="s">
        <v>1</v>
      </c>
      <c r="C239" s="156" t="s">
        <v>726</v>
      </c>
      <c r="D239" s="156" t="s">
        <v>798</v>
      </c>
      <c r="E239" s="157"/>
      <c r="F239" s="155">
        <v>280000</v>
      </c>
      <c r="G239" s="155">
        <v>0</v>
      </c>
      <c r="H239" s="155">
        <v>0</v>
      </c>
      <c r="I239" s="150"/>
    </row>
    <row r="240" spans="1:9" outlineLevel="6" x14ac:dyDescent="0.25">
      <c r="A240" s="156" t="s">
        <v>1089</v>
      </c>
      <c r="B240" s="156" t="s">
        <v>1</v>
      </c>
      <c r="C240" s="156" t="s">
        <v>726</v>
      </c>
      <c r="D240" s="156" t="s">
        <v>798</v>
      </c>
      <c r="E240" s="156" t="s">
        <v>464</v>
      </c>
      <c r="F240" s="155">
        <v>280000</v>
      </c>
      <c r="G240" s="155">
        <v>0</v>
      </c>
      <c r="H240" s="155">
        <v>0</v>
      </c>
      <c r="I240" s="150"/>
    </row>
    <row r="241" spans="1:9" ht="25.5" outlineLevel="5" x14ac:dyDescent="0.25">
      <c r="A241" s="156" t="s">
        <v>1324</v>
      </c>
      <c r="B241" s="156" t="s">
        <v>1</v>
      </c>
      <c r="C241" s="156" t="s">
        <v>726</v>
      </c>
      <c r="D241" s="156" t="s">
        <v>796</v>
      </c>
      <c r="E241" s="157"/>
      <c r="F241" s="155">
        <v>113305</v>
      </c>
      <c r="G241" s="155">
        <v>113305</v>
      </c>
      <c r="H241" s="155">
        <v>113305</v>
      </c>
      <c r="I241" s="150"/>
    </row>
    <row r="242" spans="1:9" outlineLevel="6" x14ac:dyDescent="0.25">
      <c r="A242" s="156" t="s">
        <v>1089</v>
      </c>
      <c r="B242" s="156" t="s">
        <v>1</v>
      </c>
      <c r="C242" s="156" t="s">
        <v>726</v>
      </c>
      <c r="D242" s="156" t="s">
        <v>796</v>
      </c>
      <c r="E242" s="156" t="s">
        <v>464</v>
      </c>
      <c r="F242" s="155">
        <v>113305</v>
      </c>
      <c r="G242" s="155">
        <v>113305</v>
      </c>
      <c r="H242" s="155">
        <v>113305</v>
      </c>
      <c r="I242" s="150"/>
    </row>
    <row r="243" spans="1:9" outlineLevel="5" x14ac:dyDescent="0.25">
      <c r="A243" s="156" t="s">
        <v>1323</v>
      </c>
      <c r="B243" s="156" t="s">
        <v>1</v>
      </c>
      <c r="C243" s="156" t="s">
        <v>726</v>
      </c>
      <c r="D243" s="156" t="s">
        <v>794</v>
      </c>
      <c r="E243" s="157"/>
      <c r="F243" s="155">
        <v>633100</v>
      </c>
      <c r="G243" s="155">
        <v>0</v>
      </c>
      <c r="H243" s="155">
        <v>0</v>
      </c>
      <c r="I243" s="150"/>
    </row>
    <row r="244" spans="1:9" outlineLevel="6" x14ac:dyDescent="0.25">
      <c r="A244" s="156" t="s">
        <v>1089</v>
      </c>
      <c r="B244" s="156" t="s">
        <v>1</v>
      </c>
      <c r="C244" s="156" t="s">
        <v>726</v>
      </c>
      <c r="D244" s="156" t="s">
        <v>794</v>
      </c>
      <c r="E244" s="156" t="s">
        <v>464</v>
      </c>
      <c r="F244" s="155">
        <v>633100</v>
      </c>
      <c r="G244" s="155">
        <v>0</v>
      </c>
      <c r="H244" s="155">
        <v>0</v>
      </c>
      <c r="I244" s="150"/>
    </row>
    <row r="245" spans="1:9" outlineLevel="5" x14ac:dyDescent="0.25">
      <c r="A245" s="156" t="s">
        <v>1322</v>
      </c>
      <c r="B245" s="156" t="s">
        <v>1</v>
      </c>
      <c r="C245" s="156" t="s">
        <v>726</v>
      </c>
      <c r="D245" s="156" t="s">
        <v>792</v>
      </c>
      <c r="E245" s="157"/>
      <c r="F245" s="155">
        <v>783852.52</v>
      </c>
      <c r="G245" s="155">
        <v>783852.52</v>
      </c>
      <c r="H245" s="155">
        <v>783852.52</v>
      </c>
      <c r="I245" s="150"/>
    </row>
    <row r="246" spans="1:9" outlineLevel="6" x14ac:dyDescent="0.25">
      <c r="A246" s="156" t="s">
        <v>1089</v>
      </c>
      <c r="B246" s="156" t="s">
        <v>1</v>
      </c>
      <c r="C246" s="156" t="s">
        <v>726</v>
      </c>
      <c r="D246" s="156" t="s">
        <v>792</v>
      </c>
      <c r="E246" s="156" t="s">
        <v>464</v>
      </c>
      <c r="F246" s="155">
        <v>783852.52</v>
      </c>
      <c r="G246" s="155">
        <v>783852.52</v>
      </c>
      <c r="H246" s="155">
        <v>783852.52</v>
      </c>
      <c r="I246" s="150"/>
    </row>
    <row r="247" spans="1:9" outlineLevel="4" x14ac:dyDescent="0.25">
      <c r="A247" s="156" t="s">
        <v>1321</v>
      </c>
      <c r="B247" s="156" t="s">
        <v>1</v>
      </c>
      <c r="C247" s="156" t="s">
        <v>726</v>
      </c>
      <c r="D247" s="156" t="s">
        <v>790</v>
      </c>
      <c r="E247" s="157"/>
      <c r="F247" s="155">
        <v>1084000</v>
      </c>
      <c r="G247" s="155">
        <v>1084000</v>
      </c>
      <c r="H247" s="155">
        <v>1084000</v>
      </c>
      <c r="I247" s="150"/>
    </row>
    <row r="248" spans="1:9" outlineLevel="5" x14ac:dyDescent="0.25">
      <c r="A248" s="156" t="s">
        <v>1320</v>
      </c>
      <c r="B248" s="156" t="s">
        <v>1</v>
      </c>
      <c r="C248" s="156" t="s">
        <v>726</v>
      </c>
      <c r="D248" s="156" t="s">
        <v>788</v>
      </c>
      <c r="E248" s="157"/>
      <c r="F248" s="155">
        <v>1084000</v>
      </c>
      <c r="G248" s="155">
        <v>1084000</v>
      </c>
      <c r="H248" s="155">
        <v>1084000</v>
      </c>
      <c r="I248" s="150"/>
    </row>
    <row r="249" spans="1:9" outlineLevel="6" x14ac:dyDescent="0.25">
      <c r="A249" s="156" t="s">
        <v>1089</v>
      </c>
      <c r="B249" s="156" t="s">
        <v>1</v>
      </c>
      <c r="C249" s="156" t="s">
        <v>726</v>
      </c>
      <c r="D249" s="156" t="s">
        <v>788</v>
      </c>
      <c r="E249" s="156" t="s">
        <v>464</v>
      </c>
      <c r="F249" s="155">
        <v>1084000</v>
      </c>
      <c r="G249" s="155">
        <v>1084000</v>
      </c>
      <c r="H249" s="155">
        <v>1084000</v>
      </c>
      <c r="I249" s="150"/>
    </row>
    <row r="250" spans="1:9" ht="38.25" outlineLevel="3" x14ac:dyDescent="0.25">
      <c r="A250" s="156" t="s">
        <v>1319</v>
      </c>
      <c r="B250" s="156" t="s">
        <v>1</v>
      </c>
      <c r="C250" s="156" t="s">
        <v>726</v>
      </c>
      <c r="D250" s="156" t="s">
        <v>786</v>
      </c>
      <c r="E250" s="157"/>
      <c r="F250" s="155">
        <v>30629824.280000001</v>
      </c>
      <c r="G250" s="155">
        <v>24391326.280000001</v>
      </c>
      <c r="H250" s="155">
        <v>24391326.280000001</v>
      </c>
      <c r="I250" s="150"/>
    </row>
    <row r="251" spans="1:9" ht="25.5" outlineLevel="4" x14ac:dyDescent="0.25">
      <c r="A251" s="156" t="s">
        <v>1318</v>
      </c>
      <c r="B251" s="156" t="s">
        <v>1</v>
      </c>
      <c r="C251" s="156" t="s">
        <v>726</v>
      </c>
      <c r="D251" s="156" t="s">
        <v>784</v>
      </c>
      <c r="E251" s="157"/>
      <c r="F251" s="155">
        <v>6954847</v>
      </c>
      <c r="G251" s="155">
        <v>6150780</v>
      </c>
      <c r="H251" s="155">
        <v>6150780</v>
      </c>
      <c r="I251" s="150"/>
    </row>
    <row r="252" spans="1:9" ht="25.5" outlineLevel="5" x14ac:dyDescent="0.25">
      <c r="A252" s="156" t="s">
        <v>1317</v>
      </c>
      <c r="B252" s="156" t="s">
        <v>1</v>
      </c>
      <c r="C252" s="156" t="s">
        <v>726</v>
      </c>
      <c r="D252" s="156" t="s">
        <v>782</v>
      </c>
      <c r="E252" s="157"/>
      <c r="F252" s="155">
        <v>6954847</v>
      </c>
      <c r="G252" s="155">
        <v>6150780</v>
      </c>
      <c r="H252" s="155">
        <v>6150780</v>
      </c>
      <c r="I252" s="150"/>
    </row>
    <row r="253" spans="1:9" outlineLevel="6" x14ac:dyDescent="0.25">
      <c r="A253" s="156" t="s">
        <v>1089</v>
      </c>
      <c r="B253" s="156" t="s">
        <v>1</v>
      </c>
      <c r="C253" s="156" t="s">
        <v>726</v>
      </c>
      <c r="D253" s="156" t="s">
        <v>782</v>
      </c>
      <c r="E253" s="156" t="s">
        <v>464</v>
      </c>
      <c r="F253" s="155">
        <v>6954847</v>
      </c>
      <c r="G253" s="155">
        <v>6150780</v>
      </c>
      <c r="H253" s="155">
        <v>6150780</v>
      </c>
      <c r="I253" s="150"/>
    </row>
    <row r="254" spans="1:9" ht="25.5" outlineLevel="4" x14ac:dyDescent="0.25">
      <c r="A254" s="156" t="s">
        <v>1316</v>
      </c>
      <c r="B254" s="156" t="s">
        <v>1</v>
      </c>
      <c r="C254" s="156" t="s">
        <v>726</v>
      </c>
      <c r="D254" s="156" t="s">
        <v>780</v>
      </c>
      <c r="E254" s="157"/>
      <c r="F254" s="155">
        <v>23674977.280000001</v>
      </c>
      <c r="G254" s="155">
        <v>18240546.280000001</v>
      </c>
      <c r="H254" s="155">
        <v>18240546.280000001</v>
      </c>
      <c r="I254" s="150"/>
    </row>
    <row r="255" spans="1:9" ht="25.5" outlineLevel="5" x14ac:dyDescent="0.25">
      <c r="A255" s="156" t="s">
        <v>1315</v>
      </c>
      <c r="B255" s="156" t="s">
        <v>1</v>
      </c>
      <c r="C255" s="156" t="s">
        <v>726</v>
      </c>
      <c r="D255" s="156" t="s">
        <v>778</v>
      </c>
      <c r="E255" s="157"/>
      <c r="F255" s="155">
        <v>10000000</v>
      </c>
      <c r="G255" s="155">
        <v>10000000</v>
      </c>
      <c r="H255" s="155">
        <v>10000000</v>
      </c>
      <c r="I255" s="150"/>
    </row>
    <row r="256" spans="1:9" outlineLevel="6" x14ac:dyDescent="0.25">
      <c r="A256" s="156" t="s">
        <v>1089</v>
      </c>
      <c r="B256" s="156" t="s">
        <v>1</v>
      </c>
      <c r="C256" s="156" t="s">
        <v>726</v>
      </c>
      <c r="D256" s="156" t="s">
        <v>778</v>
      </c>
      <c r="E256" s="156" t="s">
        <v>464</v>
      </c>
      <c r="F256" s="155">
        <v>10000000</v>
      </c>
      <c r="G256" s="155">
        <v>10000000</v>
      </c>
      <c r="H256" s="155">
        <v>10000000</v>
      </c>
      <c r="I256" s="150"/>
    </row>
    <row r="257" spans="1:9" ht="25.5" outlineLevel="5" x14ac:dyDescent="0.25">
      <c r="A257" s="156" t="s">
        <v>1314</v>
      </c>
      <c r="B257" s="156" t="s">
        <v>1</v>
      </c>
      <c r="C257" s="156" t="s">
        <v>726</v>
      </c>
      <c r="D257" s="156" t="s">
        <v>776</v>
      </c>
      <c r="E257" s="157"/>
      <c r="F257" s="155">
        <v>13674977.279999999</v>
      </c>
      <c r="G257" s="155">
        <v>8240546.2800000003</v>
      </c>
      <c r="H257" s="155">
        <v>8240546.2800000003</v>
      </c>
      <c r="I257" s="150"/>
    </row>
    <row r="258" spans="1:9" outlineLevel="6" x14ac:dyDescent="0.25">
      <c r="A258" s="156" t="s">
        <v>1089</v>
      </c>
      <c r="B258" s="156" t="s">
        <v>1</v>
      </c>
      <c r="C258" s="156" t="s">
        <v>726</v>
      </c>
      <c r="D258" s="156" t="s">
        <v>776</v>
      </c>
      <c r="E258" s="156" t="s">
        <v>464</v>
      </c>
      <c r="F258" s="155">
        <v>13674977.279999999</v>
      </c>
      <c r="G258" s="155">
        <v>8240546.2800000003</v>
      </c>
      <c r="H258" s="155">
        <v>8240546.2800000003</v>
      </c>
      <c r="I258" s="150"/>
    </row>
    <row r="259" spans="1:9" ht="25.5" outlineLevel="3" x14ac:dyDescent="0.25">
      <c r="A259" s="156" t="s">
        <v>1313</v>
      </c>
      <c r="B259" s="156" t="s">
        <v>1</v>
      </c>
      <c r="C259" s="156" t="s">
        <v>726</v>
      </c>
      <c r="D259" s="156" t="s">
        <v>774</v>
      </c>
      <c r="E259" s="157"/>
      <c r="F259" s="155">
        <v>8165322.3300000001</v>
      </c>
      <c r="G259" s="155">
        <v>722096.33</v>
      </c>
      <c r="H259" s="155">
        <v>722096.33</v>
      </c>
      <c r="I259" s="150"/>
    </row>
    <row r="260" spans="1:9" outlineLevel="4" x14ac:dyDescent="0.25">
      <c r="A260" s="156" t="s">
        <v>1312</v>
      </c>
      <c r="B260" s="156" t="s">
        <v>1</v>
      </c>
      <c r="C260" s="156" t="s">
        <v>726</v>
      </c>
      <c r="D260" s="156" t="s">
        <v>772</v>
      </c>
      <c r="E260" s="157"/>
      <c r="F260" s="155">
        <v>542096.32999999996</v>
      </c>
      <c r="G260" s="155">
        <v>542096.32999999996</v>
      </c>
      <c r="H260" s="155">
        <v>542096.32999999996</v>
      </c>
      <c r="I260" s="150"/>
    </row>
    <row r="261" spans="1:9" ht="25.5" outlineLevel="5" x14ac:dyDescent="0.25">
      <c r="A261" s="156" t="s">
        <v>1311</v>
      </c>
      <c r="B261" s="156" t="s">
        <v>1</v>
      </c>
      <c r="C261" s="156" t="s">
        <v>726</v>
      </c>
      <c r="D261" s="156" t="s">
        <v>770</v>
      </c>
      <c r="E261" s="157"/>
      <c r="F261" s="155">
        <v>530663</v>
      </c>
      <c r="G261" s="155">
        <v>530663</v>
      </c>
      <c r="H261" s="155">
        <v>530663</v>
      </c>
      <c r="I261" s="150"/>
    </row>
    <row r="262" spans="1:9" outlineLevel="6" x14ac:dyDescent="0.25">
      <c r="A262" s="156" t="s">
        <v>1089</v>
      </c>
      <c r="B262" s="156" t="s">
        <v>1</v>
      </c>
      <c r="C262" s="156" t="s">
        <v>726</v>
      </c>
      <c r="D262" s="156" t="s">
        <v>770</v>
      </c>
      <c r="E262" s="156" t="s">
        <v>464</v>
      </c>
      <c r="F262" s="155">
        <v>530663</v>
      </c>
      <c r="G262" s="155">
        <v>530663</v>
      </c>
      <c r="H262" s="155">
        <v>530663</v>
      </c>
      <c r="I262" s="150"/>
    </row>
    <row r="263" spans="1:9" ht="38.25" outlineLevel="5" x14ac:dyDescent="0.25">
      <c r="A263" s="156" t="s">
        <v>1310</v>
      </c>
      <c r="B263" s="156" t="s">
        <v>1</v>
      </c>
      <c r="C263" s="156" t="s">
        <v>726</v>
      </c>
      <c r="D263" s="156" t="s">
        <v>768</v>
      </c>
      <c r="E263" s="157"/>
      <c r="F263" s="155">
        <v>11433.33</v>
      </c>
      <c r="G263" s="155">
        <v>11433.33</v>
      </c>
      <c r="H263" s="155">
        <v>11433.33</v>
      </c>
      <c r="I263" s="150"/>
    </row>
    <row r="264" spans="1:9" outlineLevel="6" x14ac:dyDescent="0.25">
      <c r="A264" s="156" t="s">
        <v>1089</v>
      </c>
      <c r="B264" s="156" t="s">
        <v>1</v>
      </c>
      <c r="C264" s="156" t="s">
        <v>726</v>
      </c>
      <c r="D264" s="156" t="s">
        <v>768</v>
      </c>
      <c r="E264" s="156" t="s">
        <v>464</v>
      </c>
      <c r="F264" s="155">
        <v>11433.33</v>
      </c>
      <c r="G264" s="155">
        <v>11433.33</v>
      </c>
      <c r="H264" s="155">
        <v>11433.33</v>
      </c>
      <c r="I264" s="150"/>
    </row>
    <row r="265" spans="1:9" ht="25.5" outlineLevel="4" x14ac:dyDescent="0.25">
      <c r="A265" s="156" t="s">
        <v>1309</v>
      </c>
      <c r="B265" s="156" t="s">
        <v>1</v>
      </c>
      <c r="C265" s="156" t="s">
        <v>726</v>
      </c>
      <c r="D265" s="156" t="s">
        <v>766</v>
      </c>
      <c r="E265" s="157"/>
      <c r="F265" s="155">
        <v>7623226</v>
      </c>
      <c r="G265" s="155">
        <v>180000</v>
      </c>
      <c r="H265" s="155">
        <v>180000</v>
      </c>
      <c r="I265" s="150"/>
    </row>
    <row r="266" spans="1:9" ht="25.5" outlineLevel="5" x14ac:dyDescent="0.25">
      <c r="A266" s="156" t="s">
        <v>1308</v>
      </c>
      <c r="B266" s="156" t="s">
        <v>1</v>
      </c>
      <c r="C266" s="156" t="s">
        <v>726</v>
      </c>
      <c r="D266" s="156" t="s">
        <v>764</v>
      </c>
      <c r="E266" s="157"/>
      <c r="F266" s="155">
        <v>7623226</v>
      </c>
      <c r="G266" s="155">
        <v>180000</v>
      </c>
      <c r="H266" s="155">
        <v>180000</v>
      </c>
      <c r="I266" s="150"/>
    </row>
    <row r="267" spans="1:9" outlineLevel="6" x14ac:dyDescent="0.25">
      <c r="A267" s="156" t="s">
        <v>1089</v>
      </c>
      <c r="B267" s="156" t="s">
        <v>1</v>
      </c>
      <c r="C267" s="156" t="s">
        <v>726</v>
      </c>
      <c r="D267" s="156" t="s">
        <v>764</v>
      </c>
      <c r="E267" s="156" t="s">
        <v>464</v>
      </c>
      <c r="F267" s="155">
        <v>7623226</v>
      </c>
      <c r="G267" s="155">
        <v>180000</v>
      </c>
      <c r="H267" s="155">
        <v>180000</v>
      </c>
      <c r="I267" s="150"/>
    </row>
    <row r="268" spans="1:9" ht="25.5" outlineLevel="3" x14ac:dyDescent="0.25">
      <c r="A268" s="156" t="s">
        <v>1160</v>
      </c>
      <c r="B268" s="156" t="s">
        <v>1</v>
      </c>
      <c r="C268" s="156" t="s">
        <v>726</v>
      </c>
      <c r="D268" s="156" t="s">
        <v>573</v>
      </c>
      <c r="E268" s="157"/>
      <c r="F268" s="155">
        <v>2141953.91</v>
      </c>
      <c r="G268" s="155">
        <v>2141953.91</v>
      </c>
      <c r="H268" s="155">
        <v>2141953.91</v>
      </c>
      <c r="I268" s="150"/>
    </row>
    <row r="269" spans="1:9" outlineLevel="4" x14ac:dyDescent="0.25">
      <c r="A269" s="156" t="s">
        <v>1307</v>
      </c>
      <c r="B269" s="156" t="s">
        <v>1</v>
      </c>
      <c r="C269" s="156" t="s">
        <v>726</v>
      </c>
      <c r="D269" s="156" t="s">
        <v>762</v>
      </c>
      <c r="E269" s="157"/>
      <c r="F269" s="155">
        <v>2141953.91</v>
      </c>
      <c r="G269" s="155">
        <v>2141953.91</v>
      </c>
      <c r="H269" s="155">
        <v>2141953.91</v>
      </c>
      <c r="I269" s="150"/>
    </row>
    <row r="270" spans="1:9" outlineLevel="5" x14ac:dyDescent="0.25">
      <c r="A270" s="156" t="s">
        <v>1306</v>
      </c>
      <c r="B270" s="156" t="s">
        <v>1</v>
      </c>
      <c r="C270" s="156" t="s">
        <v>726</v>
      </c>
      <c r="D270" s="156" t="s">
        <v>760</v>
      </c>
      <c r="E270" s="157"/>
      <c r="F270" s="155">
        <v>113440</v>
      </c>
      <c r="G270" s="155">
        <v>113440</v>
      </c>
      <c r="H270" s="155">
        <v>113440</v>
      </c>
      <c r="I270" s="150"/>
    </row>
    <row r="271" spans="1:9" outlineLevel="6" x14ac:dyDescent="0.25">
      <c r="A271" s="156" t="s">
        <v>1089</v>
      </c>
      <c r="B271" s="156" t="s">
        <v>1</v>
      </c>
      <c r="C271" s="156" t="s">
        <v>726</v>
      </c>
      <c r="D271" s="156" t="s">
        <v>760</v>
      </c>
      <c r="E271" s="156" t="s">
        <v>464</v>
      </c>
      <c r="F271" s="155">
        <v>113440</v>
      </c>
      <c r="G271" s="155">
        <v>113440</v>
      </c>
      <c r="H271" s="155">
        <v>113440</v>
      </c>
      <c r="I271" s="150"/>
    </row>
    <row r="272" spans="1:9" outlineLevel="5" x14ac:dyDescent="0.25">
      <c r="A272" s="156" t="s">
        <v>1305</v>
      </c>
      <c r="B272" s="156" t="s">
        <v>1</v>
      </c>
      <c r="C272" s="156" t="s">
        <v>726</v>
      </c>
      <c r="D272" s="156" t="s">
        <v>758</v>
      </c>
      <c r="E272" s="157"/>
      <c r="F272" s="155">
        <v>575458</v>
      </c>
      <c r="G272" s="155">
        <v>575458</v>
      </c>
      <c r="H272" s="155">
        <v>575458</v>
      </c>
      <c r="I272" s="150"/>
    </row>
    <row r="273" spans="1:9" outlineLevel="6" x14ac:dyDescent="0.25">
      <c r="A273" s="156" t="s">
        <v>1089</v>
      </c>
      <c r="B273" s="156" t="s">
        <v>1</v>
      </c>
      <c r="C273" s="156" t="s">
        <v>726</v>
      </c>
      <c r="D273" s="156" t="s">
        <v>758</v>
      </c>
      <c r="E273" s="156" t="s">
        <v>464</v>
      </c>
      <c r="F273" s="155">
        <v>575458</v>
      </c>
      <c r="G273" s="155">
        <v>575458</v>
      </c>
      <c r="H273" s="155">
        <v>575458</v>
      </c>
      <c r="I273" s="150"/>
    </row>
    <row r="274" spans="1:9" outlineLevel="5" x14ac:dyDescent="0.25">
      <c r="A274" s="156" t="s">
        <v>1304</v>
      </c>
      <c r="B274" s="156" t="s">
        <v>1</v>
      </c>
      <c r="C274" s="156" t="s">
        <v>726</v>
      </c>
      <c r="D274" s="156" t="s">
        <v>756</v>
      </c>
      <c r="E274" s="157"/>
      <c r="F274" s="155">
        <v>394952.91</v>
      </c>
      <c r="G274" s="155">
        <v>394952.91</v>
      </c>
      <c r="H274" s="155">
        <v>394952.91</v>
      </c>
      <c r="I274" s="150"/>
    </row>
    <row r="275" spans="1:9" outlineLevel="6" x14ac:dyDescent="0.25">
      <c r="A275" s="156" t="s">
        <v>1089</v>
      </c>
      <c r="B275" s="156" t="s">
        <v>1</v>
      </c>
      <c r="C275" s="156" t="s">
        <v>726</v>
      </c>
      <c r="D275" s="156" t="s">
        <v>756</v>
      </c>
      <c r="E275" s="156" t="s">
        <v>464</v>
      </c>
      <c r="F275" s="155">
        <v>394952.91</v>
      </c>
      <c r="G275" s="155">
        <v>394952.91</v>
      </c>
      <c r="H275" s="155">
        <v>394952.91</v>
      </c>
      <c r="I275" s="150"/>
    </row>
    <row r="276" spans="1:9" outlineLevel="5" x14ac:dyDescent="0.25">
      <c r="A276" s="156" t="s">
        <v>1303</v>
      </c>
      <c r="B276" s="156" t="s">
        <v>1</v>
      </c>
      <c r="C276" s="156" t="s">
        <v>726</v>
      </c>
      <c r="D276" s="156" t="s">
        <v>754</v>
      </c>
      <c r="E276" s="157"/>
      <c r="F276" s="155">
        <v>638103</v>
      </c>
      <c r="G276" s="155">
        <v>638103</v>
      </c>
      <c r="H276" s="155">
        <v>638103</v>
      </c>
      <c r="I276" s="150"/>
    </row>
    <row r="277" spans="1:9" outlineLevel="6" x14ac:dyDescent="0.25">
      <c r="A277" s="156" t="s">
        <v>1089</v>
      </c>
      <c r="B277" s="156" t="s">
        <v>1</v>
      </c>
      <c r="C277" s="156" t="s">
        <v>726</v>
      </c>
      <c r="D277" s="156" t="s">
        <v>754</v>
      </c>
      <c r="E277" s="156" t="s">
        <v>464</v>
      </c>
      <c r="F277" s="155">
        <v>638103</v>
      </c>
      <c r="G277" s="155">
        <v>638103</v>
      </c>
      <c r="H277" s="155">
        <v>638103</v>
      </c>
      <c r="I277" s="150"/>
    </row>
    <row r="278" spans="1:9" outlineLevel="5" x14ac:dyDescent="0.25">
      <c r="A278" s="156" t="s">
        <v>1302</v>
      </c>
      <c r="B278" s="156" t="s">
        <v>1</v>
      </c>
      <c r="C278" s="156" t="s">
        <v>726</v>
      </c>
      <c r="D278" s="156" t="s">
        <v>752</v>
      </c>
      <c r="E278" s="157"/>
      <c r="F278" s="155">
        <v>420000</v>
      </c>
      <c r="G278" s="155">
        <v>420000</v>
      </c>
      <c r="H278" s="155">
        <v>420000</v>
      </c>
      <c r="I278" s="150"/>
    </row>
    <row r="279" spans="1:9" outlineLevel="6" x14ac:dyDescent="0.25">
      <c r="A279" s="156" t="s">
        <v>1089</v>
      </c>
      <c r="B279" s="156" t="s">
        <v>1</v>
      </c>
      <c r="C279" s="156" t="s">
        <v>726</v>
      </c>
      <c r="D279" s="156" t="s">
        <v>752</v>
      </c>
      <c r="E279" s="156" t="s">
        <v>464</v>
      </c>
      <c r="F279" s="155">
        <v>420000</v>
      </c>
      <c r="G279" s="155">
        <v>420000</v>
      </c>
      <c r="H279" s="155">
        <v>420000</v>
      </c>
      <c r="I279" s="150"/>
    </row>
    <row r="280" spans="1:9" outlineLevel="3" x14ac:dyDescent="0.25">
      <c r="A280" s="156" t="s">
        <v>1301</v>
      </c>
      <c r="B280" s="156" t="s">
        <v>1</v>
      </c>
      <c r="C280" s="156" t="s">
        <v>726</v>
      </c>
      <c r="D280" s="156" t="s">
        <v>744</v>
      </c>
      <c r="E280" s="157"/>
      <c r="F280" s="155">
        <v>81146135.180000007</v>
      </c>
      <c r="G280" s="155">
        <v>5788082.29</v>
      </c>
      <c r="H280" s="155">
        <v>5788082.29</v>
      </c>
      <c r="I280" s="150"/>
    </row>
    <row r="281" spans="1:9" outlineLevel="4" x14ac:dyDescent="0.25">
      <c r="A281" s="156" t="s">
        <v>1300</v>
      </c>
      <c r="B281" s="156" t="s">
        <v>1</v>
      </c>
      <c r="C281" s="156" t="s">
        <v>726</v>
      </c>
      <c r="D281" s="156" t="s">
        <v>742</v>
      </c>
      <c r="E281" s="157"/>
      <c r="F281" s="155">
        <v>9497749.8900000006</v>
      </c>
      <c r="G281" s="155">
        <v>0</v>
      </c>
      <c r="H281" s="155">
        <v>0</v>
      </c>
      <c r="I281" s="150"/>
    </row>
    <row r="282" spans="1:9" outlineLevel="5" x14ac:dyDescent="0.25">
      <c r="A282" s="156" t="s">
        <v>1299</v>
      </c>
      <c r="B282" s="156" t="s">
        <v>1</v>
      </c>
      <c r="C282" s="156" t="s">
        <v>726</v>
      </c>
      <c r="D282" s="156" t="s">
        <v>740</v>
      </c>
      <c r="E282" s="157"/>
      <c r="F282" s="155">
        <v>4428703.54</v>
      </c>
      <c r="G282" s="155">
        <v>0</v>
      </c>
      <c r="H282" s="155">
        <v>0</v>
      </c>
      <c r="I282" s="150"/>
    </row>
    <row r="283" spans="1:9" outlineLevel="6" x14ac:dyDescent="0.25">
      <c r="A283" s="156" t="s">
        <v>1089</v>
      </c>
      <c r="B283" s="156" t="s">
        <v>1</v>
      </c>
      <c r="C283" s="156" t="s">
        <v>726</v>
      </c>
      <c r="D283" s="156" t="s">
        <v>740</v>
      </c>
      <c r="E283" s="156" t="s">
        <v>464</v>
      </c>
      <c r="F283" s="155">
        <v>4428703.54</v>
      </c>
      <c r="G283" s="155">
        <v>0</v>
      </c>
      <c r="H283" s="155">
        <v>0</v>
      </c>
      <c r="I283" s="150"/>
    </row>
    <row r="284" spans="1:9" outlineLevel="5" x14ac:dyDescent="0.25">
      <c r="A284" s="156" t="s">
        <v>1298</v>
      </c>
      <c r="B284" s="156" t="s">
        <v>1</v>
      </c>
      <c r="C284" s="156" t="s">
        <v>726</v>
      </c>
      <c r="D284" s="156" t="s">
        <v>738</v>
      </c>
      <c r="E284" s="157"/>
      <c r="F284" s="155">
        <v>5069046.3499999996</v>
      </c>
      <c r="G284" s="155">
        <v>0</v>
      </c>
      <c r="H284" s="155">
        <v>0</v>
      </c>
      <c r="I284" s="150"/>
    </row>
    <row r="285" spans="1:9" outlineLevel="6" x14ac:dyDescent="0.25">
      <c r="A285" s="156" t="s">
        <v>1089</v>
      </c>
      <c r="B285" s="156" t="s">
        <v>1</v>
      </c>
      <c r="C285" s="156" t="s">
        <v>726</v>
      </c>
      <c r="D285" s="156" t="s">
        <v>738</v>
      </c>
      <c r="E285" s="156" t="s">
        <v>464</v>
      </c>
      <c r="F285" s="155">
        <v>5069046.3499999996</v>
      </c>
      <c r="G285" s="155">
        <v>0</v>
      </c>
      <c r="H285" s="155">
        <v>0</v>
      </c>
      <c r="I285" s="150"/>
    </row>
    <row r="286" spans="1:9" outlineLevel="4" x14ac:dyDescent="0.25">
      <c r="A286" s="156" t="s">
        <v>1297</v>
      </c>
      <c r="B286" s="156" t="s">
        <v>1</v>
      </c>
      <c r="C286" s="156" t="s">
        <v>726</v>
      </c>
      <c r="D286" s="156" t="s">
        <v>736</v>
      </c>
      <c r="E286" s="157"/>
      <c r="F286" s="155">
        <v>5788082.29</v>
      </c>
      <c r="G286" s="155">
        <v>5788082.29</v>
      </c>
      <c r="H286" s="155">
        <v>5788082.29</v>
      </c>
      <c r="I286" s="150"/>
    </row>
    <row r="287" spans="1:9" outlineLevel="5" x14ac:dyDescent="0.25">
      <c r="A287" s="156" t="s">
        <v>1296</v>
      </c>
      <c r="B287" s="156" t="s">
        <v>1</v>
      </c>
      <c r="C287" s="156" t="s">
        <v>726</v>
      </c>
      <c r="D287" s="156" t="s">
        <v>734</v>
      </c>
      <c r="E287" s="157"/>
      <c r="F287" s="155">
        <v>5788082.29</v>
      </c>
      <c r="G287" s="155">
        <v>5788082.29</v>
      </c>
      <c r="H287" s="155">
        <v>5788082.29</v>
      </c>
      <c r="I287" s="150"/>
    </row>
    <row r="288" spans="1:9" outlineLevel="6" x14ac:dyDescent="0.25">
      <c r="A288" s="156" t="s">
        <v>1089</v>
      </c>
      <c r="B288" s="156" t="s">
        <v>1</v>
      </c>
      <c r="C288" s="156" t="s">
        <v>726</v>
      </c>
      <c r="D288" s="156" t="s">
        <v>734</v>
      </c>
      <c r="E288" s="156" t="s">
        <v>464</v>
      </c>
      <c r="F288" s="155">
        <v>5788082.29</v>
      </c>
      <c r="G288" s="155">
        <v>5788082.29</v>
      </c>
      <c r="H288" s="155">
        <v>5788082.29</v>
      </c>
      <c r="I288" s="150"/>
    </row>
    <row r="289" spans="1:9" ht="25.5" outlineLevel="4" x14ac:dyDescent="0.25">
      <c r="A289" s="156" t="s">
        <v>1295</v>
      </c>
      <c r="B289" s="156" t="s">
        <v>1</v>
      </c>
      <c r="C289" s="156" t="s">
        <v>726</v>
      </c>
      <c r="D289" s="156" t="s">
        <v>732</v>
      </c>
      <c r="E289" s="157"/>
      <c r="F289" s="155">
        <v>377000</v>
      </c>
      <c r="G289" s="155">
        <v>0</v>
      </c>
      <c r="H289" s="155">
        <v>0</v>
      </c>
      <c r="I289" s="150"/>
    </row>
    <row r="290" spans="1:9" ht="25.5" outlineLevel="5" x14ac:dyDescent="0.25">
      <c r="A290" s="156" t="s">
        <v>1294</v>
      </c>
      <c r="B290" s="156" t="s">
        <v>1</v>
      </c>
      <c r="C290" s="156" t="s">
        <v>726</v>
      </c>
      <c r="D290" s="156" t="s">
        <v>730</v>
      </c>
      <c r="E290" s="157"/>
      <c r="F290" s="155">
        <v>377000</v>
      </c>
      <c r="G290" s="155">
        <v>0</v>
      </c>
      <c r="H290" s="155">
        <v>0</v>
      </c>
      <c r="I290" s="150"/>
    </row>
    <row r="291" spans="1:9" outlineLevel="6" x14ac:dyDescent="0.25">
      <c r="A291" s="156" t="s">
        <v>1089</v>
      </c>
      <c r="B291" s="156" t="s">
        <v>1</v>
      </c>
      <c r="C291" s="156" t="s">
        <v>726</v>
      </c>
      <c r="D291" s="156" t="s">
        <v>730</v>
      </c>
      <c r="E291" s="156" t="s">
        <v>464</v>
      </c>
      <c r="F291" s="155">
        <v>377000</v>
      </c>
      <c r="G291" s="155">
        <v>0</v>
      </c>
      <c r="H291" s="155">
        <v>0</v>
      </c>
      <c r="I291" s="150"/>
    </row>
    <row r="292" spans="1:9" outlineLevel="4" x14ac:dyDescent="0.25">
      <c r="A292" s="156" t="s">
        <v>727</v>
      </c>
      <c r="B292" s="156" t="s">
        <v>1</v>
      </c>
      <c r="C292" s="156" t="s">
        <v>726</v>
      </c>
      <c r="D292" s="156" t="s">
        <v>728</v>
      </c>
      <c r="E292" s="157"/>
      <c r="F292" s="155">
        <v>65483303</v>
      </c>
      <c r="G292" s="155">
        <v>0</v>
      </c>
      <c r="H292" s="155">
        <v>0</v>
      </c>
      <c r="I292" s="150"/>
    </row>
    <row r="293" spans="1:9" outlineLevel="5" x14ac:dyDescent="0.25">
      <c r="A293" s="156" t="s">
        <v>1293</v>
      </c>
      <c r="B293" s="156" t="s">
        <v>1</v>
      </c>
      <c r="C293" s="156" t="s">
        <v>726</v>
      </c>
      <c r="D293" s="156" t="s">
        <v>725</v>
      </c>
      <c r="E293" s="157"/>
      <c r="F293" s="155">
        <v>65483303</v>
      </c>
      <c r="G293" s="155">
        <v>0</v>
      </c>
      <c r="H293" s="155">
        <v>0</v>
      </c>
      <c r="I293" s="150"/>
    </row>
    <row r="294" spans="1:9" outlineLevel="6" x14ac:dyDescent="0.25">
      <c r="A294" s="156" t="s">
        <v>1075</v>
      </c>
      <c r="B294" s="156" t="s">
        <v>1</v>
      </c>
      <c r="C294" s="156" t="s">
        <v>726</v>
      </c>
      <c r="D294" s="156" t="s">
        <v>725</v>
      </c>
      <c r="E294" s="156" t="s">
        <v>445</v>
      </c>
      <c r="F294" s="155">
        <v>65483303</v>
      </c>
      <c r="G294" s="155">
        <v>0</v>
      </c>
      <c r="H294" s="155">
        <v>0</v>
      </c>
      <c r="I294" s="150"/>
    </row>
    <row r="295" spans="1:9" outlineLevel="2" x14ac:dyDescent="0.25">
      <c r="A295" s="156" t="s">
        <v>1292</v>
      </c>
      <c r="B295" s="156" t="s">
        <v>1</v>
      </c>
      <c r="C295" s="156" t="s">
        <v>718</v>
      </c>
      <c r="D295" s="157"/>
      <c r="E295" s="157"/>
      <c r="F295" s="155">
        <v>35072878.299999997</v>
      </c>
      <c r="G295" s="155">
        <v>35070988.299999997</v>
      </c>
      <c r="H295" s="155">
        <v>35070848.299999997</v>
      </c>
      <c r="I295" s="150"/>
    </row>
    <row r="296" spans="1:9" ht="25.5" outlineLevel="3" x14ac:dyDescent="0.25">
      <c r="A296" s="156" t="s">
        <v>1291</v>
      </c>
      <c r="B296" s="156" t="s">
        <v>1</v>
      </c>
      <c r="C296" s="156" t="s">
        <v>718</v>
      </c>
      <c r="D296" s="156" t="s">
        <v>722</v>
      </c>
      <c r="E296" s="157"/>
      <c r="F296" s="155">
        <v>35072878.299999997</v>
      </c>
      <c r="G296" s="155">
        <v>35070988.299999997</v>
      </c>
      <c r="H296" s="155">
        <v>35070848.299999997</v>
      </c>
      <c r="I296" s="150"/>
    </row>
    <row r="297" spans="1:9" outlineLevel="4" x14ac:dyDescent="0.25">
      <c r="A297" s="156" t="s">
        <v>1290</v>
      </c>
      <c r="B297" s="156" t="s">
        <v>1</v>
      </c>
      <c r="C297" s="156" t="s">
        <v>718</v>
      </c>
      <c r="D297" s="156" t="s">
        <v>720</v>
      </c>
      <c r="E297" s="157"/>
      <c r="F297" s="155">
        <v>35072878.299999997</v>
      </c>
      <c r="G297" s="155">
        <v>35070988.299999997</v>
      </c>
      <c r="H297" s="155">
        <v>35070848.299999997</v>
      </c>
      <c r="I297" s="150"/>
    </row>
    <row r="298" spans="1:9" outlineLevel="5" x14ac:dyDescent="0.25">
      <c r="A298" s="156" t="s">
        <v>1289</v>
      </c>
      <c r="B298" s="156" t="s">
        <v>1</v>
      </c>
      <c r="C298" s="156" t="s">
        <v>718</v>
      </c>
      <c r="D298" s="156" t="s">
        <v>717</v>
      </c>
      <c r="E298" s="157"/>
      <c r="F298" s="155">
        <v>35072878.299999997</v>
      </c>
      <c r="G298" s="155">
        <v>35070988.299999997</v>
      </c>
      <c r="H298" s="155">
        <v>35070848.299999997</v>
      </c>
      <c r="I298" s="150"/>
    </row>
    <row r="299" spans="1:9" ht="38.25" outlineLevel="6" x14ac:dyDescent="0.25">
      <c r="A299" s="156" t="s">
        <v>1225</v>
      </c>
      <c r="B299" s="156" t="s">
        <v>1</v>
      </c>
      <c r="C299" s="156" t="s">
        <v>718</v>
      </c>
      <c r="D299" s="156" t="s">
        <v>717</v>
      </c>
      <c r="E299" s="156" t="s">
        <v>497</v>
      </c>
      <c r="F299" s="155">
        <v>21886108.260000002</v>
      </c>
      <c r="G299" s="155">
        <v>21884218.260000002</v>
      </c>
      <c r="H299" s="155">
        <v>21884078.260000002</v>
      </c>
      <c r="I299" s="150"/>
    </row>
    <row r="300" spans="1:9" outlineLevel="6" x14ac:dyDescent="0.25">
      <c r="A300" s="156" t="s">
        <v>1089</v>
      </c>
      <c r="B300" s="156" t="s">
        <v>1</v>
      </c>
      <c r="C300" s="156" t="s">
        <v>718</v>
      </c>
      <c r="D300" s="156" t="s">
        <v>717</v>
      </c>
      <c r="E300" s="156" t="s">
        <v>464</v>
      </c>
      <c r="F300" s="155">
        <v>7312316.4299999997</v>
      </c>
      <c r="G300" s="155">
        <v>7312316.4299999997</v>
      </c>
      <c r="H300" s="155">
        <v>7312316.4299999997</v>
      </c>
      <c r="I300" s="150"/>
    </row>
    <row r="301" spans="1:9" outlineLevel="6" x14ac:dyDescent="0.25">
      <c r="A301" s="156" t="s">
        <v>1109</v>
      </c>
      <c r="B301" s="156" t="s">
        <v>1</v>
      </c>
      <c r="C301" s="156" t="s">
        <v>718</v>
      </c>
      <c r="D301" s="156" t="s">
        <v>717</v>
      </c>
      <c r="E301" s="156" t="s">
        <v>361</v>
      </c>
      <c r="F301" s="155">
        <v>5874453.6100000003</v>
      </c>
      <c r="G301" s="155">
        <v>5874453.6100000003</v>
      </c>
      <c r="H301" s="155">
        <v>5874453.6100000003</v>
      </c>
      <c r="I301" s="150"/>
    </row>
    <row r="302" spans="1:9" outlineLevel="1" x14ac:dyDescent="0.25">
      <c r="A302" s="156" t="s">
        <v>1224</v>
      </c>
      <c r="B302" s="156" t="s">
        <v>1</v>
      </c>
      <c r="C302" s="156" t="s">
        <v>715</v>
      </c>
      <c r="D302" s="157"/>
      <c r="E302" s="157"/>
      <c r="F302" s="155">
        <v>12256477.98</v>
      </c>
      <c r="G302" s="155">
        <v>0</v>
      </c>
      <c r="H302" s="155">
        <v>0</v>
      </c>
      <c r="I302" s="150"/>
    </row>
    <row r="303" spans="1:9" outlineLevel="2" x14ac:dyDescent="0.25">
      <c r="A303" s="156" t="s">
        <v>1223</v>
      </c>
      <c r="B303" s="156" t="s">
        <v>1</v>
      </c>
      <c r="C303" s="156" t="s">
        <v>705</v>
      </c>
      <c r="D303" s="157"/>
      <c r="E303" s="157"/>
      <c r="F303" s="155">
        <v>3105923</v>
      </c>
      <c r="G303" s="155">
        <v>0</v>
      </c>
      <c r="H303" s="155">
        <v>0</v>
      </c>
      <c r="I303" s="150"/>
    </row>
    <row r="304" spans="1:9" outlineLevel="3" x14ac:dyDescent="0.25">
      <c r="A304" s="156" t="s">
        <v>1173</v>
      </c>
      <c r="B304" s="156" t="s">
        <v>1</v>
      </c>
      <c r="C304" s="156" t="s">
        <v>705</v>
      </c>
      <c r="D304" s="156" t="s">
        <v>596</v>
      </c>
      <c r="E304" s="157"/>
      <c r="F304" s="155">
        <v>3105923</v>
      </c>
      <c r="G304" s="155">
        <v>0</v>
      </c>
      <c r="H304" s="155">
        <v>0</v>
      </c>
      <c r="I304" s="150"/>
    </row>
    <row r="305" spans="1:9" outlineLevel="4" x14ac:dyDescent="0.25">
      <c r="A305" s="156" t="s">
        <v>1194</v>
      </c>
      <c r="B305" s="156" t="s">
        <v>1</v>
      </c>
      <c r="C305" s="156" t="s">
        <v>705</v>
      </c>
      <c r="D305" s="156" t="s">
        <v>649</v>
      </c>
      <c r="E305" s="157"/>
      <c r="F305" s="155">
        <v>3105923</v>
      </c>
      <c r="G305" s="155">
        <v>0</v>
      </c>
      <c r="H305" s="155">
        <v>0</v>
      </c>
      <c r="I305" s="150"/>
    </row>
    <row r="306" spans="1:9" ht="25.5" outlineLevel="5" x14ac:dyDescent="0.25">
      <c r="A306" s="156" t="s">
        <v>1150</v>
      </c>
      <c r="B306" s="156" t="s">
        <v>1</v>
      </c>
      <c r="C306" s="156" t="s">
        <v>705</v>
      </c>
      <c r="D306" s="156" t="s">
        <v>692</v>
      </c>
      <c r="E306" s="157"/>
      <c r="F306" s="155">
        <v>1882164</v>
      </c>
      <c r="G306" s="155">
        <v>0</v>
      </c>
      <c r="H306" s="155">
        <v>0</v>
      </c>
      <c r="I306" s="150"/>
    </row>
    <row r="307" spans="1:9" outlineLevel="6" x14ac:dyDescent="0.25">
      <c r="A307" s="156" t="s">
        <v>1089</v>
      </c>
      <c r="B307" s="156" t="s">
        <v>1</v>
      </c>
      <c r="C307" s="156" t="s">
        <v>705</v>
      </c>
      <c r="D307" s="156" t="s">
        <v>692</v>
      </c>
      <c r="E307" s="156" t="s">
        <v>464</v>
      </c>
      <c r="F307" s="155">
        <v>1882164</v>
      </c>
      <c r="G307" s="155">
        <v>0</v>
      </c>
      <c r="H307" s="155">
        <v>0</v>
      </c>
      <c r="I307" s="150"/>
    </row>
    <row r="308" spans="1:9" ht="25.5" outlineLevel="5" x14ac:dyDescent="0.25">
      <c r="A308" s="156" t="s">
        <v>1149</v>
      </c>
      <c r="B308" s="156" t="s">
        <v>1</v>
      </c>
      <c r="C308" s="156" t="s">
        <v>705</v>
      </c>
      <c r="D308" s="156" t="s">
        <v>691</v>
      </c>
      <c r="E308" s="157"/>
      <c r="F308" s="155">
        <v>1223759</v>
      </c>
      <c r="G308" s="155">
        <v>0</v>
      </c>
      <c r="H308" s="155">
        <v>0</v>
      </c>
      <c r="I308" s="150"/>
    </row>
    <row r="309" spans="1:9" outlineLevel="6" x14ac:dyDescent="0.25">
      <c r="A309" s="156" t="s">
        <v>1089</v>
      </c>
      <c r="B309" s="156" t="s">
        <v>1</v>
      </c>
      <c r="C309" s="156" t="s">
        <v>705</v>
      </c>
      <c r="D309" s="156" t="s">
        <v>691</v>
      </c>
      <c r="E309" s="156" t="s">
        <v>464</v>
      </c>
      <c r="F309" s="155">
        <v>1223759</v>
      </c>
      <c r="G309" s="155">
        <v>0</v>
      </c>
      <c r="H309" s="155">
        <v>0</v>
      </c>
      <c r="I309" s="150"/>
    </row>
    <row r="310" spans="1:9" outlineLevel="2" x14ac:dyDescent="0.25">
      <c r="A310" s="156" t="s">
        <v>1219</v>
      </c>
      <c r="B310" s="156" t="s">
        <v>1</v>
      </c>
      <c r="C310" s="156" t="s">
        <v>661</v>
      </c>
      <c r="D310" s="157"/>
      <c r="E310" s="157"/>
      <c r="F310" s="155">
        <v>2407072.98</v>
      </c>
      <c r="G310" s="155">
        <v>0</v>
      </c>
      <c r="H310" s="155">
        <v>0</v>
      </c>
      <c r="I310" s="150"/>
    </row>
    <row r="311" spans="1:9" outlineLevel="3" x14ac:dyDescent="0.25">
      <c r="A311" s="156" t="s">
        <v>1173</v>
      </c>
      <c r="B311" s="156" t="s">
        <v>1</v>
      </c>
      <c r="C311" s="156" t="s">
        <v>661</v>
      </c>
      <c r="D311" s="156" t="s">
        <v>596</v>
      </c>
      <c r="E311" s="157"/>
      <c r="F311" s="155">
        <v>2407072.98</v>
      </c>
      <c r="G311" s="155">
        <v>0</v>
      </c>
      <c r="H311" s="155">
        <v>0</v>
      </c>
      <c r="I311" s="150"/>
    </row>
    <row r="312" spans="1:9" outlineLevel="4" x14ac:dyDescent="0.25">
      <c r="A312" s="156" t="s">
        <v>1194</v>
      </c>
      <c r="B312" s="156" t="s">
        <v>1</v>
      </c>
      <c r="C312" s="156" t="s">
        <v>661</v>
      </c>
      <c r="D312" s="156" t="s">
        <v>649</v>
      </c>
      <c r="E312" s="157"/>
      <c r="F312" s="155">
        <v>2407072.98</v>
      </c>
      <c r="G312" s="155">
        <v>0</v>
      </c>
      <c r="H312" s="155">
        <v>0</v>
      </c>
      <c r="I312" s="150"/>
    </row>
    <row r="313" spans="1:9" ht="25.5" outlineLevel="5" x14ac:dyDescent="0.25">
      <c r="A313" s="156" t="s">
        <v>1150</v>
      </c>
      <c r="B313" s="156" t="s">
        <v>1</v>
      </c>
      <c r="C313" s="156" t="s">
        <v>661</v>
      </c>
      <c r="D313" s="156" t="s">
        <v>692</v>
      </c>
      <c r="E313" s="157"/>
      <c r="F313" s="155">
        <v>846470.67</v>
      </c>
      <c r="G313" s="155">
        <v>0</v>
      </c>
      <c r="H313" s="155">
        <v>0</v>
      </c>
      <c r="I313" s="150"/>
    </row>
    <row r="314" spans="1:9" outlineLevel="6" x14ac:dyDescent="0.25">
      <c r="A314" s="156" t="s">
        <v>1089</v>
      </c>
      <c r="B314" s="156" t="s">
        <v>1</v>
      </c>
      <c r="C314" s="156" t="s">
        <v>661</v>
      </c>
      <c r="D314" s="156" t="s">
        <v>692</v>
      </c>
      <c r="E314" s="156" t="s">
        <v>464</v>
      </c>
      <c r="F314" s="155">
        <v>846470.67</v>
      </c>
      <c r="G314" s="155">
        <v>0</v>
      </c>
      <c r="H314" s="155">
        <v>0</v>
      </c>
      <c r="I314" s="150"/>
    </row>
    <row r="315" spans="1:9" ht="25.5" outlineLevel="5" x14ac:dyDescent="0.25">
      <c r="A315" s="156" t="s">
        <v>1149</v>
      </c>
      <c r="B315" s="156" t="s">
        <v>1</v>
      </c>
      <c r="C315" s="156" t="s">
        <v>661</v>
      </c>
      <c r="D315" s="156" t="s">
        <v>691</v>
      </c>
      <c r="E315" s="157"/>
      <c r="F315" s="155">
        <v>1560602.31</v>
      </c>
      <c r="G315" s="155">
        <v>0</v>
      </c>
      <c r="H315" s="155">
        <v>0</v>
      </c>
      <c r="I315" s="150"/>
    </row>
    <row r="316" spans="1:9" outlineLevel="6" x14ac:dyDescent="0.25">
      <c r="A316" s="156" t="s">
        <v>1089</v>
      </c>
      <c r="B316" s="156" t="s">
        <v>1</v>
      </c>
      <c r="C316" s="156" t="s">
        <v>661</v>
      </c>
      <c r="D316" s="156" t="s">
        <v>691</v>
      </c>
      <c r="E316" s="156" t="s">
        <v>464</v>
      </c>
      <c r="F316" s="155">
        <v>1560602.31</v>
      </c>
      <c r="G316" s="155">
        <v>0</v>
      </c>
      <c r="H316" s="155">
        <v>0</v>
      </c>
      <c r="I316" s="150"/>
    </row>
    <row r="317" spans="1:9" outlineLevel="2" x14ac:dyDescent="0.25">
      <c r="A317" s="156" t="s">
        <v>1199</v>
      </c>
      <c r="B317" s="156" t="s">
        <v>1</v>
      </c>
      <c r="C317" s="156" t="s">
        <v>614</v>
      </c>
      <c r="D317" s="157"/>
      <c r="E317" s="157"/>
      <c r="F317" s="155">
        <v>6743482</v>
      </c>
      <c r="G317" s="155">
        <v>0</v>
      </c>
      <c r="H317" s="155">
        <v>0</v>
      </c>
      <c r="I317" s="150"/>
    </row>
    <row r="318" spans="1:9" ht="25.5" outlineLevel="3" x14ac:dyDescent="0.25">
      <c r="A318" s="156" t="s">
        <v>1288</v>
      </c>
      <c r="B318" s="156" t="s">
        <v>1</v>
      </c>
      <c r="C318" s="156" t="s">
        <v>614</v>
      </c>
      <c r="D318" s="156" t="s">
        <v>618</v>
      </c>
      <c r="E318" s="157"/>
      <c r="F318" s="155">
        <v>6743482</v>
      </c>
      <c r="G318" s="155">
        <v>0</v>
      </c>
      <c r="H318" s="155">
        <v>0</v>
      </c>
      <c r="I318" s="150"/>
    </row>
    <row r="319" spans="1:9" outlineLevel="4" x14ac:dyDescent="0.25">
      <c r="A319" s="156" t="s">
        <v>1287</v>
      </c>
      <c r="B319" s="156" t="s">
        <v>1</v>
      </c>
      <c r="C319" s="156" t="s">
        <v>614</v>
      </c>
      <c r="D319" s="156" t="s">
        <v>616</v>
      </c>
      <c r="E319" s="157"/>
      <c r="F319" s="155">
        <v>6743482</v>
      </c>
      <c r="G319" s="155">
        <v>0</v>
      </c>
      <c r="H319" s="155">
        <v>0</v>
      </c>
      <c r="I319" s="150"/>
    </row>
    <row r="320" spans="1:9" outlineLevel="5" x14ac:dyDescent="0.25">
      <c r="A320" s="156" t="s">
        <v>1286</v>
      </c>
      <c r="B320" s="156" t="s">
        <v>1</v>
      </c>
      <c r="C320" s="156" t="s">
        <v>614</v>
      </c>
      <c r="D320" s="156" t="s">
        <v>613</v>
      </c>
      <c r="E320" s="157"/>
      <c r="F320" s="155">
        <v>6743482</v>
      </c>
      <c r="G320" s="155">
        <v>0</v>
      </c>
      <c r="H320" s="155">
        <v>0</v>
      </c>
      <c r="I320" s="150"/>
    </row>
    <row r="321" spans="1:9" outlineLevel="6" x14ac:dyDescent="0.25">
      <c r="A321" s="156" t="s">
        <v>1089</v>
      </c>
      <c r="B321" s="156" t="s">
        <v>1</v>
      </c>
      <c r="C321" s="156" t="s">
        <v>614</v>
      </c>
      <c r="D321" s="156" t="s">
        <v>613</v>
      </c>
      <c r="E321" s="156" t="s">
        <v>464</v>
      </c>
      <c r="F321" s="155">
        <v>181390</v>
      </c>
      <c r="G321" s="155">
        <v>0</v>
      </c>
      <c r="H321" s="155">
        <v>0</v>
      </c>
      <c r="I321" s="150"/>
    </row>
    <row r="322" spans="1:9" outlineLevel="6" x14ac:dyDescent="0.25">
      <c r="A322" s="156" t="s">
        <v>1075</v>
      </c>
      <c r="B322" s="156" t="s">
        <v>1</v>
      </c>
      <c r="C322" s="156" t="s">
        <v>614</v>
      </c>
      <c r="D322" s="156" t="s">
        <v>613</v>
      </c>
      <c r="E322" s="156" t="s">
        <v>445</v>
      </c>
      <c r="F322" s="155">
        <v>6562092</v>
      </c>
      <c r="G322" s="155">
        <v>0</v>
      </c>
      <c r="H322" s="155">
        <v>0</v>
      </c>
      <c r="I322" s="150"/>
    </row>
    <row r="323" spans="1:9" outlineLevel="1" x14ac:dyDescent="0.25">
      <c r="A323" s="156" t="s">
        <v>1165</v>
      </c>
      <c r="B323" s="156" t="s">
        <v>1</v>
      </c>
      <c r="C323" s="156" t="s">
        <v>578</v>
      </c>
      <c r="D323" s="157"/>
      <c r="E323" s="157"/>
      <c r="F323" s="155">
        <v>18015835.52</v>
      </c>
      <c r="G323" s="155">
        <v>222052.1</v>
      </c>
      <c r="H323" s="155">
        <v>483920.37</v>
      </c>
      <c r="I323" s="150"/>
    </row>
    <row r="324" spans="1:9" outlineLevel="2" x14ac:dyDescent="0.25">
      <c r="A324" s="156" t="s">
        <v>1164</v>
      </c>
      <c r="B324" s="156" t="s">
        <v>1</v>
      </c>
      <c r="C324" s="156" t="s">
        <v>522</v>
      </c>
      <c r="D324" s="157"/>
      <c r="E324" s="157"/>
      <c r="F324" s="155">
        <v>18015835.52</v>
      </c>
      <c r="G324" s="155">
        <v>222052.1</v>
      </c>
      <c r="H324" s="155">
        <v>483920.37</v>
      </c>
      <c r="I324" s="150"/>
    </row>
    <row r="325" spans="1:9" ht="25.5" outlineLevel="3" x14ac:dyDescent="0.25">
      <c r="A325" s="156" t="s">
        <v>1160</v>
      </c>
      <c r="B325" s="156" t="s">
        <v>1</v>
      </c>
      <c r="C325" s="156" t="s">
        <v>522</v>
      </c>
      <c r="D325" s="156" t="s">
        <v>573</v>
      </c>
      <c r="E325" s="157"/>
      <c r="F325" s="155">
        <v>18015835.52</v>
      </c>
      <c r="G325" s="155">
        <v>222052.1</v>
      </c>
      <c r="H325" s="155">
        <v>483920.37</v>
      </c>
      <c r="I325" s="150"/>
    </row>
    <row r="326" spans="1:9" outlineLevel="4" x14ac:dyDescent="0.25">
      <c r="A326" s="156" t="s">
        <v>1159</v>
      </c>
      <c r="B326" s="156" t="s">
        <v>1</v>
      </c>
      <c r="C326" s="156" t="s">
        <v>522</v>
      </c>
      <c r="D326" s="156" t="s">
        <v>571</v>
      </c>
      <c r="E326" s="157"/>
      <c r="F326" s="155">
        <v>5600212.0999999996</v>
      </c>
      <c r="G326" s="155">
        <v>222052.1</v>
      </c>
      <c r="H326" s="155">
        <v>483920.37</v>
      </c>
      <c r="I326" s="150"/>
    </row>
    <row r="327" spans="1:9" ht="25.5" outlineLevel="5" x14ac:dyDescent="0.25">
      <c r="A327" s="156" t="s">
        <v>1150</v>
      </c>
      <c r="B327" s="156" t="s">
        <v>1</v>
      </c>
      <c r="C327" s="156" t="s">
        <v>522</v>
      </c>
      <c r="D327" s="156" t="s">
        <v>568</v>
      </c>
      <c r="E327" s="157"/>
      <c r="F327" s="155">
        <v>3673000</v>
      </c>
      <c r="G327" s="155">
        <v>0</v>
      </c>
      <c r="H327" s="155">
        <v>0</v>
      </c>
      <c r="I327" s="150"/>
    </row>
    <row r="328" spans="1:9" outlineLevel="6" x14ac:dyDescent="0.25">
      <c r="A328" s="156" t="s">
        <v>1089</v>
      </c>
      <c r="B328" s="156" t="s">
        <v>1</v>
      </c>
      <c r="C328" s="156" t="s">
        <v>522</v>
      </c>
      <c r="D328" s="156" t="s">
        <v>568</v>
      </c>
      <c r="E328" s="156" t="s">
        <v>464</v>
      </c>
      <c r="F328" s="155">
        <v>3673000</v>
      </c>
      <c r="G328" s="155">
        <v>0</v>
      </c>
      <c r="H328" s="155">
        <v>0</v>
      </c>
      <c r="I328" s="150"/>
    </row>
    <row r="329" spans="1:9" ht="25.5" outlineLevel="5" x14ac:dyDescent="0.25">
      <c r="A329" s="156" t="s">
        <v>1149</v>
      </c>
      <c r="B329" s="156" t="s">
        <v>1</v>
      </c>
      <c r="C329" s="156" t="s">
        <v>522</v>
      </c>
      <c r="D329" s="156" t="s">
        <v>567</v>
      </c>
      <c r="E329" s="157"/>
      <c r="F329" s="155">
        <v>331500</v>
      </c>
      <c r="G329" s="155">
        <v>0</v>
      </c>
      <c r="H329" s="155">
        <v>0</v>
      </c>
      <c r="I329" s="150"/>
    </row>
    <row r="330" spans="1:9" outlineLevel="6" x14ac:dyDescent="0.25">
      <c r="A330" s="156" t="s">
        <v>1089</v>
      </c>
      <c r="B330" s="156" t="s">
        <v>1</v>
      </c>
      <c r="C330" s="156" t="s">
        <v>522</v>
      </c>
      <c r="D330" s="156" t="s">
        <v>567</v>
      </c>
      <c r="E330" s="156" t="s">
        <v>464</v>
      </c>
      <c r="F330" s="155">
        <v>331500</v>
      </c>
      <c r="G330" s="155">
        <v>0</v>
      </c>
      <c r="H330" s="155">
        <v>0</v>
      </c>
      <c r="I330" s="150"/>
    </row>
    <row r="331" spans="1:9" ht="25.5" outlineLevel="5" x14ac:dyDescent="0.25">
      <c r="A331" s="156" t="s">
        <v>1285</v>
      </c>
      <c r="B331" s="156" t="s">
        <v>1</v>
      </c>
      <c r="C331" s="156" t="s">
        <v>522</v>
      </c>
      <c r="D331" s="156" t="s">
        <v>563</v>
      </c>
      <c r="E331" s="157"/>
      <c r="F331" s="155">
        <v>1595712.1</v>
      </c>
      <c r="G331" s="155">
        <v>222052.1</v>
      </c>
      <c r="H331" s="155">
        <v>483920.37</v>
      </c>
      <c r="I331" s="150"/>
    </row>
    <row r="332" spans="1:9" outlineLevel="6" x14ac:dyDescent="0.25">
      <c r="A332" s="156" t="s">
        <v>1089</v>
      </c>
      <c r="B332" s="156" t="s">
        <v>1</v>
      </c>
      <c r="C332" s="156" t="s">
        <v>522</v>
      </c>
      <c r="D332" s="156" t="s">
        <v>563</v>
      </c>
      <c r="E332" s="156" t="s">
        <v>464</v>
      </c>
      <c r="F332" s="155">
        <v>1595712.1</v>
      </c>
      <c r="G332" s="155">
        <v>222052.1</v>
      </c>
      <c r="H332" s="155">
        <v>483920.37</v>
      </c>
      <c r="I332" s="150"/>
    </row>
    <row r="333" spans="1:9" outlineLevel="4" x14ac:dyDescent="0.25">
      <c r="A333" s="156" t="s">
        <v>1284</v>
      </c>
      <c r="B333" s="156" t="s">
        <v>1</v>
      </c>
      <c r="C333" s="156" t="s">
        <v>522</v>
      </c>
      <c r="D333" s="156" t="s">
        <v>534</v>
      </c>
      <c r="E333" s="157"/>
      <c r="F333" s="155">
        <v>2415623.42</v>
      </c>
      <c r="G333" s="155">
        <v>0</v>
      </c>
      <c r="H333" s="155">
        <v>0</v>
      </c>
      <c r="I333" s="150"/>
    </row>
    <row r="334" spans="1:9" ht="25.5" outlineLevel="5" x14ac:dyDescent="0.25">
      <c r="A334" s="156" t="s">
        <v>1283</v>
      </c>
      <c r="B334" s="156" t="s">
        <v>1</v>
      </c>
      <c r="C334" s="156" t="s">
        <v>522</v>
      </c>
      <c r="D334" s="156" t="s">
        <v>532</v>
      </c>
      <c r="E334" s="157"/>
      <c r="F334" s="155">
        <v>2415623.42</v>
      </c>
      <c r="G334" s="155">
        <v>0</v>
      </c>
      <c r="H334" s="155">
        <v>0</v>
      </c>
      <c r="I334" s="150"/>
    </row>
    <row r="335" spans="1:9" outlineLevel="6" x14ac:dyDescent="0.25">
      <c r="A335" s="156" t="s">
        <v>1075</v>
      </c>
      <c r="B335" s="156" t="s">
        <v>1</v>
      </c>
      <c r="C335" s="156" t="s">
        <v>522</v>
      </c>
      <c r="D335" s="156" t="s">
        <v>532</v>
      </c>
      <c r="E335" s="156" t="s">
        <v>445</v>
      </c>
      <c r="F335" s="155">
        <v>2415623.42</v>
      </c>
      <c r="G335" s="155">
        <v>0</v>
      </c>
      <c r="H335" s="155">
        <v>0</v>
      </c>
      <c r="I335" s="150"/>
    </row>
    <row r="336" spans="1:9" ht="25.5" outlineLevel="4" x14ac:dyDescent="0.25">
      <c r="A336" s="156" t="s">
        <v>1282</v>
      </c>
      <c r="B336" s="156" t="s">
        <v>1</v>
      </c>
      <c r="C336" s="156" t="s">
        <v>522</v>
      </c>
      <c r="D336" s="156" t="s">
        <v>530</v>
      </c>
      <c r="E336" s="157"/>
      <c r="F336" s="155">
        <v>10000000</v>
      </c>
      <c r="G336" s="155">
        <v>0</v>
      </c>
      <c r="H336" s="155">
        <v>0</v>
      </c>
      <c r="I336" s="150"/>
    </row>
    <row r="337" spans="1:9" outlineLevel="5" x14ac:dyDescent="0.25">
      <c r="A337" s="156" t="s">
        <v>1281</v>
      </c>
      <c r="B337" s="156" t="s">
        <v>1</v>
      </c>
      <c r="C337" s="156" t="s">
        <v>522</v>
      </c>
      <c r="D337" s="156" t="s">
        <v>528</v>
      </c>
      <c r="E337" s="157"/>
      <c r="F337" s="155">
        <v>6530000</v>
      </c>
      <c r="G337" s="155">
        <v>0</v>
      </c>
      <c r="H337" s="155">
        <v>0</v>
      </c>
      <c r="I337" s="150"/>
    </row>
    <row r="338" spans="1:9" outlineLevel="6" x14ac:dyDescent="0.25">
      <c r="A338" s="156" t="s">
        <v>1075</v>
      </c>
      <c r="B338" s="156" t="s">
        <v>1</v>
      </c>
      <c r="C338" s="156" t="s">
        <v>522</v>
      </c>
      <c r="D338" s="156" t="s">
        <v>528</v>
      </c>
      <c r="E338" s="156" t="s">
        <v>445</v>
      </c>
      <c r="F338" s="155">
        <v>6530000</v>
      </c>
      <c r="G338" s="155">
        <v>0</v>
      </c>
      <c r="H338" s="155">
        <v>0</v>
      </c>
      <c r="I338" s="150"/>
    </row>
    <row r="339" spans="1:9" ht="25.5" outlineLevel="5" x14ac:dyDescent="0.25">
      <c r="A339" s="156" t="s">
        <v>1280</v>
      </c>
      <c r="B339" s="156" t="s">
        <v>1</v>
      </c>
      <c r="C339" s="156" t="s">
        <v>522</v>
      </c>
      <c r="D339" s="156" t="s">
        <v>526</v>
      </c>
      <c r="E339" s="157"/>
      <c r="F339" s="155">
        <v>3470000</v>
      </c>
      <c r="G339" s="155">
        <v>0</v>
      </c>
      <c r="H339" s="155">
        <v>0</v>
      </c>
      <c r="I339" s="150"/>
    </row>
    <row r="340" spans="1:9" outlineLevel="6" x14ac:dyDescent="0.25">
      <c r="A340" s="156" t="s">
        <v>1075</v>
      </c>
      <c r="B340" s="156" t="s">
        <v>1</v>
      </c>
      <c r="C340" s="156" t="s">
        <v>522</v>
      </c>
      <c r="D340" s="156" t="s">
        <v>526</v>
      </c>
      <c r="E340" s="156" t="s">
        <v>445</v>
      </c>
      <c r="F340" s="155">
        <v>3470000</v>
      </c>
      <c r="G340" s="155">
        <v>0</v>
      </c>
      <c r="H340" s="155">
        <v>0</v>
      </c>
      <c r="I340" s="150"/>
    </row>
    <row r="341" spans="1:9" outlineLevel="1" x14ac:dyDescent="0.25">
      <c r="A341" s="156" t="s">
        <v>1088</v>
      </c>
      <c r="B341" s="156" t="s">
        <v>1</v>
      </c>
      <c r="C341" s="156" t="s">
        <v>519</v>
      </c>
      <c r="D341" s="157"/>
      <c r="E341" s="157"/>
      <c r="F341" s="155">
        <v>88597850.819999993</v>
      </c>
      <c r="G341" s="155">
        <v>85774850.819999993</v>
      </c>
      <c r="H341" s="155">
        <v>88631450.819999993</v>
      </c>
      <c r="I341" s="150"/>
    </row>
    <row r="342" spans="1:9" outlineLevel="2" x14ac:dyDescent="0.25">
      <c r="A342" s="156" t="s">
        <v>1279</v>
      </c>
      <c r="B342" s="156" t="s">
        <v>1</v>
      </c>
      <c r="C342" s="156" t="s">
        <v>512</v>
      </c>
      <c r="D342" s="157"/>
      <c r="E342" s="157"/>
      <c r="F342" s="155">
        <v>4891599.72</v>
      </c>
      <c r="G342" s="155">
        <v>4891599.72</v>
      </c>
      <c r="H342" s="155">
        <v>4891599.72</v>
      </c>
      <c r="I342" s="150"/>
    </row>
    <row r="343" spans="1:9" ht="25.5" outlineLevel="3" x14ac:dyDescent="0.25">
      <c r="A343" s="156" t="s">
        <v>1250</v>
      </c>
      <c r="B343" s="156" t="s">
        <v>1</v>
      </c>
      <c r="C343" s="156" t="s">
        <v>512</v>
      </c>
      <c r="D343" s="156" t="s">
        <v>368</v>
      </c>
      <c r="E343" s="157"/>
      <c r="F343" s="155">
        <v>4891599.72</v>
      </c>
      <c r="G343" s="155">
        <v>4891599.72</v>
      </c>
      <c r="H343" s="155">
        <v>4891599.72</v>
      </c>
      <c r="I343" s="150"/>
    </row>
    <row r="344" spans="1:9" outlineLevel="4" x14ac:dyDescent="0.25">
      <c r="A344" s="156" t="s">
        <v>1249</v>
      </c>
      <c r="B344" s="156" t="s">
        <v>1</v>
      </c>
      <c r="C344" s="156" t="s">
        <v>512</v>
      </c>
      <c r="D344" s="156" t="s">
        <v>366</v>
      </c>
      <c r="E344" s="157"/>
      <c r="F344" s="155">
        <v>4891599.72</v>
      </c>
      <c r="G344" s="155">
        <v>4891599.72</v>
      </c>
      <c r="H344" s="155">
        <v>4891599.72</v>
      </c>
      <c r="I344" s="150"/>
    </row>
    <row r="345" spans="1:9" outlineLevel="5" x14ac:dyDescent="0.25">
      <c r="A345" s="156" t="s">
        <v>1278</v>
      </c>
      <c r="B345" s="156" t="s">
        <v>1</v>
      </c>
      <c r="C345" s="156" t="s">
        <v>512</v>
      </c>
      <c r="D345" s="156" t="s">
        <v>517</v>
      </c>
      <c r="E345" s="157"/>
      <c r="F345" s="155">
        <v>4891599.72</v>
      </c>
      <c r="G345" s="155">
        <v>4891599.72</v>
      </c>
      <c r="H345" s="155">
        <v>4891599.72</v>
      </c>
      <c r="I345" s="150"/>
    </row>
    <row r="346" spans="1:9" outlineLevel="6" x14ac:dyDescent="0.25">
      <c r="A346" s="156" t="s">
        <v>1080</v>
      </c>
      <c r="B346" s="156" t="s">
        <v>1</v>
      </c>
      <c r="C346" s="156" t="s">
        <v>512</v>
      </c>
      <c r="D346" s="156" t="s">
        <v>517</v>
      </c>
      <c r="E346" s="156" t="s">
        <v>416</v>
      </c>
      <c r="F346" s="155">
        <v>4891599.72</v>
      </c>
      <c r="G346" s="155">
        <v>4891599.72</v>
      </c>
      <c r="H346" s="155">
        <v>4891599.72</v>
      </c>
      <c r="I346" s="150"/>
    </row>
    <row r="347" spans="1:9" outlineLevel="2" x14ac:dyDescent="0.25">
      <c r="A347" s="156" t="s">
        <v>1087</v>
      </c>
      <c r="B347" s="156" t="s">
        <v>1</v>
      </c>
      <c r="C347" s="156" t="s">
        <v>480</v>
      </c>
      <c r="D347" s="157"/>
      <c r="E347" s="157"/>
      <c r="F347" s="155">
        <v>2697561</v>
      </c>
      <c r="G347" s="155">
        <v>2699361</v>
      </c>
      <c r="H347" s="155">
        <v>2701261</v>
      </c>
      <c r="I347" s="150"/>
    </row>
    <row r="348" spans="1:9" ht="25.5" outlineLevel="3" x14ac:dyDescent="0.25">
      <c r="A348" s="156" t="s">
        <v>1138</v>
      </c>
      <c r="B348" s="156" t="s">
        <v>1</v>
      </c>
      <c r="C348" s="156" t="s">
        <v>480</v>
      </c>
      <c r="D348" s="156" t="s">
        <v>428</v>
      </c>
      <c r="E348" s="157"/>
      <c r="F348" s="155">
        <v>723749</v>
      </c>
      <c r="G348" s="155">
        <v>723749</v>
      </c>
      <c r="H348" s="155">
        <v>723749</v>
      </c>
      <c r="I348" s="150"/>
    </row>
    <row r="349" spans="1:9" outlineLevel="4" x14ac:dyDescent="0.25">
      <c r="A349" s="156" t="s">
        <v>1277</v>
      </c>
      <c r="B349" s="156" t="s">
        <v>1</v>
      </c>
      <c r="C349" s="156" t="s">
        <v>480</v>
      </c>
      <c r="D349" s="156" t="s">
        <v>508</v>
      </c>
      <c r="E349" s="157"/>
      <c r="F349" s="155">
        <v>723749</v>
      </c>
      <c r="G349" s="155">
        <v>723749</v>
      </c>
      <c r="H349" s="155">
        <v>723749</v>
      </c>
      <c r="I349" s="150"/>
    </row>
    <row r="350" spans="1:9" ht="25.5" outlineLevel="5" x14ac:dyDescent="0.25">
      <c r="A350" s="156" t="s">
        <v>1276</v>
      </c>
      <c r="B350" s="156" t="s">
        <v>1</v>
      </c>
      <c r="C350" s="156" t="s">
        <v>480</v>
      </c>
      <c r="D350" s="156" t="s">
        <v>506</v>
      </c>
      <c r="E350" s="157"/>
      <c r="F350" s="155">
        <v>723749</v>
      </c>
      <c r="G350" s="155">
        <v>723749</v>
      </c>
      <c r="H350" s="155">
        <v>723749</v>
      </c>
      <c r="I350" s="150"/>
    </row>
    <row r="351" spans="1:9" outlineLevel="6" x14ac:dyDescent="0.25">
      <c r="A351" s="156" t="s">
        <v>1080</v>
      </c>
      <c r="B351" s="156" t="s">
        <v>1</v>
      </c>
      <c r="C351" s="156" t="s">
        <v>480</v>
      </c>
      <c r="D351" s="156" t="s">
        <v>506</v>
      </c>
      <c r="E351" s="156" t="s">
        <v>416</v>
      </c>
      <c r="F351" s="155">
        <v>723749</v>
      </c>
      <c r="G351" s="155">
        <v>723749</v>
      </c>
      <c r="H351" s="155">
        <v>723749</v>
      </c>
      <c r="I351" s="150"/>
    </row>
    <row r="352" spans="1:9" outlineLevel="3" x14ac:dyDescent="0.25">
      <c r="A352" s="156" t="s">
        <v>1275</v>
      </c>
      <c r="B352" s="156" t="s">
        <v>1</v>
      </c>
      <c r="C352" s="156" t="s">
        <v>480</v>
      </c>
      <c r="D352" s="156" t="s">
        <v>502</v>
      </c>
      <c r="E352" s="157"/>
      <c r="F352" s="155">
        <v>44600</v>
      </c>
      <c r="G352" s="155">
        <v>46400</v>
      </c>
      <c r="H352" s="155">
        <v>48300</v>
      </c>
      <c r="I352" s="150"/>
    </row>
    <row r="353" spans="1:9" outlineLevel="4" x14ac:dyDescent="0.25">
      <c r="A353" s="156" t="s">
        <v>1274</v>
      </c>
      <c r="B353" s="156" t="s">
        <v>1</v>
      </c>
      <c r="C353" s="156" t="s">
        <v>480</v>
      </c>
      <c r="D353" s="156" t="s">
        <v>500</v>
      </c>
      <c r="E353" s="157"/>
      <c r="F353" s="155">
        <v>44600</v>
      </c>
      <c r="G353" s="155">
        <v>46400</v>
      </c>
      <c r="H353" s="155">
        <v>48300</v>
      </c>
      <c r="I353" s="150"/>
    </row>
    <row r="354" spans="1:9" outlineLevel="5" x14ac:dyDescent="0.25">
      <c r="A354" s="156" t="s">
        <v>1273</v>
      </c>
      <c r="B354" s="156" t="s">
        <v>1</v>
      </c>
      <c r="C354" s="156" t="s">
        <v>480</v>
      </c>
      <c r="D354" s="156" t="s">
        <v>496</v>
      </c>
      <c r="E354" s="157"/>
      <c r="F354" s="155">
        <v>44600</v>
      </c>
      <c r="G354" s="155">
        <v>46400</v>
      </c>
      <c r="H354" s="155">
        <v>48300</v>
      </c>
      <c r="I354" s="150"/>
    </row>
    <row r="355" spans="1:9" ht="38.25" outlineLevel="6" x14ac:dyDescent="0.25">
      <c r="A355" s="156" t="s">
        <v>1225</v>
      </c>
      <c r="B355" s="156" t="s">
        <v>1</v>
      </c>
      <c r="C355" s="156" t="s">
        <v>480</v>
      </c>
      <c r="D355" s="156" t="s">
        <v>496</v>
      </c>
      <c r="E355" s="156" t="s">
        <v>497</v>
      </c>
      <c r="F355" s="155">
        <v>600</v>
      </c>
      <c r="G355" s="155">
        <v>700</v>
      </c>
      <c r="H355" s="155">
        <v>800</v>
      </c>
      <c r="I355" s="150"/>
    </row>
    <row r="356" spans="1:9" outlineLevel="6" x14ac:dyDescent="0.25">
      <c r="A356" s="156" t="s">
        <v>1089</v>
      </c>
      <c r="B356" s="156" t="s">
        <v>1</v>
      </c>
      <c r="C356" s="156" t="s">
        <v>480</v>
      </c>
      <c r="D356" s="156" t="s">
        <v>496</v>
      </c>
      <c r="E356" s="156" t="s">
        <v>464</v>
      </c>
      <c r="F356" s="155">
        <v>44000</v>
      </c>
      <c r="G356" s="155">
        <v>45700</v>
      </c>
      <c r="H356" s="155">
        <v>47500</v>
      </c>
      <c r="I356" s="150"/>
    </row>
    <row r="357" spans="1:9" ht="25.5" outlineLevel="3" x14ac:dyDescent="0.25">
      <c r="A357" s="156" t="s">
        <v>1256</v>
      </c>
      <c r="B357" s="156" t="s">
        <v>1</v>
      </c>
      <c r="C357" s="156" t="s">
        <v>480</v>
      </c>
      <c r="D357" s="156" t="s">
        <v>414</v>
      </c>
      <c r="E357" s="157"/>
      <c r="F357" s="155">
        <v>1377212</v>
      </c>
      <c r="G357" s="155">
        <v>1377212</v>
      </c>
      <c r="H357" s="155">
        <v>1377212</v>
      </c>
      <c r="I357" s="150"/>
    </row>
    <row r="358" spans="1:9" ht="38.25" outlineLevel="4" x14ac:dyDescent="0.25">
      <c r="A358" s="156" t="s">
        <v>1255</v>
      </c>
      <c r="B358" s="156" t="s">
        <v>1</v>
      </c>
      <c r="C358" s="156" t="s">
        <v>480</v>
      </c>
      <c r="D358" s="156" t="s">
        <v>412</v>
      </c>
      <c r="E358" s="157"/>
      <c r="F358" s="155">
        <v>1377212</v>
      </c>
      <c r="G358" s="155">
        <v>1377212</v>
      </c>
      <c r="H358" s="155">
        <v>1377212</v>
      </c>
      <c r="I358" s="150"/>
    </row>
    <row r="359" spans="1:9" ht="38.25" outlineLevel="5" x14ac:dyDescent="0.25">
      <c r="A359" s="156" t="s">
        <v>1272</v>
      </c>
      <c r="B359" s="156" t="s">
        <v>1</v>
      </c>
      <c r="C359" s="156" t="s">
        <v>480</v>
      </c>
      <c r="D359" s="156" t="s">
        <v>494</v>
      </c>
      <c r="E359" s="157"/>
      <c r="F359" s="155">
        <v>1377212</v>
      </c>
      <c r="G359" s="155">
        <v>1377212</v>
      </c>
      <c r="H359" s="155">
        <v>1377212</v>
      </c>
      <c r="I359" s="150"/>
    </row>
    <row r="360" spans="1:9" outlineLevel="6" x14ac:dyDescent="0.25">
      <c r="A360" s="156" t="s">
        <v>1109</v>
      </c>
      <c r="B360" s="156" t="s">
        <v>1</v>
      </c>
      <c r="C360" s="156" t="s">
        <v>480</v>
      </c>
      <c r="D360" s="156" t="s">
        <v>494</v>
      </c>
      <c r="E360" s="156" t="s">
        <v>361</v>
      </c>
      <c r="F360" s="155">
        <v>1377212</v>
      </c>
      <c r="G360" s="155">
        <v>1377212</v>
      </c>
      <c r="H360" s="155">
        <v>1377212</v>
      </c>
      <c r="I360" s="150"/>
    </row>
    <row r="361" spans="1:9" ht="25.5" outlineLevel="3" x14ac:dyDescent="0.25">
      <c r="A361" s="156" t="s">
        <v>1250</v>
      </c>
      <c r="B361" s="156" t="s">
        <v>1</v>
      </c>
      <c r="C361" s="156" t="s">
        <v>480</v>
      </c>
      <c r="D361" s="156" t="s">
        <v>368</v>
      </c>
      <c r="E361" s="157"/>
      <c r="F361" s="155">
        <v>552000</v>
      </c>
      <c r="G361" s="155">
        <v>552000</v>
      </c>
      <c r="H361" s="155">
        <v>552000</v>
      </c>
      <c r="I361" s="150"/>
    </row>
    <row r="362" spans="1:9" outlineLevel="4" x14ac:dyDescent="0.25">
      <c r="A362" s="156" t="s">
        <v>1249</v>
      </c>
      <c r="B362" s="156" t="s">
        <v>1</v>
      </c>
      <c r="C362" s="156" t="s">
        <v>480</v>
      </c>
      <c r="D362" s="156" t="s">
        <v>366</v>
      </c>
      <c r="E362" s="157"/>
      <c r="F362" s="155">
        <v>552000</v>
      </c>
      <c r="G362" s="155">
        <v>552000</v>
      </c>
      <c r="H362" s="155">
        <v>552000</v>
      </c>
      <c r="I362" s="150"/>
    </row>
    <row r="363" spans="1:9" ht="25.5" outlineLevel="5" x14ac:dyDescent="0.25">
      <c r="A363" s="156" t="s">
        <v>1271</v>
      </c>
      <c r="B363" s="156" t="s">
        <v>1</v>
      </c>
      <c r="C363" s="156" t="s">
        <v>480</v>
      </c>
      <c r="D363" s="156" t="s">
        <v>492</v>
      </c>
      <c r="E363" s="157"/>
      <c r="F363" s="155">
        <v>552000</v>
      </c>
      <c r="G363" s="155">
        <v>552000</v>
      </c>
      <c r="H363" s="155">
        <v>552000</v>
      </c>
      <c r="I363" s="150"/>
    </row>
    <row r="364" spans="1:9" outlineLevel="6" x14ac:dyDescent="0.25">
      <c r="A364" s="156" t="s">
        <v>1080</v>
      </c>
      <c r="B364" s="156" t="s">
        <v>1</v>
      </c>
      <c r="C364" s="156" t="s">
        <v>480</v>
      </c>
      <c r="D364" s="156" t="s">
        <v>492</v>
      </c>
      <c r="E364" s="156" t="s">
        <v>416</v>
      </c>
      <c r="F364" s="155">
        <v>552000</v>
      </c>
      <c r="G364" s="155">
        <v>552000</v>
      </c>
      <c r="H364" s="155">
        <v>552000</v>
      </c>
      <c r="I364" s="150"/>
    </row>
    <row r="365" spans="1:9" outlineLevel="2" x14ac:dyDescent="0.25">
      <c r="A365" s="156" t="s">
        <v>1079</v>
      </c>
      <c r="B365" s="156" t="s">
        <v>1</v>
      </c>
      <c r="C365" s="156" t="s">
        <v>447</v>
      </c>
      <c r="D365" s="157"/>
      <c r="E365" s="157"/>
      <c r="F365" s="155">
        <v>70921881</v>
      </c>
      <c r="G365" s="155">
        <v>73306081</v>
      </c>
      <c r="H365" s="155">
        <v>76160781</v>
      </c>
      <c r="I365" s="150"/>
    </row>
    <row r="366" spans="1:9" ht="25.5" outlineLevel="3" x14ac:dyDescent="0.25">
      <c r="A366" s="156" t="s">
        <v>1138</v>
      </c>
      <c r="B366" s="156" t="s">
        <v>1</v>
      </c>
      <c r="C366" s="156" t="s">
        <v>447</v>
      </c>
      <c r="D366" s="156" t="s">
        <v>428</v>
      </c>
      <c r="E366" s="157"/>
      <c r="F366" s="155">
        <v>494561</v>
      </c>
      <c r="G366" s="155">
        <v>647061</v>
      </c>
      <c r="H366" s="155">
        <v>647061</v>
      </c>
      <c r="I366" s="150"/>
    </row>
    <row r="367" spans="1:9" ht="25.5" outlineLevel="4" x14ac:dyDescent="0.25">
      <c r="A367" s="156" t="s">
        <v>1270</v>
      </c>
      <c r="B367" s="156" t="s">
        <v>1</v>
      </c>
      <c r="C367" s="156" t="s">
        <v>447</v>
      </c>
      <c r="D367" s="156" t="s">
        <v>476</v>
      </c>
      <c r="E367" s="157"/>
      <c r="F367" s="155">
        <v>494561</v>
      </c>
      <c r="G367" s="155">
        <v>647061</v>
      </c>
      <c r="H367" s="155">
        <v>647061</v>
      </c>
      <c r="I367" s="150"/>
    </row>
    <row r="368" spans="1:9" ht="63.75" outlineLevel="5" x14ac:dyDescent="0.25">
      <c r="A368" s="156" t="s">
        <v>1269</v>
      </c>
      <c r="B368" s="156" t="s">
        <v>1</v>
      </c>
      <c r="C368" s="156" t="s">
        <v>447</v>
      </c>
      <c r="D368" s="156" t="s">
        <v>474</v>
      </c>
      <c r="E368" s="157"/>
      <c r="F368" s="155">
        <v>305000</v>
      </c>
      <c r="G368" s="155">
        <v>457500</v>
      </c>
      <c r="H368" s="155">
        <v>457500</v>
      </c>
      <c r="I368" s="150"/>
    </row>
    <row r="369" spans="1:9" outlineLevel="6" x14ac:dyDescent="0.25">
      <c r="A369" s="156" t="s">
        <v>1089</v>
      </c>
      <c r="B369" s="156" t="s">
        <v>1</v>
      </c>
      <c r="C369" s="156" t="s">
        <v>447</v>
      </c>
      <c r="D369" s="156" t="s">
        <v>474</v>
      </c>
      <c r="E369" s="156" t="s">
        <v>464</v>
      </c>
      <c r="F369" s="155">
        <v>305000</v>
      </c>
      <c r="G369" s="155">
        <v>457500</v>
      </c>
      <c r="H369" s="155">
        <v>457500</v>
      </c>
      <c r="I369" s="150"/>
    </row>
    <row r="370" spans="1:9" ht="25.5" outlineLevel="5" x14ac:dyDescent="0.25">
      <c r="A370" s="156" t="s">
        <v>1268</v>
      </c>
      <c r="B370" s="156" t="s">
        <v>1</v>
      </c>
      <c r="C370" s="156" t="s">
        <v>447</v>
      </c>
      <c r="D370" s="156" t="s">
        <v>472</v>
      </c>
      <c r="E370" s="157"/>
      <c r="F370" s="155">
        <v>189561</v>
      </c>
      <c r="G370" s="155">
        <v>189561</v>
      </c>
      <c r="H370" s="155">
        <v>189561</v>
      </c>
      <c r="I370" s="150"/>
    </row>
    <row r="371" spans="1:9" outlineLevel="6" x14ac:dyDescent="0.25">
      <c r="A371" s="156" t="s">
        <v>1080</v>
      </c>
      <c r="B371" s="156" t="s">
        <v>1</v>
      </c>
      <c r="C371" s="156" t="s">
        <v>447</v>
      </c>
      <c r="D371" s="156" t="s">
        <v>472</v>
      </c>
      <c r="E371" s="156" t="s">
        <v>416</v>
      </c>
      <c r="F371" s="155">
        <v>189561</v>
      </c>
      <c r="G371" s="155">
        <v>189561</v>
      </c>
      <c r="H371" s="155">
        <v>189561</v>
      </c>
      <c r="I371" s="150"/>
    </row>
    <row r="372" spans="1:9" ht="25.5" outlineLevel="3" x14ac:dyDescent="0.25">
      <c r="A372" s="156" t="s">
        <v>1250</v>
      </c>
      <c r="B372" s="156" t="s">
        <v>1</v>
      </c>
      <c r="C372" s="156" t="s">
        <v>447</v>
      </c>
      <c r="D372" s="156" t="s">
        <v>368</v>
      </c>
      <c r="E372" s="157"/>
      <c r="F372" s="155">
        <v>70427320</v>
      </c>
      <c r="G372" s="155">
        <v>72659020</v>
      </c>
      <c r="H372" s="155">
        <v>75513720</v>
      </c>
      <c r="I372" s="150"/>
    </row>
    <row r="373" spans="1:9" outlineLevel="4" x14ac:dyDescent="0.25">
      <c r="A373" s="156" t="s">
        <v>1249</v>
      </c>
      <c r="B373" s="156" t="s">
        <v>1</v>
      </c>
      <c r="C373" s="156" t="s">
        <v>447</v>
      </c>
      <c r="D373" s="156" t="s">
        <v>366</v>
      </c>
      <c r="E373" s="157"/>
      <c r="F373" s="155">
        <v>70427320</v>
      </c>
      <c r="G373" s="155">
        <v>72659020</v>
      </c>
      <c r="H373" s="155">
        <v>75513720</v>
      </c>
      <c r="I373" s="150"/>
    </row>
    <row r="374" spans="1:9" ht="38.25" outlineLevel="5" x14ac:dyDescent="0.25">
      <c r="A374" s="156" t="s">
        <v>1267</v>
      </c>
      <c r="B374" s="156" t="s">
        <v>1</v>
      </c>
      <c r="C374" s="156" t="s">
        <v>447</v>
      </c>
      <c r="D374" s="156" t="s">
        <v>460</v>
      </c>
      <c r="E374" s="157"/>
      <c r="F374" s="155">
        <v>1733700</v>
      </c>
      <c r="G374" s="155">
        <v>1803000</v>
      </c>
      <c r="H374" s="155">
        <v>1875100</v>
      </c>
      <c r="I374" s="150"/>
    </row>
    <row r="375" spans="1:9" outlineLevel="6" x14ac:dyDescent="0.25">
      <c r="A375" s="156" t="s">
        <v>1080</v>
      </c>
      <c r="B375" s="156" t="s">
        <v>1</v>
      </c>
      <c r="C375" s="156" t="s">
        <v>447</v>
      </c>
      <c r="D375" s="156" t="s">
        <v>460</v>
      </c>
      <c r="E375" s="156" t="s">
        <v>416</v>
      </c>
      <c r="F375" s="155">
        <v>1733700</v>
      </c>
      <c r="G375" s="155">
        <v>1803000</v>
      </c>
      <c r="H375" s="155">
        <v>1875100</v>
      </c>
      <c r="I375" s="150"/>
    </row>
    <row r="376" spans="1:9" ht="38.25" outlineLevel="5" x14ac:dyDescent="0.25">
      <c r="A376" s="156" t="s">
        <v>1266</v>
      </c>
      <c r="B376" s="156" t="s">
        <v>1</v>
      </c>
      <c r="C376" s="156" t="s">
        <v>447</v>
      </c>
      <c r="D376" s="156" t="s">
        <v>458</v>
      </c>
      <c r="E376" s="157"/>
      <c r="F376" s="155">
        <v>1296420</v>
      </c>
      <c r="G376" s="155">
        <v>1296420</v>
      </c>
      <c r="H376" s="155">
        <v>1296420</v>
      </c>
      <c r="I376" s="150"/>
    </row>
    <row r="377" spans="1:9" outlineLevel="6" x14ac:dyDescent="0.25">
      <c r="A377" s="156" t="s">
        <v>1080</v>
      </c>
      <c r="B377" s="156" t="s">
        <v>1</v>
      </c>
      <c r="C377" s="156" t="s">
        <v>447</v>
      </c>
      <c r="D377" s="156" t="s">
        <v>458</v>
      </c>
      <c r="E377" s="156" t="s">
        <v>416</v>
      </c>
      <c r="F377" s="155">
        <v>1296420</v>
      </c>
      <c r="G377" s="155">
        <v>1296420</v>
      </c>
      <c r="H377" s="155">
        <v>1296420</v>
      </c>
      <c r="I377" s="150"/>
    </row>
    <row r="378" spans="1:9" ht="25.5" outlineLevel="5" x14ac:dyDescent="0.25">
      <c r="A378" s="156" t="s">
        <v>1265</v>
      </c>
      <c r="B378" s="156" t="s">
        <v>1</v>
      </c>
      <c r="C378" s="156" t="s">
        <v>447</v>
      </c>
      <c r="D378" s="156" t="s">
        <v>456</v>
      </c>
      <c r="E378" s="157"/>
      <c r="F378" s="155">
        <v>66812700</v>
      </c>
      <c r="G378" s="155">
        <v>68951800</v>
      </c>
      <c r="H378" s="155">
        <v>71710000</v>
      </c>
      <c r="I378" s="150"/>
    </row>
    <row r="379" spans="1:9" outlineLevel="6" x14ac:dyDescent="0.25">
      <c r="A379" s="156" t="s">
        <v>1080</v>
      </c>
      <c r="B379" s="156" t="s">
        <v>1</v>
      </c>
      <c r="C379" s="156" t="s">
        <v>447</v>
      </c>
      <c r="D379" s="156" t="s">
        <v>456</v>
      </c>
      <c r="E379" s="156" t="s">
        <v>416</v>
      </c>
      <c r="F379" s="155">
        <v>66812700</v>
      </c>
      <c r="G379" s="155">
        <v>68951800</v>
      </c>
      <c r="H379" s="155">
        <v>71710000</v>
      </c>
      <c r="I379" s="150"/>
    </row>
    <row r="380" spans="1:9" ht="38.25" outlineLevel="5" x14ac:dyDescent="0.25">
      <c r="A380" s="156" t="s">
        <v>1264</v>
      </c>
      <c r="B380" s="156" t="s">
        <v>1</v>
      </c>
      <c r="C380" s="156" t="s">
        <v>447</v>
      </c>
      <c r="D380" s="156" t="s">
        <v>454</v>
      </c>
      <c r="E380" s="157"/>
      <c r="F380" s="155">
        <v>584500</v>
      </c>
      <c r="G380" s="155">
        <v>607800</v>
      </c>
      <c r="H380" s="155">
        <v>632200</v>
      </c>
      <c r="I380" s="150"/>
    </row>
    <row r="381" spans="1:9" outlineLevel="6" x14ac:dyDescent="0.25">
      <c r="A381" s="156" t="s">
        <v>1080</v>
      </c>
      <c r="B381" s="156" t="s">
        <v>1</v>
      </c>
      <c r="C381" s="156" t="s">
        <v>447</v>
      </c>
      <c r="D381" s="156" t="s">
        <v>454</v>
      </c>
      <c r="E381" s="156" t="s">
        <v>416</v>
      </c>
      <c r="F381" s="155">
        <v>584500</v>
      </c>
      <c r="G381" s="155">
        <v>607800</v>
      </c>
      <c r="H381" s="155">
        <v>632200</v>
      </c>
      <c r="I381" s="150"/>
    </row>
    <row r="382" spans="1:9" outlineLevel="2" x14ac:dyDescent="0.25">
      <c r="A382" s="156" t="s">
        <v>1139</v>
      </c>
      <c r="B382" s="156" t="s">
        <v>1</v>
      </c>
      <c r="C382" s="156" t="s">
        <v>408</v>
      </c>
      <c r="D382" s="157"/>
      <c r="E382" s="157"/>
      <c r="F382" s="155">
        <v>10086809.1</v>
      </c>
      <c r="G382" s="155">
        <v>4877809.0999999996</v>
      </c>
      <c r="H382" s="155">
        <v>4877809.0999999996</v>
      </c>
      <c r="I382" s="150"/>
    </row>
    <row r="383" spans="1:9" outlineLevel="3" x14ac:dyDescent="0.25">
      <c r="A383" s="156" t="s">
        <v>1263</v>
      </c>
      <c r="B383" s="156" t="s">
        <v>1</v>
      </c>
      <c r="C383" s="156" t="s">
        <v>408</v>
      </c>
      <c r="D383" s="156" t="s">
        <v>442</v>
      </c>
      <c r="E383" s="157"/>
      <c r="F383" s="155">
        <v>7143419.4000000004</v>
      </c>
      <c r="G383" s="155">
        <v>1934419.4</v>
      </c>
      <c r="H383" s="155">
        <v>1934419.4</v>
      </c>
      <c r="I383" s="150"/>
    </row>
    <row r="384" spans="1:9" outlineLevel="4" x14ac:dyDescent="0.25">
      <c r="A384" s="156" t="s">
        <v>1262</v>
      </c>
      <c r="B384" s="156" t="s">
        <v>1</v>
      </c>
      <c r="C384" s="156" t="s">
        <v>408</v>
      </c>
      <c r="D384" s="156" t="s">
        <v>440</v>
      </c>
      <c r="E384" s="157"/>
      <c r="F384" s="155">
        <v>7143419.4000000004</v>
      </c>
      <c r="G384" s="155">
        <v>1934419.4</v>
      </c>
      <c r="H384" s="155">
        <v>1934419.4</v>
      </c>
      <c r="I384" s="150"/>
    </row>
    <row r="385" spans="1:9" outlineLevel="5" x14ac:dyDescent="0.25">
      <c r="A385" s="156" t="s">
        <v>1261</v>
      </c>
      <c r="B385" s="156" t="s">
        <v>1</v>
      </c>
      <c r="C385" s="156" t="s">
        <v>408</v>
      </c>
      <c r="D385" s="156" t="s">
        <v>438</v>
      </c>
      <c r="E385" s="157"/>
      <c r="F385" s="155">
        <v>7143419.4000000004</v>
      </c>
      <c r="G385" s="155">
        <v>1934419.4</v>
      </c>
      <c r="H385" s="155">
        <v>1934419.4</v>
      </c>
      <c r="I385" s="150"/>
    </row>
    <row r="386" spans="1:9" ht="25.5" outlineLevel="6" x14ac:dyDescent="0.25">
      <c r="A386" s="156" t="s">
        <v>1119</v>
      </c>
      <c r="B386" s="156" t="s">
        <v>1</v>
      </c>
      <c r="C386" s="156" t="s">
        <v>408</v>
      </c>
      <c r="D386" s="156" t="s">
        <v>438</v>
      </c>
      <c r="E386" s="156" t="s">
        <v>373</v>
      </c>
      <c r="F386" s="155">
        <v>7143419.4000000004</v>
      </c>
      <c r="G386" s="155">
        <v>1934419.4</v>
      </c>
      <c r="H386" s="155">
        <v>1934419.4</v>
      </c>
      <c r="I386" s="150"/>
    </row>
    <row r="387" spans="1:9" outlineLevel="3" x14ac:dyDescent="0.25">
      <c r="A387" s="156" t="s">
        <v>1163</v>
      </c>
      <c r="B387" s="156" t="s">
        <v>1</v>
      </c>
      <c r="C387" s="156" t="s">
        <v>408</v>
      </c>
      <c r="D387" s="156" t="s">
        <v>436</v>
      </c>
      <c r="E387" s="157"/>
      <c r="F387" s="155">
        <v>544150</v>
      </c>
      <c r="G387" s="155">
        <v>544150</v>
      </c>
      <c r="H387" s="155">
        <v>544150</v>
      </c>
      <c r="I387" s="150"/>
    </row>
    <row r="388" spans="1:9" outlineLevel="4" x14ac:dyDescent="0.25">
      <c r="A388" s="156" t="s">
        <v>1162</v>
      </c>
      <c r="B388" s="156" t="s">
        <v>1</v>
      </c>
      <c r="C388" s="156" t="s">
        <v>408</v>
      </c>
      <c r="D388" s="156" t="s">
        <v>434</v>
      </c>
      <c r="E388" s="157"/>
      <c r="F388" s="155">
        <v>544150</v>
      </c>
      <c r="G388" s="155">
        <v>544150</v>
      </c>
      <c r="H388" s="155">
        <v>544150</v>
      </c>
      <c r="I388" s="150"/>
    </row>
    <row r="389" spans="1:9" ht="38.25" outlineLevel="5" x14ac:dyDescent="0.25">
      <c r="A389" s="156" t="s">
        <v>1260</v>
      </c>
      <c r="B389" s="156" t="s">
        <v>1</v>
      </c>
      <c r="C389" s="156" t="s">
        <v>408</v>
      </c>
      <c r="D389" s="156" t="s">
        <v>432</v>
      </c>
      <c r="E389" s="157"/>
      <c r="F389" s="155">
        <v>424150</v>
      </c>
      <c r="G389" s="155">
        <v>424150</v>
      </c>
      <c r="H389" s="155">
        <v>424150</v>
      </c>
      <c r="I389" s="150"/>
    </row>
    <row r="390" spans="1:9" ht="25.5" outlineLevel="6" x14ac:dyDescent="0.25">
      <c r="A390" s="156" t="s">
        <v>1119</v>
      </c>
      <c r="B390" s="156" t="s">
        <v>1</v>
      </c>
      <c r="C390" s="156" t="s">
        <v>408</v>
      </c>
      <c r="D390" s="156" t="s">
        <v>432</v>
      </c>
      <c r="E390" s="156" t="s">
        <v>373</v>
      </c>
      <c r="F390" s="155">
        <v>424150</v>
      </c>
      <c r="G390" s="155">
        <v>424150</v>
      </c>
      <c r="H390" s="155">
        <v>424150</v>
      </c>
      <c r="I390" s="150"/>
    </row>
    <row r="391" spans="1:9" ht="25.5" outlineLevel="5" x14ac:dyDescent="0.25">
      <c r="A391" s="156" t="s">
        <v>1259</v>
      </c>
      <c r="B391" s="156" t="s">
        <v>1</v>
      </c>
      <c r="C391" s="156" t="s">
        <v>408</v>
      </c>
      <c r="D391" s="156" t="s">
        <v>430</v>
      </c>
      <c r="E391" s="157"/>
      <c r="F391" s="155">
        <v>120000</v>
      </c>
      <c r="G391" s="155">
        <v>120000</v>
      </c>
      <c r="H391" s="155">
        <v>120000</v>
      </c>
      <c r="I391" s="150"/>
    </row>
    <row r="392" spans="1:9" ht="25.5" outlineLevel="6" x14ac:dyDescent="0.25">
      <c r="A392" s="156" t="s">
        <v>1119</v>
      </c>
      <c r="B392" s="156" t="s">
        <v>1</v>
      </c>
      <c r="C392" s="156" t="s">
        <v>408</v>
      </c>
      <c r="D392" s="156" t="s">
        <v>430</v>
      </c>
      <c r="E392" s="156" t="s">
        <v>373</v>
      </c>
      <c r="F392" s="155">
        <v>120000</v>
      </c>
      <c r="G392" s="155">
        <v>120000</v>
      </c>
      <c r="H392" s="155">
        <v>120000</v>
      </c>
      <c r="I392" s="150"/>
    </row>
    <row r="393" spans="1:9" ht="25.5" outlineLevel="3" x14ac:dyDescent="0.25">
      <c r="A393" s="156" t="s">
        <v>1138</v>
      </c>
      <c r="B393" s="156" t="s">
        <v>1</v>
      </c>
      <c r="C393" s="156" t="s">
        <v>408</v>
      </c>
      <c r="D393" s="156" t="s">
        <v>428</v>
      </c>
      <c r="E393" s="157"/>
      <c r="F393" s="155">
        <v>1583000</v>
      </c>
      <c r="G393" s="155">
        <v>1583000</v>
      </c>
      <c r="H393" s="155">
        <v>1583000</v>
      </c>
      <c r="I393" s="150"/>
    </row>
    <row r="394" spans="1:9" ht="25.5" outlineLevel="4" x14ac:dyDescent="0.25">
      <c r="A394" s="156" t="s">
        <v>1137</v>
      </c>
      <c r="B394" s="156" t="s">
        <v>1</v>
      </c>
      <c r="C394" s="156" t="s">
        <v>408</v>
      </c>
      <c r="D394" s="156" t="s">
        <v>426</v>
      </c>
      <c r="E394" s="157"/>
      <c r="F394" s="155">
        <v>1583000</v>
      </c>
      <c r="G394" s="155">
        <v>1583000</v>
      </c>
      <c r="H394" s="155">
        <v>1583000</v>
      </c>
      <c r="I394" s="150"/>
    </row>
    <row r="395" spans="1:9" ht="25.5" outlineLevel="5" x14ac:dyDescent="0.25">
      <c r="A395" s="156" t="s">
        <v>1258</v>
      </c>
      <c r="B395" s="156" t="s">
        <v>1</v>
      </c>
      <c r="C395" s="156" t="s">
        <v>408</v>
      </c>
      <c r="D395" s="156" t="s">
        <v>422</v>
      </c>
      <c r="E395" s="157"/>
      <c r="F395" s="155">
        <v>1008000</v>
      </c>
      <c r="G395" s="155">
        <v>1008000</v>
      </c>
      <c r="H395" s="155">
        <v>1008000</v>
      </c>
      <c r="I395" s="150"/>
    </row>
    <row r="396" spans="1:9" outlineLevel="6" x14ac:dyDescent="0.25">
      <c r="A396" s="156" t="s">
        <v>1080</v>
      </c>
      <c r="B396" s="156" t="s">
        <v>1</v>
      </c>
      <c r="C396" s="156" t="s">
        <v>408</v>
      </c>
      <c r="D396" s="156" t="s">
        <v>422</v>
      </c>
      <c r="E396" s="156" t="s">
        <v>416</v>
      </c>
      <c r="F396" s="155">
        <v>1008000</v>
      </c>
      <c r="G396" s="155">
        <v>1008000</v>
      </c>
      <c r="H396" s="155">
        <v>1008000</v>
      </c>
      <c r="I396" s="150"/>
    </row>
    <row r="397" spans="1:9" outlineLevel="5" x14ac:dyDescent="0.25">
      <c r="A397" s="156" t="s">
        <v>1257</v>
      </c>
      <c r="B397" s="156" t="s">
        <v>1</v>
      </c>
      <c r="C397" s="156" t="s">
        <v>408</v>
      </c>
      <c r="D397" s="156" t="s">
        <v>417</v>
      </c>
      <c r="E397" s="157"/>
      <c r="F397" s="155">
        <v>575000</v>
      </c>
      <c r="G397" s="155">
        <v>575000</v>
      </c>
      <c r="H397" s="155">
        <v>575000</v>
      </c>
      <c r="I397" s="150"/>
    </row>
    <row r="398" spans="1:9" outlineLevel="6" x14ac:dyDescent="0.25">
      <c r="A398" s="156" t="s">
        <v>1080</v>
      </c>
      <c r="B398" s="156" t="s">
        <v>1</v>
      </c>
      <c r="C398" s="156" t="s">
        <v>408</v>
      </c>
      <c r="D398" s="156" t="s">
        <v>417</v>
      </c>
      <c r="E398" s="156" t="s">
        <v>416</v>
      </c>
      <c r="F398" s="155">
        <v>575000</v>
      </c>
      <c r="G398" s="155">
        <v>575000</v>
      </c>
      <c r="H398" s="155">
        <v>575000</v>
      </c>
      <c r="I398" s="150"/>
    </row>
    <row r="399" spans="1:9" ht="25.5" outlineLevel="3" x14ac:dyDescent="0.25">
      <c r="A399" s="156" t="s">
        <v>1256</v>
      </c>
      <c r="B399" s="156" t="s">
        <v>1</v>
      </c>
      <c r="C399" s="156" t="s">
        <v>408</v>
      </c>
      <c r="D399" s="156" t="s">
        <v>414</v>
      </c>
      <c r="E399" s="157"/>
      <c r="F399" s="155">
        <v>816239.7</v>
      </c>
      <c r="G399" s="155">
        <v>816239.7</v>
      </c>
      <c r="H399" s="155">
        <v>816239.7</v>
      </c>
      <c r="I399" s="150"/>
    </row>
    <row r="400" spans="1:9" ht="38.25" outlineLevel="4" x14ac:dyDescent="0.25">
      <c r="A400" s="156" t="s">
        <v>1255</v>
      </c>
      <c r="B400" s="156" t="s">
        <v>1</v>
      </c>
      <c r="C400" s="156" t="s">
        <v>408</v>
      </c>
      <c r="D400" s="156" t="s">
        <v>412</v>
      </c>
      <c r="E400" s="157"/>
      <c r="F400" s="155">
        <v>816239.7</v>
      </c>
      <c r="G400" s="155">
        <v>816239.7</v>
      </c>
      <c r="H400" s="155">
        <v>816239.7</v>
      </c>
      <c r="I400" s="150"/>
    </row>
    <row r="401" spans="1:9" ht="51" outlineLevel="5" x14ac:dyDescent="0.25">
      <c r="A401" s="156" t="s">
        <v>1254</v>
      </c>
      <c r="B401" s="156" t="s">
        <v>1</v>
      </c>
      <c r="C401" s="156" t="s">
        <v>408</v>
      </c>
      <c r="D401" s="156" t="s">
        <v>410</v>
      </c>
      <c r="E401" s="157"/>
      <c r="F401" s="155">
        <v>736651.7</v>
      </c>
      <c r="G401" s="155">
        <v>736651.7</v>
      </c>
      <c r="H401" s="155">
        <v>736651.7</v>
      </c>
      <c r="I401" s="150"/>
    </row>
    <row r="402" spans="1:9" outlineLevel="6" x14ac:dyDescent="0.25">
      <c r="A402" s="156" t="s">
        <v>1109</v>
      </c>
      <c r="B402" s="156" t="s">
        <v>1</v>
      </c>
      <c r="C402" s="156" t="s">
        <v>408</v>
      </c>
      <c r="D402" s="156" t="s">
        <v>410</v>
      </c>
      <c r="E402" s="156" t="s">
        <v>361</v>
      </c>
      <c r="F402" s="155">
        <v>736651.7</v>
      </c>
      <c r="G402" s="155">
        <v>736651.7</v>
      </c>
      <c r="H402" s="155">
        <v>736651.7</v>
      </c>
      <c r="I402" s="150"/>
    </row>
    <row r="403" spans="1:9" ht="51" outlineLevel="5" x14ac:dyDescent="0.25">
      <c r="A403" s="156" t="s">
        <v>1253</v>
      </c>
      <c r="B403" s="156" t="s">
        <v>1</v>
      </c>
      <c r="C403" s="156" t="s">
        <v>408</v>
      </c>
      <c r="D403" s="156" t="s">
        <v>407</v>
      </c>
      <c r="E403" s="157"/>
      <c r="F403" s="155">
        <v>79588</v>
      </c>
      <c r="G403" s="155">
        <v>79588</v>
      </c>
      <c r="H403" s="155">
        <v>79588</v>
      </c>
      <c r="I403" s="150"/>
    </row>
    <row r="404" spans="1:9" outlineLevel="6" x14ac:dyDescent="0.25">
      <c r="A404" s="156" t="s">
        <v>1109</v>
      </c>
      <c r="B404" s="156" t="s">
        <v>1</v>
      </c>
      <c r="C404" s="156" t="s">
        <v>408</v>
      </c>
      <c r="D404" s="156" t="s">
        <v>407</v>
      </c>
      <c r="E404" s="156" t="s">
        <v>361</v>
      </c>
      <c r="F404" s="155">
        <v>79588</v>
      </c>
      <c r="G404" s="155">
        <v>79588</v>
      </c>
      <c r="H404" s="155">
        <v>79588</v>
      </c>
      <c r="I404" s="150"/>
    </row>
    <row r="405" spans="1:9" outlineLevel="1" x14ac:dyDescent="0.25">
      <c r="A405" s="156" t="s">
        <v>1252</v>
      </c>
      <c r="B405" s="156" t="s">
        <v>1</v>
      </c>
      <c r="C405" s="156" t="s">
        <v>371</v>
      </c>
      <c r="D405" s="157"/>
      <c r="E405" s="157"/>
      <c r="F405" s="155">
        <v>1900000</v>
      </c>
      <c r="G405" s="155">
        <v>1900000</v>
      </c>
      <c r="H405" s="155">
        <v>1900000</v>
      </c>
      <c r="I405" s="150"/>
    </row>
    <row r="406" spans="1:9" outlineLevel="2" x14ac:dyDescent="0.25">
      <c r="A406" s="156" t="s">
        <v>1251</v>
      </c>
      <c r="B406" s="156" t="s">
        <v>1</v>
      </c>
      <c r="C406" s="156" t="s">
        <v>363</v>
      </c>
      <c r="D406" s="157"/>
      <c r="E406" s="157"/>
      <c r="F406" s="155">
        <v>1900000</v>
      </c>
      <c r="G406" s="155">
        <v>1900000</v>
      </c>
      <c r="H406" s="155">
        <v>1900000</v>
      </c>
      <c r="I406" s="150"/>
    </row>
    <row r="407" spans="1:9" ht="25.5" outlineLevel="3" x14ac:dyDescent="0.25">
      <c r="A407" s="156" t="s">
        <v>1250</v>
      </c>
      <c r="B407" s="156" t="s">
        <v>1</v>
      </c>
      <c r="C407" s="156" t="s">
        <v>363</v>
      </c>
      <c r="D407" s="156" t="s">
        <v>368</v>
      </c>
      <c r="E407" s="157"/>
      <c r="F407" s="155">
        <v>1900000</v>
      </c>
      <c r="G407" s="155">
        <v>1900000</v>
      </c>
      <c r="H407" s="155">
        <v>1900000</v>
      </c>
      <c r="I407" s="150"/>
    </row>
    <row r="408" spans="1:9" outlineLevel="4" x14ac:dyDescent="0.25">
      <c r="A408" s="156" t="s">
        <v>1249</v>
      </c>
      <c r="B408" s="156" t="s">
        <v>1</v>
      </c>
      <c r="C408" s="156" t="s">
        <v>363</v>
      </c>
      <c r="D408" s="156" t="s">
        <v>366</v>
      </c>
      <c r="E408" s="157"/>
      <c r="F408" s="155">
        <v>1900000</v>
      </c>
      <c r="G408" s="155">
        <v>1900000</v>
      </c>
      <c r="H408" s="155">
        <v>1900000</v>
      </c>
      <c r="I408" s="150"/>
    </row>
    <row r="409" spans="1:9" ht="38.25" outlineLevel="5" x14ac:dyDescent="0.25">
      <c r="A409" s="156" t="s">
        <v>1248</v>
      </c>
      <c r="B409" s="156" t="s">
        <v>1</v>
      </c>
      <c r="C409" s="156" t="s">
        <v>363</v>
      </c>
      <c r="D409" s="156" t="s">
        <v>362</v>
      </c>
      <c r="E409" s="157"/>
      <c r="F409" s="155">
        <v>1900000</v>
      </c>
      <c r="G409" s="155">
        <v>1900000</v>
      </c>
      <c r="H409" s="155">
        <v>1900000</v>
      </c>
      <c r="I409" s="150"/>
    </row>
    <row r="410" spans="1:9" outlineLevel="6" x14ac:dyDescent="0.25">
      <c r="A410" s="156" t="s">
        <v>1109</v>
      </c>
      <c r="B410" s="156" t="s">
        <v>1</v>
      </c>
      <c r="C410" s="156" t="s">
        <v>363</v>
      </c>
      <c r="D410" s="156" t="s">
        <v>362</v>
      </c>
      <c r="E410" s="156" t="s">
        <v>361</v>
      </c>
      <c r="F410" s="155">
        <v>1900000</v>
      </c>
      <c r="G410" s="155">
        <v>1900000</v>
      </c>
      <c r="H410" s="155">
        <v>1900000</v>
      </c>
      <c r="I410" s="150"/>
    </row>
    <row r="411" spans="1:9" x14ac:dyDescent="0.25">
      <c r="A411" s="156" t="s">
        <v>0</v>
      </c>
      <c r="B411" s="156" t="s">
        <v>12</v>
      </c>
      <c r="C411" s="157"/>
      <c r="D411" s="157"/>
      <c r="E411" s="157"/>
      <c r="F411" s="155">
        <v>71402944.739999995</v>
      </c>
      <c r="G411" s="155">
        <v>73869425.980000004</v>
      </c>
      <c r="H411" s="155">
        <v>70122448.530000001</v>
      </c>
      <c r="I411" s="150"/>
    </row>
    <row r="412" spans="1:9" outlineLevel="1" x14ac:dyDescent="0.25">
      <c r="A412" s="156" t="s">
        <v>1118</v>
      </c>
      <c r="B412" s="156" t="s">
        <v>12</v>
      </c>
      <c r="C412" s="156" t="s">
        <v>1062</v>
      </c>
      <c r="D412" s="157"/>
      <c r="E412" s="157"/>
      <c r="F412" s="155">
        <v>33171788.760000002</v>
      </c>
      <c r="G412" s="155">
        <v>26361788.760000002</v>
      </c>
      <c r="H412" s="155">
        <v>13861788.76</v>
      </c>
      <c r="I412" s="150"/>
    </row>
    <row r="413" spans="1:9" outlineLevel="2" x14ac:dyDescent="0.25">
      <c r="A413" s="156" t="s">
        <v>1117</v>
      </c>
      <c r="B413" s="156" t="s">
        <v>12</v>
      </c>
      <c r="C413" s="156" t="s">
        <v>927</v>
      </c>
      <c r="D413" s="157"/>
      <c r="E413" s="157"/>
      <c r="F413" s="155">
        <v>33171788.760000002</v>
      </c>
      <c r="G413" s="155">
        <v>26361788.760000002</v>
      </c>
      <c r="H413" s="155">
        <v>13861788.76</v>
      </c>
      <c r="I413" s="150"/>
    </row>
    <row r="414" spans="1:9" ht="25.5" outlineLevel="3" x14ac:dyDescent="0.25">
      <c r="A414" s="156" t="s">
        <v>934</v>
      </c>
      <c r="B414" s="156" t="s">
        <v>12</v>
      </c>
      <c r="C414" s="156" t="s">
        <v>927</v>
      </c>
      <c r="D414" s="156" t="s">
        <v>933</v>
      </c>
      <c r="E414" s="157"/>
      <c r="F414" s="155">
        <v>33171788.760000002</v>
      </c>
      <c r="G414" s="155">
        <v>26361788.760000002</v>
      </c>
      <c r="H414" s="155">
        <v>13861788.76</v>
      </c>
      <c r="I414" s="150"/>
    </row>
    <row r="415" spans="1:9" ht="25.5" outlineLevel="4" x14ac:dyDescent="0.25">
      <c r="A415" s="156" t="s">
        <v>1247</v>
      </c>
      <c r="B415" s="156" t="s">
        <v>12</v>
      </c>
      <c r="C415" s="156" t="s">
        <v>927</v>
      </c>
      <c r="D415" s="156" t="s">
        <v>933</v>
      </c>
      <c r="E415" s="157"/>
      <c r="F415" s="155">
        <v>33171788.760000002</v>
      </c>
      <c r="G415" s="155">
        <v>26361788.760000002</v>
      </c>
      <c r="H415" s="155">
        <v>13861788.76</v>
      </c>
      <c r="I415" s="150"/>
    </row>
    <row r="416" spans="1:9" ht="38.25" outlineLevel="5" x14ac:dyDescent="0.25">
      <c r="A416" s="156" t="s">
        <v>1246</v>
      </c>
      <c r="B416" s="156" t="s">
        <v>12</v>
      </c>
      <c r="C416" s="156" t="s">
        <v>927</v>
      </c>
      <c r="D416" s="156" t="s">
        <v>931</v>
      </c>
      <c r="E416" s="157"/>
      <c r="F416" s="155">
        <v>1561788.76</v>
      </c>
      <c r="G416" s="155">
        <v>1561788.76</v>
      </c>
      <c r="H416" s="155">
        <v>1561788.76</v>
      </c>
      <c r="I416" s="150"/>
    </row>
    <row r="417" spans="1:9" outlineLevel="6" x14ac:dyDescent="0.25">
      <c r="A417" s="156" t="s">
        <v>1109</v>
      </c>
      <c r="B417" s="156" t="s">
        <v>12</v>
      </c>
      <c r="C417" s="156" t="s">
        <v>927</v>
      </c>
      <c r="D417" s="156" t="s">
        <v>931</v>
      </c>
      <c r="E417" s="156" t="s">
        <v>361</v>
      </c>
      <c r="F417" s="155">
        <v>1561788.76</v>
      </c>
      <c r="G417" s="155">
        <v>1561788.76</v>
      </c>
      <c r="H417" s="155">
        <v>1561788.76</v>
      </c>
      <c r="I417" s="150"/>
    </row>
    <row r="418" spans="1:9" ht="38.25" outlineLevel="5" x14ac:dyDescent="0.25">
      <c r="A418" s="156" t="s">
        <v>1245</v>
      </c>
      <c r="B418" s="156" t="s">
        <v>12</v>
      </c>
      <c r="C418" s="156" t="s">
        <v>927</v>
      </c>
      <c r="D418" s="156" t="s">
        <v>929</v>
      </c>
      <c r="E418" s="157"/>
      <c r="F418" s="155">
        <v>14800000</v>
      </c>
      <c r="G418" s="155">
        <v>14800000</v>
      </c>
      <c r="H418" s="155">
        <v>12300000</v>
      </c>
      <c r="I418" s="150"/>
    </row>
    <row r="419" spans="1:9" outlineLevel="6" x14ac:dyDescent="0.25">
      <c r="A419" s="156" t="s">
        <v>1109</v>
      </c>
      <c r="B419" s="156" t="s">
        <v>12</v>
      </c>
      <c r="C419" s="156" t="s">
        <v>927</v>
      </c>
      <c r="D419" s="156" t="s">
        <v>929</v>
      </c>
      <c r="E419" s="156" t="s">
        <v>361</v>
      </c>
      <c r="F419" s="155">
        <v>14800000</v>
      </c>
      <c r="G419" s="155">
        <v>14800000</v>
      </c>
      <c r="H419" s="155">
        <v>12300000</v>
      </c>
      <c r="I419" s="150"/>
    </row>
    <row r="420" spans="1:9" ht="25.5" outlineLevel="5" x14ac:dyDescent="0.25">
      <c r="A420" s="156" t="s">
        <v>1244</v>
      </c>
      <c r="B420" s="156" t="s">
        <v>12</v>
      </c>
      <c r="C420" s="156" t="s">
        <v>927</v>
      </c>
      <c r="D420" s="156" t="s">
        <v>926</v>
      </c>
      <c r="E420" s="157"/>
      <c r="F420" s="155">
        <v>16810000</v>
      </c>
      <c r="G420" s="155">
        <v>10000000</v>
      </c>
      <c r="H420" s="155">
        <v>0</v>
      </c>
      <c r="I420" s="150"/>
    </row>
    <row r="421" spans="1:9" outlineLevel="6" x14ac:dyDescent="0.25">
      <c r="A421" s="156" t="s">
        <v>1109</v>
      </c>
      <c r="B421" s="156" t="s">
        <v>12</v>
      </c>
      <c r="C421" s="156" t="s">
        <v>927</v>
      </c>
      <c r="D421" s="156" t="s">
        <v>926</v>
      </c>
      <c r="E421" s="156" t="s">
        <v>361</v>
      </c>
      <c r="F421" s="155">
        <v>16810000</v>
      </c>
      <c r="G421" s="155">
        <v>10000000</v>
      </c>
      <c r="H421" s="155">
        <v>0</v>
      </c>
      <c r="I421" s="150"/>
    </row>
    <row r="422" spans="1:9" outlineLevel="1" x14ac:dyDescent="0.25">
      <c r="A422" s="156" t="s">
        <v>1243</v>
      </c>
      <c r="B422" s="156" t="s">
        <v>12</v>
      </c>
      <c r="C422" s="156" t="s">
        <v>359</v>
      </c>
      <c r="D422" s="157"/>
      <c r="E422" s="157"/>
      <c r="F422" s="155">
        <v>38231155.979999997</v>
      </c>
      <c r="G422" s="155">
        <v>47507637.219999999</v>
      </c>
      <c r="H422" s="155">
        <v>56260659.770000003</v>
      </c>
      <c r="I422" s="150"/>
    </row>
    <row r="423" spans="1:9" outlineLevel="2" x14ac:dyDescent="0.25">
      <c r="A423" s="156" t="s">
        <v>1242</v>
      </c>
      <c r="B423" s="156" t="s">
        <v>12</v>
      </c>
      <c r="C423" s="156" t="s">
        <v>349</v>
      </c>
      <c r="D423" s="157"/>
      <c r="E423" s="157"/>
      <c r="F423" s="155">
        <v>38231155.979999997</v>
      </c>
      <c r="G423" s="155">
        <v>47507637.219999999</v>
      </c>
      <c r="H423" s="155">
        <v>56260659.770000003</v>
      </c>
      <c r="I423" s="150"/>
    </row>
    <row r="424" spans="1:9" ht="25.5" outlineLevel="3" x14ac:dyDescent="0.25">
      <c r="A424" s="156" t="s">
        <v>1241</v>
      </c>
      <c r="B424" s="156" t="s">
        <v>12</v>
      </c>
      <c r="C424" s="156" t="s">
        <v>349</v>
      </c>
      <c r="D424" s="156" t="s">
        <v>356</v>
      </c>
      <c r="E424" s="157"/>
      <c r="F424" s="155">
        <v>38231155.979999997</v>
      </c>
      <c r="G424" s="155">
        <v>47507637.219999999</v>
      </c>
      <c r="H424" s="155">
        <v>56260659.770000003</v>
      </c>
      <c r="I424" s="150"/>
    </row>
    <row r="425" spans="1:9" outlineLevel="4" x14ac:dyDescent="0.25">
      <c r="A425" s="156" t="s">
        <v>1240</v>
      </c>
      <c r="B425" s="156" t="s">
        <v>12</v>
      </c>
      <c r="C425" s="156" t="s">
        <v>349</v>
      </c>
      <c r="D425" s="156" t="s">
        <v>354</v>
      </c>
      <c r="E425" s="157"/>
      <c r="F425" s="155">
        <v>38231155.979999997</v>
      </c>
      <c r="G425" s="155">
        <v>47507637.219999999</v>
      </c>
      <c r="H425" s="155">
        <v>56260659.770000003</v>
      </c>
      <c r="I425" s="150"/>
    </row>
    <row r="426" spans="1:9" outlineLevel="5" x14ac:dyDescent="0.25">
      <c r="A426" s="156" t="s">
        <v>1239</v>
      </c>
      <c r="B426" s="156" t="s">
        <v>12</v>
      </c>
      <c r="C426" s="156" t="s">
        <v>349</v>
      </c>
      <c r="D426" s="156" t="s">
        <v>352</v>
      </c>
      <c r="E426" s="157"/>
      <c r="F426" s="155">
        <v>38181975.649999999</v>
      </c>
      <c r="G426" s="155">
        <v>47507637.219999999</v>
      </c>
      <c r="H426" s="155">
        <v>56260659.770000003</v>
      </c>
      <c r="I426" s="150"/>
    </row>
    <row r="427" spans="1:9" outlineLevel="6" x14ac:dyDescent="0.25">
      <c r="A427" s="156" t="s">
        <v>1237</v>
      </c>
      <c r="B427" s="156" t="s">
        <v>12</v>
      </c>
      <c r="C427" s="156" t="s">
        <v>349</v>
      </c>
      <c r="D427" s="156" t="s">
        <v>352</v>
      </c>
      <c r="E427" s="156" t="s">
        <v>347</v>
      </c>
      <c r="F427" s="155">
        <v>38181975.649999999</v>
      </c>
      <c r="G427" s="155">
        <v>47507637.219999999</v>
      </c>
      <c r="H427" s="155">
        <v>56260659.770000003</v>
      </c>
      <c r="I427" s="150"/>
    </row>
    <row r="428" spans="1:9" outlineLevel="5" x14ac:dyDescent="0.25">
      <c r="A428" s="156" t="s">
        <v>1238</v>
      </c>
      <c r="B428" s="156" t="s">
        <v>12</v>
      </c>
      <c r="C428" s="156" t="s">
        <v>349</v>
      </c>
      <c r="D428" s="156" t="s">
        <v>348</v>
      </c>
      <c r="E428" s="157"/>
      <c r="F428" s="155">
        <v>49180.33</v>
      </c>
      <c r="G428" s="155">
        <v>0</v>
      </c>
      <c r="H428" s="155">
        <v>0</v>
      </c>
      <c r="I428" s="150"/>
    </row>
    <row r="429" spans="1:9" outlineLevel="6" x14ac:dyDescent="0.25">
      <c r="A429" s="156" t="s">
        <v>1237</v>
      </c>
      <c r="B429" s="156" t="s">
        <v>12</v>
      </c>
      <c r="C429" s="156" t="s">
        <v>349</v>
      </c>
      <c r="D429" s="156" t="s">
        <v>348</v>
      </c>
      <c r="E429" s="156" t="s">
        <v>347</v>
      </c>
      <c r="F429" s="155">
        <v>49180.33</v>
      </c>
      <c r="G429" s="155">
        <v>0</v>
      </c>
      <c r="H429" s="155">
        <v>0</v>
      </c>
      <c r="I429" s="150"/>
    </row>
    <row r="430" spans="1:9" x14ac:dyDescent="0.25">
      <c r="A430" s="156" t="s">
        <v>1236</v>
      </c>
      <c r="B430" s="156" t="s">
        <v>1229</v>
      </c>
      <c r="C430" s="157"/>
      <c r="D430" s="157"/>
      <c r="E430" s="157"/>
      <c r="F430" s="155">
        <v>6107350.5</v>
      </c>
      <c r="G430" s="155">
        <v>5961501.5</v>
      </c>
      <c r="H430" s="155">
        <v>5985933.5</v>
      </c>
      <c r="I430" s="150"/>
    </row>
    <row r="431" spans="1:9" outlineLevel="1" x14ac:dyDescent="0.25">
      <c r="A431" s="156" t="s">
        <v>1118</v>
      </c>
      <c r="B431" s="156" t="s">
        <v>1229</v>
      </c>
      <c r="C431" s="156" t="s">
        <v>1062</v>
      </c>
      <c r="D431" s="157"/>
      <c r="E431" s="157"/>
      <c r="F431" s="155">
        <v>6107350.5</v>
      </c>
      <c r="G431" s="155">
        <v>5961501.5</v>
      </c>
      <c r="H431" s="155">
        <v>5985933.5</v>
      </c>
      <c r="I431" s="150"/>
    </row>
    <row r="432" spans="1:9" ht="25.5" outlineLevel="2" x14ac:dyDescent="0.25">
      <c r="A432" s="156" t="s">
        <v>1235</v>
      </c>
      <c r="B432" s="156" t="s">
        <v>1229</v>
      </c>
      <c r="C432" s="156" t="s">
        <v>1026</v>
      </c>
      <c r="D432" s="157"/>
      <c r="E432" s="157"/>
      <c r="F432" s="155">
        <v>6107350.5</v>
      </c>
      <c r="G432" s="155">
        <v>5961501.5</v>
      </c>
      <c r="H432" s="155">
        <v>5985933.5</v>
      </c>
      <c r="I432" s="150"/>
    </row>
    <row r="433" spans="1:9" ht="25.5" outlineLevel="3" x14ac:dyDescent="0.25">
      <c r="A433" s="156" t="s">
        <v>1035</v>
      </c>
      <c r="B433" s="156" t="s">
        <v>1229</v>
      </c>
      <c r="C433" s="156" t="s">
        <v>1026</v>
      </c>
      <c r="D433" s="156" t="s">
        <v>1034</v>
      </c>
      <c r="E433" s="157"/>
      <c r="F433" s="155">
        <v>6107350.5</v>
      </c>
      <c r="G433" s="155">
        <v>5961501.5</v>
      </c>
      <c r="H433" s="155">
        <v>5985933.5</v>
      </c>
      <c r="I433" s="150"/>
    </row>
    <row r="434" spans="1:9" ht="25.5" outlineLevel="4" x14ac:dyDescent="0.25">
      <c r="A434" s="156" t="s">
        <v>1234</v>
      </c>
      <c r="B434" s="156" t="s">
        <v>1229</v>
      </c>
      <c r="C434" s="156" t="s">
        <v>1026</v>
      </c>
      <c r="D434" s="156" t="s">
        <v>1034</v>
      </c>
      <c r="E434" s="157"/>
      <c r="F434" s="155">
        <v>6107350.5</v>
      </c>
      <c r="G434" s="155">
        <v>5961501.5</v>
      </c>
      <c r="H434" s="155">
        <v>5985933.5</v>
      </c>
      <c r="I434" s="150"/>
    </row>
    <row r="435" spans="1:9" outlineLevel="5" x14ac:dyDescent="0.25">
      <c r="A435" s="156" t="s">
        <v>1233</v>
      </c>
      <c r="B435" s="156" t="s">
        <v>1229</v>
      </c>
      <c r="C435" s="156" t="s">
        <v>1026</v>
      </c>
      <c r="D435" s="156" t="s">
        <v>1032</v>
      </c>
      <c r="E435" s="157"/>
      <c r="F435" s="155">
        <v>1810667</v>
      </c>
      <c r="G435" s="155">
        <v>1810667</v>
      </c>
      <c r="H435" s="155">
        <v>1810667</v>
      </c>
      <c r="I435" s="150"/>
    </row>
    <row r="436" spans="1:9" ht="38.25" outlineLevel="6" x14ac:dyDescent="0.25">
      <c r="A436" s="156" t="s">
        <v>1225</v>
      </c>
      <c r="B436" s="156" t="s">
        <v>1229</v>
      </c>
      <c r="C436" s="156" t="s">
        <v>1026</v>
      </c>
      <c r="D436" s="156" t="s">
        <v>1032</v>
      </c>
      <c r="E436" s="156" t="s">
        <v>497</v>
      </c>
      <c r="F436" s="155">
        <v>1810667</v>
      </c>
      <c r="G436" s="155">
        <v>1810667</v>
      </c>
      <c r="H436" s="155">
        <v>1810667</v>
      </c>
      <c r="I436" s="150"/>
    </row>
    <row r="437" spans="1:9" outlineLevel="5" x14ac:dyDescent="0.25">
      <c r="A437" s="156" t="s">
        <v>1232</v>
      </c>
      <c r="B437" s="156" t="s">
        <v>1229</v>
      </c>
      <c r="C437" s="156" t="s">
        <v>1026</v>
      </c>
      <c r="D437" s="156" t="s">
        <v>1030</v>
      </c>
      <c r="E437" s="157"/>
      <c r="F437" s="155">
        <v>3830014</v>
      </c>
      <c r="G437" s="155">
        <v>3830014</v>
      </c>
      <c r="H437" s="155">
        <v>3830014</v>
      </c>
      <c r="I437" s="150"/>
    </row>
    <row r="438" spans="1:9" ht="38.25" outlineLevel="6" x14ac:dyDescent="0.25">
      <c r="A438" s="156" t="s">
        <v>1225</v>
      </c>
      <c r="B438" s="156" t="s">
        <v>1229</v>
      </c>
      <c r="C438" s="156" t="s">
        <v>1026</v>
      </c>
      <c r="D438" s="156" t="s">
        <v>1030</v>
      </c>
      <c r="E438" s="156" t="s">
        <v>497</v>
      </c>
      <c r="F438" s="155">
        <v>3830014</v>
      </c>
      <c r="G438" s="155">
        <v>3830014</v>
      </c>
      <c r="H438" s="155">
        <v>3830014</v>
      </c>
      <c r="I438" s="150"/>
    </row>
    <row r="439" spans="1:9" outlineLevel="5" x14ac:dyDescent="0.25">
      <c r="A439" s="156" t="s">
        <v>1231</v>
      </c>
      <c r="B439" s="156" t="s">
        <v>1229</v>
      </c>
      <c r="C439" s="156" t="s">
        <v>1026</v>
      </c>
      <c r="D439" s="156" t="s">
        <v>1028</v>
      </c>
      <c r="E439" s="157"/>
      <c r="F439" s="155">
        <v>118804.5</v>
      </c>
      <c r="G439" s="155">
        <v>115804.5</v>
      </c>
      <c r="H439" s="155">
        <v>115804.5</v>
      </c>
      <c r="I439" s="150"/>
    </row>
    <row r="440" spans="1:9" ht="38.25" outlineLevel="6" x14ac:dyDescent="0.25">
      <c r="A440" s="156" t="s">
        <v>1225</v>
      </c>
      <c r="B440" s="156" t="s">
        <v>1229</v>
      </c>
      <c r="C440" s="156" t="s">
        <v>1026</v>
      </c>
      <c r="D440" s="156" t="s">
        <v>1028</v>
      </c>
      <c r="E440" s="156" t="s">
        <v>497</v>
      </c>
      <c r="F440" s="155">
        <v>43946</v>
      </c>
      <c r="G440" s="155">
        <v>43946</v>
      </c>
      <c r="H440" s="155">
        <v>43946</v>
      </c>
      <c r="I440" s="150"/>
    </row>
    <row r="441" spans="1:9" outlineLevel="6" x14ac:dyDescent="0.25">
      <c r="A441" s="156" t="s">
        <v>1089</v>
      </c>
      <c r="B441" s="156" t="s">
        <v>1229</v>
      </c>
      <c r="C441" s="156" t="s">
        <v>1026</v>
      </c>
      <c r="D441" s="156" t="s">
        <v>1028</v>
      </c>
      <c r="E441" s="156" t="s">
        <v>464</v>
      </c>
      <c r="F441" s="155">
        <v>74858.5</v>
      </c>
      <c r="G441" s="155">
        <v>71858.5</v>
      </c>
      <c r="H441" s="155">
        <v>71858.5</v>
      </c>
      <c r="I441" s="150"/>
    </row>
    <row r="442" spans="1:9" ht="38.25" outlineLevel="5" x14ac:dyDescent="0.25">
      <c r="A442" s="156" t="s">
        <v>1230</v>
      </c>
      <c r="B442" s="156" t="s">
        <v>1229</v>
      </c>
      <c r="C442" s="156" t="s">
        <v>1026</v>
      </c>
      <c r="D442" s="156" t="s">
        <v>1025</v>
      </c>
      <c r="E442" s="157"/>
      <c r="F442" s="155">
        <v>347865</v>
      </c>
      <c r="G442" s="155">
        <v>205016</v>
      </c>
      <c r="H442" s="155">
        <v>229448</v>
      </c>
      <c r="I442" s="150"/>
    </row>
    <row r="443" spans="1:9" ht="38.25" outlineLevel="6" x14ac:dyDescent="0.25">
      <c r="A443" s="156" t="s">
        <v>1225</v>
      </c>
      <c r="B443" s="156" t="s">
        <v>1229</v>
      </c>
      <c r="C443" s="156" t="s">
        <v>1026</v>
      </c>
      <c r="D443" s="156" t="s">
        <v>1025</v>
      </c>
      <c r="E443" s="156" t="s">
        <v>497</v>
      </c>
      <c r="F443" s="155">
        <v>347865</v>
      </c>
      <c r="G443" s="155">
        <v>205016</v>
      </c>
      <c r="H443" s="155">
        <v>229448</v>
      </c>
      <c r="I443" s="150"/>
    </row>
    <row r="444" spans="1:9" x14ac:dyDescent="0.25">
      <c r="A444" s="156" t="s">
        <v>44</v>
      </c>
      <c r="B444" s="156" t="s">
        <v>43</v>
      </c>
      <c r="C444" s="157"/>
      <c r="D444" s="157"/>
      <c r="E444" s="157"/>
      <c r="F444" s="155">
        <v>1229742176.99</v>
      </c>
      <c r="G444" s="155">
        <v>1239549330.1300001</v>
      </c>
      <c r="H444" s="155">
        <v>1246278192.3900001</v>
      </c>
      <c r="I444" s="150"/>
    </row>
    <row r="445" spans="1:9" outlineLevel="1" x14ac:dyDescent="0.25">
      <c r="A445" s="156" t="s">
        <v>1118</v>
      </c>
      <c r="B445" s="156" t="s">
        <v>43</v>
      </c>
      <c r="C445" s="156" t="s">
        <v>1062</v>
      </c>
      <c r="D445" s="157"/>
      <c r="E445" s="157"/>
      <c r="F445" s="155">
        <v>14151484.289999999</v>
      </c>
      <c r="G445" s="155">
        <v>14151484.289999999</v>
      </c>
      <c r="H445" s="155">
        <v>14151484.289999999</v>
      </c>
      <c r="I445" s="150"/>
    </row>
    <row r="446" spans="1:9" outlineLevel="2" x14ac:dyDescent="0.25">
      <c r="A446" s="156" t="s">
        <v>1117</v>
      </c>
      <c r="B446" s="156" t="s">
        <v>43</v>
      </c>
      <c r="C446" s="156" t="s">
        <v>927</v>
      </c>
      <c r="D446" s="157"/>
      <c r="E446" s="157"/>
      <c r="F446" s="155">
        <v>14151484.289999999</v>
      </c>
      <c r="G446" s="155">
        <v>14151484.289999999</v>
      </c>
      <c r="H446" s="155">
        <v>14151484.289999999</v>
      </c>
      <c r="I446" s="150"/>
    </row>
    <row r="447" spans="1:9" ht="25.5" outlineLevel="3" x14ac:dyDescent="0.25">
      <c r="A447" s="156" t="s">
        <v>1228</v>
      </c>
      <c r="B447" s="156" t="s">
        <v>43</v>
      </c>
      <c r="C447" s="156" t="s">
        <v>927</v>
      </c>
      <c r="D447" s="156" t="s">
        <v>1015</v>
      </c>
      <c r="E447" s="157"/>
      <c r="F447" s="155">
        <v>14151484.289999999</v>
      </c>
      <c r="G447" s="155">
        <v>14151484.289999999</v>
      </c>
      <c r="H447" s="155">
        <v>14151484.289999999</v>
      </c>
      <c r="I447" s="150"/>
    </row>
    <row r="448" spans="1:9" ht="25.5" outlineLevel="4" x14ac:dyDescent="0.25">
      <c r="A448" s="156" t="s">
        <v>1227</v>
      </c>
      <c r="B448" s="156" t="s">
        <v>43</v>
      </c>
      <c r="C448" s="156" t="s">
        <v>927</v>
      </c>
      <c r="D448" s="156" t="s">
        <v>1013</v>
      </c>
      <c r="E448" s="157"/>
      <c r="F448" s="155">
        <v>14151484.289999999</v>
      </c>
      <c r="G448" s="155">
        <v>14151484.289999999</v>
      </c>
      <c r="H448" s="155">
        <v>14151484.289999999</v>
      </c>
      <c r="I448" s="150"/>
    </row>
    <row r="449" spans="1:9" ht="38.25" outlineLevel="5" x14ac:dyDescent="0.25">
      <c r="A449" s="156" t="s">
        <v>1226</v>
      </c>
      <c r="B449" s="156" t="s">
        <v>43</v>
      </c>
      <c r="C449" s="156" t="s">
        <v>927</v>
      </c>
      <c r="D449" s="156" t="s">
        <v>1011</v>
      </c>
      <c r="E449" s="157"/>
      <c r="F449" s="155">
        <v>14151484.289999999</v>
      </c>
      <c r="G449" s="155">
        <v>14151484.289999999</v>
      </c>
      <c r="H449" s="155">
        <v>14151484.289999999</v>
      </c>
      <c r="I449" s="150"/>
    </row>
    <row r="450" spans="1:9" ht="38.25" outlineLevel="6" x14ac:dyDescent="0.25">
      <c r="A450" s="156" t="s">
        <v>1225</v>
      </c>
      <c r="B450" s="156" t="s">
        <v>43</v>
      </c>
      <c r="C450" s="156" t="s">
        <v>927</v>
      </c>
      <c r="D450" s="156" t="s">
        <v>1011</v>
      </c>
      <c r="E450" s="156" t="s">
        <v>497</v>
      </c>
      <c r="F450" s="155">
        <v>14151484.289999999</v>
      </c>
      <c r="G450" s="155">
        <v>14151484.289999999</v>
      </c>
      <c r="H450" s="155">
        <v>14151484.289999999</v>
      </c>
      <c r="I450" s="150"/>
    </row>
    <row r="451" spans="1:9" outlineLevel="1" x14ac:dyDescent="0.25">
      <c r="A451" s="156" t="s">
        <v>1224</v>
      </c>
      <c r="B451" s="156" t="s">
        <v>43</v>
      </c>
      <c r="C451" s="156" t="s">
        <v>715</v>
      </c>
      <c r="D451" s="157"/>
      <c r="E451" s="157"/>
      <c r="F451" s="155">
        <v>922944061.58000004</v>
      </c>
      <c r="G451" s="155">
        <v>940446531.55999994</v>
      </c>
      <c r="H451" s="155">
        <v>949583393.82000005</v>
      </c>
      <c r="I451" s="150"/>
    </row>
    <row r="452" spans="1:9" outlineLevel="2" x14ac:dyDescent="0.25">
      <c r="A452" s="156" t="s">
        <v>1223</v>
      </c>
      <c r="B452" s="156" t="s">
        <v>43</v>
      </c>
      <c r="C452" s="156" t="s">
        <v>705</v>
      </c>
      <c r="D452" s="157"/>
      <c r="E452" s="157"/>
      <c r="F452" s="155">
        <v>392649074.88</v>
      </c>
      <c r="G452" s="155">
        <v>406169774.88999999</v>
      </c>
      <c r="H452" s="155">
        <v>412330674.88</v>
      </c>
      <c r="I452" s="150"/>
    </row>
    <row r="453" spans="1:9" outlineLevel="3" x14ac:dyDescent="0.25">
      <c r="A453" s="156" t="s">
        <v>1173</v>
      </c>
      <c r="B453" s="156" t="s">
        <v>43</v>
      </c>
      <c r="C453" s="156" t="s">
        <v>705</v>
      </c>
      <c r="D453" s="156" t="s">
        <v>596</v>
      </c>
      <c r="E453" s="157"/>
      <c r="F453" s="155">
        <v>200075.45</v>
      </c>
      <c r="G453" s="155">
        <v>200075.45</v>
      </c>
      <c r="H453" s="155">
        <v>200075.45</v>
      </c>
      <c r="I453" s="150"/>
    </row>
    <row r="454" spans="1:9" outlineLevel="4" x14ac:dyDescent="0.25">
      <c r="A454" s="156" t="s">
        <v>1222</v>
      </c>
      <c r="B454" s="156" t="s">
        <v>43</v>
      </c>
      <c r="C454" s="156" t="s">
        <v>705</v>
      </c>
      <c r="D454" s="156" t="s">
        <v>712</v>
      </c>
      <c r="E454" s="157"/>
      <c r="F454" s="155">
        <v>200075.45</v>
      </c>
      <c r="G454" s="155">
        <v>200075.45</v>
      </c>
      <c r="H454" s="155">
        <v>200075.45</v>
      </c>
      <c r="I454" s="150"/>
    </row>
    <row r="455" spans="1:9" ht="25.5" outlineLevel="5" x14ac:dyDescent="0.25">
      <c r="A455" s="156" t="s">
        <v>1221</v>
      </c>
      <c r="B455" s="156" t="s">
        <v>43</v>
      </c>
      <c r="C455" s="156" t="s">
        <v>705</v>
      </c>
      <c r="D455" s="156" t="s">
        <v>710</v>
      </c>
      <c r="E455" s="157"/>
      <c r="F455" s="155">
        <v>200075.45</v>
      </c>
      <c r="G455" s="155">
        <v>200075.45</v>
      </c>
      <c r="H455" s="155">
        <v>200075.45</v>
      </c>
      <c r="I455" s="150"/>
    </row>
    <row r="456" spans="1:9" outlineLevel="6" x14ac:dyDescent="0.25">
      <c r="A456" s="156" t="s">
        <v>1089</v>
      </c>
      <c r="B456" s="156" t="s">
        <v>43</v>
      </c>
      <c r="C456" s="156" t="s">
        <v>705</v>
      </c>
      <c r="D456" s="156" t="s">
        <v>710</v>
      </c>
      <c r="E456" s="156" t="s">
        <v>464</v>
      </c>
      <c r="F456" s="155">
        <v>200075.45</v>
      </c>
      <c r="G456" s="155">
        <v>200075.45</v>
      </c>
      <c r="H456" s="155">
        <v>200075.45</v>
      </c>
      <c r="I456" s="150"/>
    </row>
    <row r="457" spans="1:9" ht="25.5" outlineLevel="3" x14ac:dyDescent="0.25">
      <c r="A457" s="156" t="s">
        <v>1143</v>
      </c>
      <c r="B457" s="156" t="s">
        <v>43</v>
      </c>
      <c r="C457" s="156" t="s">
        <v>705</v>
      </c>
      <c r="D457" s="156" t="s">
        <v>470</v>
      </c>
      <c r="E457" s="157"/>
      <c r="F457" s="155">
        <v>392448999.43000001</v>
      </c>
      <c r="G457" s="155">
        <v>405969699.44</v>
      </c>
      <c r="H457" s="155">
        <v>412130599.43000001</v>
      </c>
      <c r="I457" s="150"/>
    </row>
    <row r="458" spans="1:9" outlineLevel="4" x14ac:dyDescent="0.25">
      <c r="A458" s="156" t="s">
        <v>1142</v>
      </c>
      <c r="B458" s="156" t="s">
        <v>43</v>
      </c>
      <c r="C458" s="156" t="s">
        <v>705</v>
      </c>
      <c r="D458" s="156" t="s">
        <v>468</v>
      </c>
      <c r="E458" s="157"/>
      <c r="F458" s="155">
        <v>392448999.43000001</v>
      </c>
      <c r="G458" s="155">
        <v>405969699.44</v>
      </c>
      <c r="H458" s="155">
        <v>412130599.43000001</v>
      </c>
      <c r="I458" s="150"/>
    </row>
    <row r="459" spans="1:9" outlineLevel="5" x14ac:dyDescent="0.25">
      <c r="A459" s="156" t="s">
        <v>1220</v>
      </c>
      <c r="B459" s="156" t="s">
        <v>43</v>
      </c>
      <c r="C459" s="156" t="s">
        <v>705</v>
      </c>
      <c r="D459" s="156" t="s">
        <v>708</v>
      </c>
      <c r="E459" s="157"/>
      <c r="F459" s="155">
        <v>85850426.790000007</v>
      </c>
      <c r="G459" s="155">
        <v>85850426.790000007</v>
      </c>
      <c r="H459" s="155">
        <v>85850426.790000007</v>
      </c>
      <c r="I459" s="150"/>
    </row>
    <row r="460" spans="1:9" ht="25.5" outlineLevel="6" x14ac:dyDescent="0.25">
      <c r="A460" s="156" t="s">
        <v>1119</v>
      </c>
      <c r="B460" s="156" t="s">
        <v>43</v>
      </c>
      <c r="C460" s="156" t="s">
        <v>705</v>
      </c>
      <c r="D460" s="156" t="s">
        <v>708</v>
      </c>
      <c r="E460" s="156" t="s">
        <v>373</v>
      </c>
      <c r="F460" s="155">
        <v>85850426.790000007</v>
      </c>
      <c r="G460" s="155">
        <v>85850426.790000007</v>
      </c>
      <c r="H460" s="155">
        <v>85850426.790000007</v>
      </c>
      <c r="I460" s="150"/>
    </row>
    <row r="461" spans="1:9" ht="25.5" outlineLevel="5" x14ac:dyDescent="0.25">
      <c r="A461" s="156" t="s">
        <v>1148</v>
      </c>
      <c r="B461" s="156" t="s">
        <v>43</v>
      </c>
      <c r="C461" s="156" t="s">
        <v>705</v>
      </c>
      <c r="D461" s="156" t="s">
        <v>682</v>
      </c>
      <c r="E461" s="157"/>
      <c r="F461" s="155">
        <v>22036932</v>
      </c>
      <c r="G461" s="155">
        <v>22036932</v>
      </c>
      <c r="H461" s="155">
        <v>22036932</v>
      </c>
      <c r="I461" s="150"/>
    </row>
    <row r="462" spans="1:9" ht="25.5" outlineLevel="6" x14ac:dyDescent="0.25">
      <c r="A462" s="156" t="s">
        <v>1119</v>
      </c>
      <c r="B462" s="156" t="s">
        <v>43</v>
      </c>
      <c r="C462" s="156" t="s">
        <v>705</v>
      </c>
      <c r="D462" s="156" t="s">
        <v>682</v>
      </c>
      <c r="E462" s="156" t="s">
        <v>373</v>
      </c>
      <c r="F462" s="155">
        <v>22036932</v>
      </c>
      <c r="G462" s="155">
        <v>22036932</v>
      </c>
      <c r="H462" s="155">
        <v>22036932</v>
      </c>
      <c r="I462" s="150"/>
    </row>
    <row r="463" spans="1:9" ht="25.5" outlineLevel="5" x14ac:dyDescent="0.25">
      <c r="A463" s="156" t="s">
        <v>1204</v>
      </c>
      <c r="B463" s="156" t="s">
        <v>43</v>
      </c>
      <c r="C463" s="156" t="s">
        <v>705</v>
      </c>
      <c r="D463" s="156" t="s">
        <v>707</v>
      </c>
      <c r="E463" s="157"/>
      <c r="F463" s="155">
        <v>250670600</v>
      </c>
      <c r="G463" s="155">
        <v>264191300</v>
      </c>
      <c r="H463" s="155">
        <v>270352200</v>
      </c>
      <c r="I463" s="150"/>
    </row>
    <row r="464" spans="1:9" ht="25.5" outlineLevel="6" x14ac:dyDescent="0.25">
      <c r="A464" s="156" t="s">
        <v>1119</v>
      </c>
      <c r="B464" s="156" t="s">
        <v>43</v>
      </c>
      <c r="C464" s="156" t="s">
        <v>705</v>
      </c>
      <c r="D464" s="156" t="s">
        <v>707</v>
      </c>
      <c r="E464" s="156" t="s">
        <v>373</v>
      </c>
      <c r="F464" s="155">
        <v>250670600</v>
      </c>
      <c r="G464" s="155">
        <v>264191300</v>
      </c>
      <c r="H464" s="155">
        <v>270352200</v>
      </c>
      <c r="I464" s="150"/>
    </row>
    <row r="465" spans="1:9" ht="38.25" outlineLevel="5" x14ac:dyDescent="0.25">
      <c r="A465" s="156" t="s">
        <v>1124</v>
      </c>
      <c r="B465" s="156" t="s">
        <v>43</v>
      </c>
      <c r="C465" s="156" t="s">
        <v>705</v>
      </c>
      <c r="D465" s="156" t="s">
        <v>706</v>
      </c>
      <c r="E465" s="157"/>
      <c r="F465" s="155">
        <v>22180757.640000001</v>
      </c>
      <c r="G465" s="155">
        <v>22180757.649999999</v>
      </c>
      <c r="H465" s="155">
        <v>22180757.640000001</v>
      </c>
      <c r="I465" s="150"/>
    </row>
    <row r="466" spans="1:9" ht="25.5" outlineLevel="6" x14ac:dyDescent="0.25">
      <c r="A466" s="156" t="s">
        <v>1119</v>
      </c>
      <c r="B466" s="156" t="s">
        <v>43</v>
      </c>
      <c r="C466" s="156" t="s">
        <v>705</v>
      </c>
      <c r="D466" s="156" t="s">
        <v>706</v>
      </c>
      <c r="E466" s="156" t="s">
        <v>373</v>
      </c>
      <c r="F466" s="155">
        <v>22180757.640000001</v>
      </c>
      <c r="G466" s="155">
        <v>22180757.649999999</v>
      </c>
      <c r="H466" s="155">
        <v>22180757.640000001</v>
      </c>
      <c r="I466" s="150"/>
    </row>
    <row r="467" spans="1:9" ht="25.5" outlineLevel="5" x14ac:dyDescent="0.25">
      <c r="A467" s="156" t="s">
        <v>1147</v>
      </c>
      <c r="B467" s="156" t="s">
        <v>43</v>
      </c>
      <c r="C467" s="156" t="s">
        <v>705</v>
      </c>
      <c r="D467" s="156" t="s">
        <v>681</v>
      </c>
      <c r="E467" s="157"/>
      <c r="F467" s="155">
        <v>11710283</v>
      </c>
      <c r="G467" s="155">
        <v>11710283</v>
      </c>
      <c r="H467" s="155">
        <v>11710283</v>
      </c>
      <c r="I467" s="150"/>
    </row>
    <row r="468" spans="1:9" ht="25.5" outlineLevel="6" x14ac:dyDescent="0.25">
      <c r="A468" s="156" t="s">
        <v>1119</v>
      </c>
      <c r="B468" s="156" t="s">
        <v>43</v>
      </c>
      <c r="C468" s="156" t="s">
        <v>705</v>
      </c>
      <c r="D468" s="156" t="s">
        <v>681</v>
      </c>
      <c r="E468" s="156" t="s">
        <v>373</v>
      </c>
      <c r="F468" s="155">
        <v>11710283</v>
      </c>
      <c r="G468" s="155">
        <v>11710283</v>
      </c>
      <c r="H468" s="155">
        <v>11710283</v>
      </c>
      <c r="I468" s="150"/>
    </row>
    <row r="469" spans="1:9" outlineLevel="2" x14ac:dyDescent="0.25">
      <c r="A469" s="156" t="s">
        <v>1219</v>
      </c>
      <c r="B469" s="156" t="s">
        <v>43</v>
      </c>
      <c r="C469" s="156" t="s">
        <v>661</v>
      </c>
      <c r="D469" s="157"/>
      <c r="E469" s="157"/>
      <c r="F469" s="155">
        <v>405153539.45999998</v>
      </c>
      <c r="G469" s="155">
        <v>409480267.56</v>
      </c>
      <c r="H469" s="155">
        <v>412456229.82999998</v>
      </c>
      <c r="I469" s="150"/>
    </row>
    <row r="470" spans="1:9" ht="25.5" outlineLevel="3" x14ac:dyDescent="0.25">
      <c r="A470" s="156" t="s">
        <v>1138</v>
      </c>
      <c r="B470" s="156" t="s">
        <v>43</v>
      </c>
      <c r="C470" s="156" t="s">
        <v>661</v>
      </c>
      <c r="D470" s="156" t="s">
        <v>428</v>
      </c>
      <c r="E470" s="157"/>
      <c r="F470" s="155">
        <v>3077478.36</v>
      </c>
      <c r="G470" s="155">
        <v>3105578.36</v>
      </c>
      <c r="H470" s="155">
        <v>3105578.36</v>
      </c>
      <c r="I470" s="150"/>
    </row>
    <row r="471" spans="1:9" ht="25.5" outlineLevel="4" x14ac:dyDescent="0.25">
      <c r="A471" s="156" t="s">
        <v>1137</v>
      </c>
      <c r="B471" s="156" t="s">
        <v>43</v>
      </c>
      <c r="C471" s="156" t="s">
        <v>661</v>
      </c>
      <c r="D471" s="156" t="s">
        <v>426</v>
      </c>
      <c r="E471" s="157"/>
      <c r="F471" s="155">
        <v>2719118.36</v>
      </c>
      <c r="G471" s="155">
        <v>2747218.36</v>
      </c>
      <c r="H471" s="155">
        <v>2747218.36</v>
      </c>
      <c r="I471" s="150"/>
    </row>
    <row r="472" spans="1:9" ht="38.25" outlineLevel="5" x14ac:dyDescent="0.25">
      <c r="A472" s="156" t="s">
        <v>1217</v>
      </c>
      <c r="B472" s="156" t="s">
        <v>43</v>
      </c>
      <c r="C472" s="156" t="s">
        <v>661</v>
      </c>
      <c r="D472" s="156" t="s">
        <v>703</v>
      </c>
      <c r="E472" s="157"/>
      <c r="F472" s="155">
        <v>702200</v>
      </c>
      <c r="G472" s="155">
        <v>730300</v>
      </c>
      <c r="H472" s="155">
        <v>730300</v>
      </c>
      <c r="I472" s="150"/>
    </row>
    <row r="473" spans="1:9" ht="25.5" outlineLevel="6" x14ac:dyDescent="0.25">
      <c r="A473" s="156" t="s">
        <v>1119</v>
      </c>
      <c r="B473" s="156" t="s">
        <v>43</v>
      </c>
      <c r="C473" s="156" t="s">
        <v>661</v>
      </c>
      <c r="D473" s="156" t="s">
        <v>703</v>
      </c>
      <c r="E473" s="156" t="s">
        <v>373</v>
      </c>
      <c r="F473" s="155">
        <v>702200</v>
      </c>
      <c r="G473" s="155">
        <v>730300</v>
      </c>
      <c r="H473" s="155">
        <v>730300</v>
      </c>
      <c r="I473" s="150"/>
    </row>
    <row r="474" spans="1:9" ht="38.25" outlineLevel="5" x14ac:dyDescent="0.25">
      <c r="A474" s="156" t="s">
        <v>1218</v>
      </c>
      <c r="B474" s="156" t="s">
        <v>43</v>
      </c>
      <c r="C474" s="156" t="s">
        <v>661</v>
      </c>
      <c r="D474" s="156" t="s">
        <v>701</v>
      </c>
      <c r="E474" s="157"/>
      <c r="F474" s="155">
        <v>1643773.8</v>
      </c>
      <c r="G474" s="155">
        <v>1643773.8</v>
      </c>
      <c r="H474" s="155">
        <v>1643773.8</v>
      </c>
      <c r="I474" s="150"/>
    </row>
    <row r="475" spans="1:9" ht="25.5" outlineLevel="6" x14ac:dyDescent="0.25">
      <c r="A475" s="156" t="s">
        <v>1119</v>
      </c>
      <c r="B475" s="156" t="s">
        <v>43</v>
      </c>
      <c r="C475" s="156" t="s">
        <v>661</v>
      </c>
      <c r="D475" s="156" t="s">
        <v>701</v>
      </c>
      <c r="E475" s="156" t="s">
        <v>373</v>
      </c>
      <c r="F475" s="155">
        <v>1643773.8</v>
      </c>
      <c r="G475" s="155">
        <v>1643773.8</v>
      </c>
      <c r="H475" s="155">
        <v>1643773.8</v>
      </c>
      <c r="I475" s="150"/>
    </row>
    <row r="476" spans="1:9" ht="38.25" outlineLevel="5" x14ac:dyDescent="0.25">
      <c r="A476" s="156" t="s">
        <v>1217</v>
      </c>
      <c r="B476" s="156" t="s">
        <v>43</v>
      </c>
      <c r="C476" s="156" t="s">
        <v>661</v>
      </c>
      <c r="D476" s="156" t="s">
        <v>699</v>
      </c>
      <c r="E476" s="157"/>
      <c r="F476" s="155">
        <v>373144.56</v>
      </c>
      <c r="G476" s="155">
        <v>373144.56</v>
      </c>
      <c r="H476" s="155">
        <v>373144.56</v>
      </c>
      <c r="I476" s="150"/>
    </row>
    <row r="477" spans="1:9" ht="25.5" outlineLevel="6" x14ac:dyDescent="0.25">
      <c r="A477" s="156" t="s">
        <v>1119</v>
      </c>
      <c r="B477" s="156" t="s">
        <v>43</v>
      </c>
      <c r="C477" s="156" t="s">
        <v>661</v>
      </c>
      <c r="D477" s="156" t="s">
        <v>699</v>
      </c>
      <c r="E477" s="156" t="s">
        <v>373</v>
      </c>
      <c r="F477" s="155">
        <v>373144.56</v>
      </c>
      <c r="G477" s="155">
        <v>373144.56</v>
      </c>
      <c r="H477" s="155">
        <v>373144.56</v>
      </c>
      <c r="I477" s="150"/>
    </row>
    <row r="478" spans="1:9" outlineLevel="4" x14ac:dyDescent="0.25">
      <c r="A478" s="156" t="s">
        <v>1216</v>
      </c>
      <c r="B478" s="156" t="s">
        <v>43</v>
      </c>
      <c r="C478" s="156" t="s">
        <v>661</v>
      </c>
      <c r="D478" s="156" t="s">
        <v>697</v>
      </c>
      <c r="E478" s="157"/>
      <c r="F478" s="155">
        <v>358360</v>
      </c>
      <c r="G478" s="155">
        <v>358360</v>
      </c>
      <c r="H478" s="155">
        <v>358360</v>
      </c>
      <c r="I478" s="150"/>
    </row>
    <row r="479" spans="1:9" outlineLevel="5" x14ac:dyDescent="0.25">
      <c r="A479" s="156" t="s">
        <v>1215</v>
      </c>
      <c r="B479" s="156" t="s">
        <v>43</v>
      </c>
      <c r="C479" s="156" t="s">
        <v>661</v>
      </c>
      <c r="D479" s="156" t="s">
        <v>695</v>
      </c>
      <c r="E479" s="157"/>
      <c r="F479" s="155">
        <v>358360</v>
      </c>
      <c r="G479" s="155">
        <v>358360</v>
      </c>
      <c r="H479" s="155">
        <v>358360</v>
      </c>
      <c r="I479" s="150"/>
    </row>
    <row r="480" spans="1:9" ht="25.5" outlineLevel="6" x14ac:dyDescent="0.25">
      <c r="A480" s="156" t="s">
        <v>1119</v>
      </c>
      <c r="B480" s="156" t="s">
        <v>43</v>
      </c>
      <c r="C480" s="156" t="s">
        <v>661</v>
      </c>
      <c r="D480" s="156" t="s">
        <v>695</v>
      </c>
      <c r="E480" s="156" t="s">
        <v>373</v>
      </c>
      <c r="F480" s="155">
        <v>358360</v>
      </c>
      <c r="G480" s="155">
        <v>358360</v>
      </c>
      <c r="H480" s="155">
        <v>358360</v>
      </c>
      <c r="I480" s="150"/>
    </row>
    <row r="481" spans="1:9" outlineLevel="3" x14ac:dyDescent="0.25">
      <c r="A481" s="156" t="s">
        <v>1197</v>
      </c>
      <c r="B481" s="156" t="s">
        <v>43</v>
      </c>
      <c r="C481" s="156" t="s">
        <v>661</v>
      </c>
      <c r="D481" s="156" t="s">
        <v>655</v>
      </c>
      <c r="E481" s="157"/>
      <c r="F481" s="155">
        <v>2516402</v>
      </c>
      <c r="G481" s="155">
        <v>2516402</v>
      </c>
      <c r="H481" s="155">
        <v>2516402</v>
      </c>
      <c r="I481" s="150"/>
    </row>
    <row r="482" spans="1:9" ht="25.5" outlineLevel="4" x14ac:dyDescent="0.25">
      <c r="A482" s="156" t="s">
        <v>1196</v>
      </c>
      <c r="B482" s="156" t="s">
        <v>43</v>
      </c>
      <c r="C482" s="156" t="s">
        <v>661</v>
      </c>
      <c r="D482" s="156" t="s">
        <v>653</v>
      </c>
      <c r="E482" s="157"/>
      <c r="F482" s="155">
        <v>2516402</v>
      </c>
      <c r="G482" s="155">
        <v>2516402</v>
      </c>
      <c r="H482" s="155">
        <v>2516402</v>
      </c>
      <c r="I482" s="150"/>
    </row>
    <row r="483" spans="1:9" ht="25.5" outlineLevel="5" x14ac:dyDescent="0.25">
      <c r="A483" s="156" t="s">
        <v>1195</v>
      </c>
      <c r="B483" s="156" t="s">
        <v>43</v>
      </c>
      <c r="C483" s="156" t="s">
        <v>661</v>
      </c>
      <c r="D483" s="156" t="s">
        <v>651</v>
      </c>
      <c r="E483" s="157"/>
      <c r="F483" s="155">
        <v>2516402</v>
      </c>
      <c r="G483" s="155">
        <v>2516402</v>
      </c>
      <c r="H483" s="155">
        <v>2516402</v>
      </c>
      <c r="I483" s="150"/>
    </row>
    <row r="484" spans="1:9" ht="25.5" outlineLevel="6" x14ac:dyDescent="0.25">
      <c r="A484" s="156" t="s">
        <v>1119</v>
      </c>
      <c r="B484" s="156" t="s">
        <v>43</v>
      </c>
      <c r="C484" s="156" t="s">
        <v>661</v>
      </c>
      <c r="D484" s="156" t="s">
        <v>651</v>
      </c>
      <c r="E484" s="156" t="s">
        <v>373</v>
      </c>
      <c r="F484" s="155">
        <v>2516402</v>
      </c>
      <c r="G484" s="155">
        <v>2516402</v>
      </c>
      <c r="H484" s="155">
        <v>2516402</v>
      </c>
      <c r="I484" s="150"/>
    </row>
    <row r="485" spans="1:9" outlineLevel="3" x14ac:dyDescent="0.25">
      <c r="A485" s="156" t="s">
        <v>1173</v>
      </c>
      <c r="B485" s="156" t="s">
        <v>43</v>
      </c>
      <c r="C485" s="156" t="s">
        <v>661</v>
      </c>
      <c r="D485" s="156" t="s">
        <v>596</v>
      </c>
      <c r="E485" s="157"/>
      <c r="F485" s="155">
        <v>3106970.56</v>
      </c>
      <c r="G485" s="155">
        <v>4647867.45</v>
      </c>
      <c r="H485" s="155">
        <v>3106970.56</v>
      </c>
      <c r="I485" s="150"/>
    </row>
    <row r="486" spans="1:9" outlineLevel="4" x14ac:dyDescent="0.25">
      <c r="A486" s="156" t="s">
        <v>1194</v>
      </c>
      <c r="B486" s="156" t="s">
        <v>43</v>
      </c>
      <c r="C486" s="156" t="s">
        <v>661</v>
      </c>
      <c r="D486" s="156" t="s">
        <v>649</v>
      </c>
      <c r="E486" s="157"/>
      <c r="F486" s="155">
        <v>2704726.67</v>
      </c>
      <c r="G486" s="155">
        <v>2704726.67</v>
      </c>
      <c r="H486" s="155">
        <v>2704726.67</v>
      </c>
      <c r="I486" s="150"/>
    </row>
    <row r="487" spans="1:9" outlineLevel="5" x14ac:dyDescent="0.25">
      <c r="A487" s="156" t="s">
        <v>1214</v>
      </c>
      <c r="B487" s="156" t="s">
        <v>43</v>
      </c>
      <c r="C487" s="156" t="s">
        <v>661</v>
      </c>
      <c r="D487" s="156" t="s">
        <v>693</v>
      </c>
      <c r="E487" s="157"/>
      <c r="F487" s="155">
        <v>1707860</v>
      </c>
      <c r="G487" s="155">
        <v>1707860</v>
      </c>
      <c r="H487" s="155">
        <v>1707860</v>
      </c>
      <c r="I487" s="150"/>
    </row>
    <row r="488" spans="1:9" ht="25.5" outlineLevel="6" x14ac:dyDescent="0.25">
      <c r="A488" s="156" t="s">
        <v>1119</v>
      </c>
      <c r="B488" s="156" t="s">
        <v>43</v>
      </c>
      <c r="C488" s="156" t="s">
        <v>661</v>
      </c>
      <c r="D488" s="156" t="s">
        <v>693</v>
      </c>
      <c r="E488" s="156" t="s">
        <v>373</v>
      </c>
      <c r="F488" s="155">
        <v>1707860</v>
      </c>
      <c r="G488" s="155">
        <v>1707860</v>
      </c>
      <c r="H488" s="155">
        <v>1707860</v>
      </c>
      <c r="I488" s="150"/>
    </row>
    <row r="489" spans="1:9" outlineLevel="5" x14ac:dyDescent="0.25">
      <c r="A489" s="156" t="s">
        <v>1213</v>
      </c>
      <c r="B489" s="156" t="s">
        <v>43</v>
      </c>
      <c r="C489" s="156" t="s">
        <v>661</v>
      </c>
      <c r="D489" s="156" t="s">
        <v>689</v>
      </c>
      <c r="E489" s="157"/>
      <c r="F489" s="155">
        <v>996866.67</v>
      </c>
      <c r="G489" s="155">
        <v>996866.67</v>
      </c>
      <c r="H489" s="155">
        <v>996866.67</v>
      </c>
      <c r="I489" s="150"/>
    </row>
    <row r="490" spans="1:9" ht="25.5" outlineLevel="6" x14ac:dyDescent="0.25">
      <c r="A490" s="156" t="s">
        <v>1119</v>
      </c>
      <c r="B490" s="156" t="s">
        <v>43</v>
      </c>
      <c r="C490" s="156" t="s">
        <v>661</v>
      </c>
      <c r="D490" s="156" t="s">
        <v>689</v>
      </c>
      <c r="E490" s="156" t="s">
        <v>373</v>
      </c>
      <c r="F490" s="155">
        <v>996866.67</v>
      </c>
      <c r="G490" s="155">
        <v>996866.67</v>
      </c>
      <c r="H490" s="155">
        <v>996866.67</v>
      </c>
      <c r="I490" s="150"/>
    </row>
    <row r="491" spans="1:9" outlineLevel="4" x14ac:dyDescent="0.25">
      <c r="A491" s="156" t="s">
        <v>1180</v>
      </c>
      <c r="B491" s="156" t="s">
        <v>43</v>
      </c>
      <c r="C491" s="156" t="s">
        <v>661</v>
      </c>
      <c r="D491" s="156" t="s">
        <v>610</v>
      </c>
      <c r="E491" s="157"/>
      <c r="F491" s="155">
        <v>237993.89</v>
      </c>
      <c r="G491" s="155">
        <v>237993.89</v>
      </c>
      <c r="H491" s="155">
        <v>237993.89</v>
      </c>
      <c r="I491" s="150"/>
    </row>
    <row r="492" spans="1:9" outlineLevel="5" x14ac:dyDescent="0.25">
      <c r="A492" s="156" t="s">
        <v>1212</v>
      </c>
      <c r="B492" s="156" t="s">
        <v>43</v>
      </c>
      <c r="C492" s="156" t="s">
        <v>661</v>
      </c>
      <c r="D492" s="156" t="s">
        <v>687</v>
      </c>
      <c r="E492" s="157"/>
      <c r="F492" s="155">
        <v>237993.89</v>
      </c>
      <c r="G492" s="155">
        <v>237993.89</v>
      </c>
      <c r="H492" s="155">
        <v>237993.89</v>
      </c>
      <c r="I492" s="150"/>
    </row>
    <row r="493" spans="1:9" outlineLevel="6" x14ac:dyDescent="0.25">
      <c r="A493" s="156" t="s">
        <v>1089</v>
      </c>
      <c r="B493" s="156" t="s">
        <v>43</v>
      </c>
      <c r="C493" s="156" t="s">
        <v>661</v>
      </c>
      <c r="D493" s="156" t="s">
        <v>687</v>
      </c>
      <c r="E493" s="156" t="s">
        <v>464</v>
      </c>
      <c r="F493" s="155">
        <v>62131.89</v>
      </c>
      <c r="G493" s="155">
        <v>62131.89</v>
      </c>
      <c r="H493" s="155">
        <v>62131.89</v>
      </c>
      <c r="I493" s="150"/>
    </row>
    <row r="494" spans="1:9" outlineLevel="6" x14ac:dyDescent="0.25">
      <c r="A494" s="156" t="s">
        <v>1080</v>
      </c>
      <c r="B494" s="156" t="s">
        <v>43</v>
      </c>
      <c r="C494" s="156" t="s">
        <v>661</v>
      </c>
      <c r="D494" s="156" t="s">
        <v>687</v>
      </c>
      <c r="E494" s="156" t="s">
        <v>416</v>
      </c>
      <c r="F494" s="155">
        <v>175862</v>
      </c>
      <c r="G494" s="155">
        <v>175862</v>
      </c>
      <c r="H494" s="155">
        <v>175862</v>
      </c>
      <c r="I494" s="150"/>
    </row>
    <row r="495" spans="1:9" outlineLevel="4" x14ac:dyDescent="0.25">
      <c r="A495" s="156" t="s">
        <v>1188</v>
      </c>
      <c r="B495" s="156" t="s">
        <v>43</v>
      </c>
      <c r="C495" s="156" t="s">
        <v>661</v>
      </c>
      <c r="D495" s="156" t="s">
        <v>637</v>
      </c>
      <c r="E495" s="157"/>
      <c r="F495" s="155">
        <v>164250</v>
      </c>
      <c r="G495" s="155">
        <v>164250</v>
      </c>
      <c r="H495" s="155">
        <v>164250</v>
      </c>
      <c r="I495" s="150"/>
    </row>
    <row r="496" spans="1:9" ht="25.5" outlineLevel="5" x14ac:dyDescent="0.25">
      <c r="A496" s="156" t="s">
        <v>1186</v>
      </c>
      <c r="B496" s="156" t="s">
        <v>43</v>
      </c>
      <c r="C496" s="156" t="s">
        <v>661</v>
      </c>
      <c r="D496" s="156" t="s">
        <v>633</v>
      </c>
      <c r="E496" s="157"/>
      <c r="F496" s="155">
        <v>164250</v>
      </c>
      <c r="G496" s="155">
        <v>164250</v>
      </c>
      <c r="H496" s="155">
        <v>164250</v>
      </c>
      <c r="I496" s="150"/>
    </row>
    <row r="497" spans="1:9" ht="25.5" outlineLevel="6" x14ac:dyDescent="0.25">
      <c r="A497" s="156" t="s">
        <v>1119</v>
      </c>
      <c r="B497" s="156" t="s">
        <v>43</v>
      </c>
      <c r="C497" s="156" t="s">
        <v>661</v>
      </c>
      <c r="D497" s="156" t="s">
        <v>633</v>
      </c>
      <c r="E497" s="156" t="s">
        <v>373</v>
      </c>
      <c r="F497" s="155">
        <v>164250</v>
      </c>
      <c r="G497" s="155">
        <v>164250</v>
      </c>
      <c r="H497" s="155">
        <v>164250</v>
      </c>
      <c r="I497" s="150"/>
    </row>
    <row r="498" spans="1:9" outlineLevel="4" x14ac:dyDescent="0.25">
      <c r="A498" s="156" t="s">
        <v>1211</v>
      </c>
      <c r="B498" s="156" t="s">
        <v>43</v>
      </c>
      <c r="C498" s="156" t="s">
        <v>661</v>
      </c>
      <c r="D498" s="156" t="s">
        <v>685</v>
      </c>
      <c r="E498" s="157"/>
      <c r="F498" s="155">
        <v>0</v>
      </c>
      <c r="G498" s="155">
        <v>1540896.89</v>
      </c>
      <c r="H498" s="155">
        <v>0</v>
      </c>
      <c r="I498" s="150"/>
    </row>
    <row r="499" spans="1:9" ht="25.5" outlineLevel="5" x14ac:dyDescent="0.25">
      <c r="A499" s="156" t="s">
        <v>1210</v>
      </c>
      <c r="B499" s="156" t="s">
        <v>43</v>
      </c>
      <c r="C499" s="156" t="s">
        <v>661</v>
      </c>
      <c r="D499" s="156" t="s">
        <v>683</v>
      </c>
      <c r="E499" s="157"/>
      <c r="F499" s="155">
        <v>0</v>
      </c>
      <c r="G499" s="155">
        <v>1540896.89</v>
      </c>
      <c r="H499" s="155">
        <v>0</v>
      </c>
      <c r="I499" s="150"/>
    </row>
    <row r="500" spans="1:9" ht="25.5" outlineLevel="6" x14ac:dyDescent="0.25">
      <c r="A500" s="156" t="s">
        <v>1119</v>
      </c>
      <c r="B500" s="156" t="s">
        <v>43</v>
      </c>
      <c r="C500" s="156" t="s">
        <v>661</v>
      </c>
      <c r="D500" s="156" t="s">
        <v>683</v>
      </c>
      <c r="E500" s="156" t="s">
        <v>373</v>
      </c>
      <c r="F500" s="155">
        <v>0</v>
      </c>
      <c r="G500" s="155">
        <v>1540896.89</v>
      </c>
      <c r="H500" s="155">
        <v>0</v>
      </c>
      <c r="I500" s="150"/>
    </row>
    <row r="501" spans="1:9" ht="25.5" outlineLevel="3" x14ac:dyDescent="0.25">
      <c r="A501" s="156" t="s">
        <v>1143</v>
      </c>
      <c r="B501" s="156" t="s">
        <v>43</v>
      </c>
      <c r="C501" s="156" t="s">
        <v>661</v>
      </c>
      <c r="D501" s="156" t="s">
        <v>470</v>
      </c>
      <c r="E501" s="157"/>
      <c r="F501" s="155">
        <v>396452688.54000002</v>
      </c>
      <c r="G501" s="155">
        <v>399210419.75</v>
      </c>
      <c r="H501" s="155">
        <v>403727278.91000003</v>
      </c>
      <c r="I501" s="150"/>
    </row>
    <row r="502" spans="1:9" outlineLevel="4" x14ac:dyDescent="0.25">
      <c r="A502" s="156" t="s">
        <v>1142</v>
      </c>
      <c r="B502" s="156" t="s">
        <v>43</v>
      </c>
      <c r="C502" s="156" t="s">
        <v>661</v>
      </c>
      <c r="D502" s="156" t="s">
        <v>468</v>
      </c>
      <c r="E502" s="157"/>
      <c r="F502" s="155">
        <v>4676701</v>
      </c>
      <c r="G502" s="155">
        <v>4676701</v>
      </c>
      <c r="H502" s="155">
        <v>4676701</v>
      </c>
      <c r="I502" s="150"/>
    </row>
    <row r="503" spans="1:9" ht="25.5" outlineLevel="5" x14ac:dyDescent="0.25">
      <c r="A503" s="156" t="s">
        <v>1148</v>
      </c>
      <c r="B503" s="156" t="s">
        <v>43</v>
      </c>
      <c r="C503" s="156" t="s">
        <v>661</v>
      </c>
      <c r="D503" s="156" t="s">
        <v>682</v>
      </c>
      <c r="E503" s="157"/>
      <c r="F503" s="155">
        <v>3053885</v>
      </c>
      <c r="G503" s="155">
        <v>3053885</v>
      </c>
      <c r="H503" s="155">
        <v>3053885</v>
      </c>
      <c r="I503" s="150"/>
    </row>
    <row r="504" spans="1:9" ht="25.5" outlineLevel="6" x14ac:dyDescent="0.25">
      <c r="A504" s="156" t="s">
        <v>1119</v>
      </c>
      <c r="B504" s="156" t="s">
        <v>43</v>
      </c>
      <c r="C504" s="156" t="s">
        <v>661</v>
      </c>
      <c r="D504" s="156" t="s">
        <v>682</v>
      </c>
      <c r="E504" s="156" t="s">
        <v>373</v>
      </c>
      <c r="F504" s="155">
        <v>3053885</v>
      </c>
      <c r="G504" s="155">
        <v>3053885</v>
      </c>
      <c r="H504" s="155">
        <v>3053885</v>
      </c>
      <c r="I504" s="150"/>
    </row>
    <row r="505" spans="1:9" ht="25.5" outlineLevel="5" x14ac:dyDescent="0.25">
      <c r="A505" s="156" t="s">
        <v>1147</v>
      </c>
      <c r="B505" s="156" t="s">
        <v>43</v>
      </c>
      <c r="C505" s="156" t="s">
        <v>661</v>
      </c>
      <c r="D505" s="156" t="s">
        <v>681</v>
      </c>
      <c r="E505" s="157"/>
      <c r="F505" s="155">
        <v>1622816</v>
      </c>
      <c r="G505" s="155">
        <v>1622816</v>
      </c>
      <c r="H505" s="155">
        <v>1622816</v>
      </c>
      <c r="I505" s="150"/>
    </row>
    <row r="506" spans="1:9" ht="25.5" outlineLevel="6" x14ac:dyDescent="0.25">
      <c r="A506" s="156" t="s">
        <v>1119</v>
      </c>
      <c r="B506" s="156" t="s">
        <v>43</v>
      </c>
      <c r="C506" s="156" t="s">
        <v>661</v>
      </c>
      <c r="D506" s="156" t="s">
        <v>681</v>
      </c>
      <c r="E506" s="156" t="s">
        <v>373</v>
      </c>
      <c r="F506" s="155">
        <v>1622816</v>
      </c>
      <c r="G506" s="155">
        <v>1622816</v>
      </c>
      <c r="H506" s="155">
        <v>1622816</v>
      </c>
      <c r="I506" s="150"/>
    </row>
    <row r="507" spans="1:9" ht="25.5" outlineLevel="4" x14ac:dyDescent="0.25">
      <c r="A507" s="156" t="s">
        <v>1209</v>
      </c>
      <c r="B507" s="156" t="s">
        <v>43</v>
      </c>
      <c r="C507" s="156" t="s">
        <v>661</v>
      </c>
      <c r="D507" s="156" t="s">
        <v>679</v>
      </c>
      <c r="E507" s="157"/>
      <c r="F507" s="155">
        <v>349967948.26999998</v>
      </c>
      <c r="G507" s="155">
        <v>351665050.91000003</v>
      </c>
      <c r="H507" s="155">
        <v>355541689.64999998</v>
      </c>
      <c r="I507" s="150"/>
    </row>
    <row r="508" spans="1:9" ht="38.25" outlineLevel="5" x14ac:dyDescent="0.25">
      <c r="A508" s="156" t="s">
        <v>1208</v>
      </c>
      <c r="B508" s="156" t="s">
        <v>43</v>
      </c>
      <c r="C508" s="156" t="s">
        <v>661</v>
      </c>
      <c r="D508" s="156" t="s">
        <v>677</v>
      </c>
      <c r="E508" s="157"/>
      <c r="F508" s="155">
        <v>28751338.329999998</v>
      </c>
      <c r="G508" s="155">
        <v>28751338.329999998</v>
      </c>
      <c r="H508" s="155">
        <v>28751338.329999998</v>
      </c>
      <c r="I508" s="150"/>
    </row>
    <row r="509" spans="1:9" ht="25.5" outlineLevel="6" x14ac:dyDescent="0.25">
      <c r="A509" s="156" t="s">
        <v>1119</v>
      </c>
      <c r="B509" s="156" t="s">
        <v>43</v>
      </c>
      <c r="C509" s="156" t="s">
        <v>661</v>
      </c>
      <c r="D509" s="156" t="s">
        <v>677</v>
      </c>
      <c r="E509" s="156" t="s">
        <v>373</v>
      </c>
      <c r="F509" s="155">
        <v>28751338.329999998</v>
      </c>
      <c r="G509" s="155">
        <v>28751338.329999998</v>
      </c>
      <c r="H509" s="155">
        <v>28751338.329999998</v>
      </c>
      <c r="I509" s="150"/>
    </row>
    <row r="510" spans="1:9" ht="38.25" outlineLevel="5" x14ac:dyDescent="0.25">
      <c r="A510" s="156" t="s">
        <v>1207</v>
      </c>
      <c r="B510" s="156" t="s">
        <v>43</v>
      </c>
      <c r="C510" s="156" t="s">
        <v>661</v>
      </c>
      <c r="D510" s="156" t="s">
        <v>675</v>
      </c>
      <c r="E510" s="157"/>
      <c r="F510" s="155">
        <v>24748416</v>
      </c>
      <c r="G510" s="155">
        <v>24748416</v>
      </c>
      <c r="H510" s="155">
        <v>24748416</v>
      </c>
      <c r="I510" s="150"/>
    </row>
    <row r="511" spans="1:9" ht="25.5" outlineLevel="6" x14ac:dyDescent="0.25">
      <c r="A511" s="156" t="s">
        <v>1119</v>
      </c>
      <c r="B511" s="156" t="s">
        <v>43</v>
      </c>
      <c r="C511" s="156" t="s">
        <v>661</v>
      </c>
      <c r="D511" s="156" t="s">
        <v>675</v>
      </c>
      <c r="E511" s="156" t="s">
        <v>373</v>
      </c>
      <c r="F511" s="155">
        <v>24748416</v>
      </c>
      <c r="G511" s="155">
        <v>24748416</v>
      </c>
      <c r="H511" s="155">
        <v>24748416</v>
      </c>
      <c r="I511" s="150"/>
    </row>
    <row r="512" spans="1:9" ht="38.25" outlineLevel="5" x14ac:dyDescent="0.25">
      <c r="A512" s="156" t="s">
        <v>1206</v>
      </c>
      <c r="B512" s="156" t="s">
        <v>43</v>
      </c>
      <c r="C512" s="156" t="s">
        <v>661</v>
      </c>
      <c r="D512" s="156" t="s">
        <v>673</v>
      </c>
      <c r="E512" s="157"/>
      <c r="F512" s="155">
        <v>1124928</v>
      </c>
      <c r="G512" s="155">
        <v>1124928</v>
      </c>
      <c r="H512" s="155">
        <v>1124928</v>
      </c>
      <c r="I512" s="150"/>
    </row>
    <row r="513" spans="1:9" ht="25.5" outlineLevel="6" x14ac:dyDescent="0.25">
      <c r="A513" s="156" t="s">
        <v>1119</v>
      </c>
      <c r="B513" s="156" t="s">
        <v>43</v>
      </c>
      <c r="C513" s="156" t="s">
        <v>661</v>
      </c>
      <c r="D513" s="156" t="s">
        <v>673</v>
      </c>
      <c r="E513" s="156" t="s">
        <v>373</v>
      </c>
      <c r="F513" s="155">
        <v>1124928</v>
      </c>
      <c r="G513" s="155">
        <v>1124928</v>
      </c>
      <c r="H513" s="155">
        <v>1124928</v>
      </c>
      <c r="I513" s="150"/>
    </row>
    <row r="514" spans="1:9" ht="63.75" outlineLevel="5" x14ac:dyDescent="0.25">
      <c r="A514" s="156" t="s">
        <v>1205</v>
      </c>
      <c r="B514" s="156" t="s">
        <v>43</v>
      </c>
      <c r="C514" s="156" t="s">
        <v>661</v>
      </c>
      <c r="D514" s="156" t="s">
        <v>671</v>
      </c>
      <c r="E514" s="157"/>
      <c r="F514" s="155">
        <v>85565.94</v>
      </c>
      <c r="G514" s="155">
        <v>88968.58</v>
      </c>
      <c r="H514" s="155">
        <v>92507.32</v>
      </c>
      <c r="I514" s="150"/>
    </row>
    <row r="515" spans="1:9" outlineLevel="6" x14ac:dyDescent="0.25">
      <c r="A515" s="156" t="s">
        <v>1080</v>
      </c>
      <c r="B515" s="156" t="s">
        <v>43</v>
      </c>
      <c r="C515" s="156" t="s">
        <v>661</v>
      </c>
      <c r="D515" s="156" t="s">
        <v>671</v>
      </c>
      <c r="E515" s="156" t="s">
        <v>416</v>
      </c>
      <c r="F515" s="155">
        <v>85565.94</v>
      </c>
      <c r="G515" s="155">
        <v>88968.58</v>
      </c>
      <c r="H515" s="155">
        <v>92507.32</v>
      </c>
      <c r="I515" s="150"/>
    </row>
    <row r="516" spans="1:9" ht="25.5" outlineLevel="5" x14ac:dyDescent="0.25">
      <c r="A516" s="156" t="s">
        <v>1204</v>
      </c>
      <c r="B516" s="156" t="s">
        <v>43</v>
      </c>
      <c r="C516" s="156" t="s">
        <v>661</v>
      </c>
      <c r="D516" s="156" t="s">
        <v>669</v>
      </c>
      <c r="E516" s="157"/>
      <c r="F516" s="155">
        <v>295257700</v>
      </c>
      <c r="G516" s="155">
        <v>296951400</v>
      </c>
      <c r="H516" s="155">
        <v>300824500</v>
      </c>
      <c r="I516" s="150"/>
    </row>
    <row r="517" spans="1:9" ht="25.5" outlineLevel="6" x14ac:dyDescent="0.25">
      <c r="A517" s="156" t="s">
        <v>1119</v>
      </c>
      <c r="B517" s="156" t="s">
        <v>43</v>
      </c>
      <c r="C517" s="156" t="s">
        <v>661</v>
      </c>
      <c r="D517" s="156" t="s">
        <v>669</v>
      </c>
      <c r="E517" s="156" t="s">
        <v>373</v>
      </c>
      <c r="F517" s="155">
        <v>295257700</v>
      </c>
      <c r="G517" s="155">
        <v>296951400</v>
      </c>
      <c r="H517" s="155">
        <v>300824500</v>
      </c>
      <c r="I517" s="150"/>
    </row>
    <row r="518" spans="1:9" outlineLevel="4" x14ac:dyDescent="0.25">
      <c r="A518" s="156" t="s">
        <v>1169</v>
      </c>
      <c r="B518" s="156" t="s">
        <v>43</v>
      </c>
      <c r="C518" s="156" t="s">
        <v>661</v>
      </c>
      <c r="D518" s="156" t="s">
        <v>588</v>
      </c>
      <c r="E518" s="157"/>
      <c r="F518" s="155">
        <v>41808039.270000003</v>
      </c>
      <c r="G518" s="155">
        <v>42868667.840000004</v>
      </c>
      <c r="H518" s="155">
        <v>43508888.259999998</v>
      </c>
      <c r="I518" s="150"/>
    </row>
    <row r="519" spans="1:9" outlineLevel="5" x14ac:dyDescent="0.25">
      <c r="A519" s="156" t="s">
        <v>1168</v>
      </c>
      <c r="B519" s="156" t="s">
        <v>43</v>
      </c>
      <c r="C519" s="156" t="s">
        <v>661</v>
      </c>
      <c r="D519" s="156" t="s">
        <v>586</v>
      </c>
      <c r="E519" s="157"/>
      <c r="F519" s="155">
        <v>11566829.07</v>
      </c>
      <c r="G519" s="155">
        <v>11566829.07</v>
      </c>
      <c r="H519" s="155">
        <v>11566829.07</v>
      </c>
      <c r="I519" s="150"/>
    </row>
    <row r="520" spans="1:9" ht="25.5" outlineLevel="6" x14ac:dyDescent="0.25">
      <c r="A520" s="156" t="s">
        <v>1119</v>
      </c>
      <c r="B520" s="156" t="s">
        <v>43</v>
      </c>
      <c r="C520" s="156" t="s">
        <v>661</v>
      </c>
      <c r="D520" s="156" t="s">
        <v>586</v>
      </c>
      <c r="E520" s="156" t="s">
        <v>373</v>
      </c>
      <c r="F520" s="155">
        <v>11566829.07</v>
      </c>
      <c r="G520" s="155">
        <v>11566829.07</v>
      </c>
      <c r="H520" s="155">
        <v>11566829.07</v>
      </c>
      <c r="I520" s="150"/>
    </row>
    <row r="521" spans="1:9" ht="38.25" outlineLevel="5" x14ac:dyDescent="0.25">
      <c r="A521" s="156" t="s">
        <v>1203</v>
      </c>
      <c r="B521" s="156" t="s">
        <v>43</v>
      </c>
      <c r="C521" s="156" t="s">
        <v>661</v>
      </c>
      <c r="D521" s="156" t="s">
        <v>667</v>
      </c>
      <c r="E521" s="157"/>
      <c r="F521" s="155">
        <v>2982100</v>
      </c>
      <c r="G521" s="155">
        <v>3141400</v>
      </c>
      <c r="H521" s="155">
        <v>3436400</v>
      </c>
      <c r="I521" s="150"/>
    </row>
    <row r="522" spans="1:9" ht="25.5" outlineLevel="6" x14ac:dyDescent="0.25">
      <c r="A522" s="156" t="s">
        <v>1119</v>
      </c>
      <c r="B522" s="156" t="s">
        <v>43</v>
      </c>
      <c r="C522" s="156" t="s">
        <v>661</v>
      </c>
      <c r="D522" s="156" t="s">
        <v>667</v>
      </c>
      <c r="E522" s="156" t="s">
        <v>373</v>
      </c>
      <c r="F522" s="155">
        <v>2982100</v>
      </c>
      <c r="G522" s="155">
        <v>3141400</v>
      </c>
      <c r="H522" s="155">
        <v>3436400</v>
      </c>
      <c r="I522" s="150"/>
    </row>
    <row r="523" spans="1:9" outlineLevel="5" x14ac:dyDescent="0.25">
      <c r="A523" s="156" t="s">
        <v>1202</v>
      </c>
      <c r="B523" s="156" t="s">
        <v>43</v>
      </c>
      <c r="C523" s="156" t="s">
        <v>661</v>
      </c>
      <c r="D523" s="156" t="s">
        <v>665</v>
      </c>
      <c r="E523" s="157"/>
      <c r="F523" s="155">
        <v>8615700</v>
      </c>
      <c r="G523" s="155">
        <v>8954900</v>
      </c>
      <c r="H523" s="155">
        <v>9294100</v>
      </c>
      <c r="I523" s="150"/>
    </row>
    <row r="524" spans="1:9" ht="25.5" outlineLevel="6" x14ac:dyDescent="0.25">
      <c r="A524" s="156" t="s">
        <v>1119</v>
      </c>
      <c r="B524" s="156" t="s">
        <v>43</v>
      </c>
      <c r="C524" s="156" t="s">
        <v>661</v>
      </c>
      <c r="D524" s="156" t="s">
        <v>665</v>
      </c>
      <c r="E524" s="156" t="s">
        <v>373</v>
      </c>
      <c r="F524" s="155">
        <v>8615700</v>
      </c>
      <c r="G524" s="155">
        <v>8954900</v>
      </c>
      <c r="H524" s="155">
        <v>9294100</v>
      </c>
      <c r="I524" s="150"/>
    </row>
    <row r="525" spans="1:9" ht="25.5" outlineLevel="5" x14ac:dyDescent="0.25">
      <c r="A525" s="156" t="s">
        <v>1201</v>
      </c>
      <c r="B525" s="156" t="s">
        <v>43</v>
      </c>
      <c r="C525" s="156" t="s">
        <v>661</v>
      </c>
      <c r="D525" s="156" t="s">
        <v>663</v>
      </c>
      <c r="E525" s="157"/>
      <c r="F525" s="155">
        <v>18582551.02</v>
      </c>
      <c r="G525" s="155">
        <v>19141428.57</v>
      </c>
      <c r="H525" s="155">
        <v>19141428.57</v>
      </c>
      <c r="I525" s="150"/>
    </row>
    <row r="526" spans="1:9" ht="25.5" outlineLevel="6" x14ac:dyDescent="0.25">
      <c r="A526" s="156" t="s">
        <v>1119</v>
      </c>
      <c r="B526" s="156" t="s">
        <v>43</v>
      </c>
      <c r="C526" s="156" t="s">
        <v>661</v>
      </c>
      <c r="D526" s="156" t="s">
        <v>663</v>
      </c>
      <c r="E526" s="156" t="s">
        <v>373</v>
      </c>
      <c r="F526" s="155">
        <v>18582551.02</v>
      </c>
      <c r="G526" s="155">
        <v>19141428.57</v>
      </c>
      <c r="H526" s="155">
        <v>19141428.57</v>
      </c>
      <c r="I526" s="150"/>
    </row>
    <row r="527" spans="1:9" ht="38.25" outlineLevel="5" x14ac:dyDescent="0.25">
      <c r="A527" s="156" t="s">
        <v>1200</v>
      </c>
      <c r="B527" s="156" t="s">
        <v>43</v>
      </c>
      <c r="C527" s="156" t="s">
        <v>661</v>
      </c>
      <c r="D527" s="156" t="s">
        <v>660</v>
      </c>
      <c r="E527" s="157"/>
      <c r="F527" s="155">
        <v>60859.18</v>
      </c>
      <c r="G527" s="155">
        <v>64110.2</v>
      </c>
      <c r="H527" s="155">
        <v>70130.62</v>
      </c>
      <c r="I527" s="150"/>
    </row>
    <row r="528" spans="1:9" ht="25.5" outlineLevel="6" x14ac:dyDescent="0.25">
      <c r="A528" s="156" t="s">
        <v>1119</v>
      </c>
      <c r="B528" s="156" t="s">
        <v>43</v>
      </c>
      <c r="C528" s="156" t="s">
        <v>661</v>
      </c>
      <c r="D528" s="156" t="s">
        <v>660</v>
      </c>
      <c r="E528" s="156" t="s">
        <v>373</v>
      </c>
      <c r="F528" s="155">
        <v>60859.18</v>
      </c>
      <c r="G528" s="155">
        <v>64110.2</v>
      </c>
      <c r="H528" s="155">
        <v>70130.62</v>
      </c>
      <c r="I528" s="150"/>
    </row>
    <row r="529" spans="1:9" outlineLevel="2" x14ac:dyDescent="0.25">
      <c r="A529" s="156" t="s">
        <v>1199</v>
      </c>
      <c r="B529" s="156" t="s">
        <v>43</v>
      </c>
      <c r="C529" s="156" t="s">
        <v>614</v>
      </c>
      <c r="D529" s="157"/>
      <c r="E529" s="157"/>
      <c r="F529" s="155">
        <v>110061902.72</v>
      </c>
      <c r="G529" s="155">
        <v>110061902.72</v>
      </c>
      <c r="H529" s="155">
        <v>110061902.72</v>
      </c>
      <c r="I529" s="150"/>
    </row>
    <row r="530" spans="1:9" outlineLevel="3" x14ac:dyDescent="0.25">
      <c r="A530" s="156" t="s">
        <v>1163</v>
      </c>
      <c r="B530" s="156" t="s">
        <v>43</v>
      </c>
      <c r="C530" s="156" t="s">
        <v>614</v>
      </c>
      <c r="D530" s="156" t="s">
        <v>436</v>
      </c>
      <c r="E530" s="157"/>
      <c r="F530" s="155">
        <v>1892053.92</v>
      </c>
      <c r="G530" s="155">
        <v>1892053.92</v>
      </c>
      <c r="H530" s="155">
        <v>1892053.92</v>
      </c>
      <c r="I530" s="150"/>
    </row>
    <row r="531" spans="1:9" outlineLevel="4" x14ac:dyDescent="0.25">
      <c r="A531" s="156" t="s">
        <v>1162</v>
      </c>
      <c r="B531" s="156" t="s">
        <v>43</v>
      </c>
      <c r="C531" s="156" t="s">
        <v>614</v>
      </c>
      <c r="D531" s="156" t="s">
        <v>434</v>
      </c>
      <c r="E531" s="157"/>
      <c r="F531" s="155">
        <v>1892053.92</v>
      </c>
      <c r="G531" s="155">
        <v>1892053.92</v>
      </c>
      <c r="H531" s="155">
        <v>1892053.92</v>
      </c>
      <c r="I531" s="150"/>
    </row>
    <row r="532" spans="1:9" ht="38.25" outlineLevel="5" x14ac:dyDescent="0.25">
      <c r="A532" s="156" t="s">
        <v>1198</v>
      </c>
      <c r="B532" s="156" t="s">
        <v>43</v>
      </c>
      <c r="C532" s="156" t="s">
        <v>614</v>
      </c>
      <c r="D532" s="156" t="s">
        <v>657</v>
      </c>
      <c r="E532" s="157"/>
      <c r="F532" s="155">
        <v>1892053.92</v>
      </c>
      <c r="G532" s="155">
        <v>1892053.92</v>
      </c>
      <c r="H532" s="155">
        <v>1892053.92</v>
      </c>
      <c r="I532" s="150"/>
    </row>
    <row r="533" spans="1:9" ht="25.5" outlineLevel="6" x14ac:dyDescent="0.25">
      <c r="A533" s="156" t="s">
        <v>1119</v>
      </c>
      <c r="B533" s="156" t="s">
        <v>43</v>
      </c>
      <c r="C533" s="156" t="s">
        <v>614</v>
      </c>
      <c r="D533" s="156" t="s">
        <v>657</v>
      </c>
      <c r="E533" s="156" t="s">
        <v>373</v>
      </c>
      <c r="F533" s="155">
        <v>1892053.92</v>
      </c>
      <c r="G533" s="155">
        <v>1892053.92</v>
      </c>
      <c r="H533" s="155">
        <v>1892053.92</v>
      </c>
      <c r="I533" s="150"/>
    </row>
    <row r="534" spans="1:9" outlineLevel="3" x14ac:dyDescent="0.25">
      <c r="A534" s="156" t="s">
        <v>1197</v>
      </c>
      <c r="B534" s="156" t="s">
        <v>43</v>
      </c>
      <c r="C534" s="156" t="s">
        <v>614</v>
      </c>
      <c r="D534" s="156" t="s">
        <v>655</v>
      </c>
      <c r="E534" s="157"/>
      <c r="F534" s="155">
        <v>729750</v>
      </c>
      <c r="G534" s="155">
        <v>729750</v>
      </c>
      <c r="H534" s="155">
        <v>729750</v>
      </c>
      <c r="I534" s="150"/>
    </row>
    <row r="535" spans="1:9" ht="25.5" outlineLevel="4" x14ac:dyDescent="0.25">
      <c r="A535" s="156" t="s">
        <v>1196</v>
      </c>
      <c r="B535" s="156" t="s">
        <v>43</v>
      </c>
      <c r="C535" s="156" t="s">
        <v>614</v>
      </c>
      <c r="D535" s="156" t="s">
        <v>653</v>
      </c>
      <c r="E535" s="157"/>
      <c r="F535" s="155">
        <v>729750</v>
      </c>
      <c r="G535" s="155">
        <v>729750</v>
      </c>
      <c r="H535" s="155">
        <v>729750</v>
      </c>
      <c r="I535" s="150"/>
    </row>
    <row r="536" spans="1:9" ht="25.5" outlineLevel="5" x14ac:dyDescent="0.25">
      <c r="A536" s="156" t="s">
        <v>1195</v>
      </c>
      <c r="B536" s="156" t="s">
        <v>43</v>
      </c>
      <c r="C536" s="156" t="s">
        <v>614</v>
      </c>
      <c r="D536" s="156" t="s">
        <v>651</v>
      </c>
      <c r="E536" s="157"/>
      <c r="F536" s="155">
        <v>729750</v>
      </c>
      <c r="G536" s="155">
        <v>729750</v>
      </c>
      <c r="H536" s="155">
        <v>729750</v>
      </c>
      <c r="I536" s="150"/>
    </row>
    <row r="537" spans="1:9" ht="25.5" outlineLevel="6" x14ac:dyDescent="0.25">
      <c r="A537" s="156" t="s">
        <v>1119</v>
      </c>
      <c r="B537" s="156" t="s">
        <v>43</v>
      </c>
      <c r="C537" s="156" t="s">
        <v>614</v>
      </c>
      <c r="D537" s="156" t="s">
        <v>651</v>
      </c>
      <c r="E537" s="156" t="s">
        <v>373</v>
      </c>
      <c r="F537" s="155">
        <v>729750</v>
      </c>
      <c r="G537" s="155">
        <v>729750</v>
      </c>
      <c r="H537" s="155">
        <v>729750</v>
      </c>
      <c r="I537" s="150"/>
    </row>
    <row r="538" spans="1:9" outlineLevel="3" x14ac:dyDescent="0.25">
      <c r="A538" s="156" t="s">
        <v>1173</v>
      </c>
      <c r="B538" s="156" t="s">
        <v>43</v>
      </c>
      <c r="C538" s="156" t="s">
        <v>614</v>
      </c>
      <c r="D538" s="156" t="s">
        <v>596</v>
      </c>
      <c r="E538" s="157"/>
      <c r="F538" s="155">
        <v>5798245.2199999997</v>
      </c>
      <c r="G538" s="155">
        <v>5798245.2199999997</v>
      </c>
      <c r="H538" s="155">
        <v>5798245.2199999997</v>
      </c>
      <c r="I538" s="150"/>
    </row>
    <row r="539" spans="1:9" outlineLevel="4" x14ac:dyDescent="0.25">
      <c r="A539" s="156" t="s">
        <v>1194</v>
      </c>
      <c r="B539" s="156" t="s">
        <v>43</v>
      </c>
      <c r="C539" s="156" t="s">
        <v>614</v>
      </c>
      <c r="D539" s="156" t="s">
        <v>649</v>
      </c>
      <c r="E539" s="157"/>
      <c r="F539" s="155">
        <v>3198101.12</v>
      </c>
      <c r="G539" s="155">
        <v>3198101.12</v>
      </c>
      <c r="H539" s="155">
        <v>3198101.12</v>
      </c>
      <c r="I539" s="150"/>
    </row>
    <row r="540" spans="1:9" outlineLevel="5" x14ac:dyDescent="0.25">
      <c r="A540" s="156" t="s">
        <v>1193</v>
      </c>
      <c r="B540" s="156" t="s">
        <v>43</v>
      </c>
      <c r="C540" s="156" t="s">
        <v>614</v>
      </c>
      <c r="D540" s="156" t="s">
        <v>647</v>
      </c>
      <c r="E540" s="157"/>
      <c r="F540" s="155">
        <v>3198101.12</v>
      </c>
      <c r="G540" s="155">
        <v>3198101.12</v>
      </c>
      <c r="H540" s="155">
        <v>3198101.12</v>
      </c>
      <c r="I540" s="150"/>
    </row>
    <row r="541" spans="1:9" ht="25.5" outlineLevel="6" x14ac:dyDescent="0.25">
      <c r="A541" s="156" t="s">
        <v>1119</v>
      </c>
      <c r="B541" s="156" t="s">
        <v>43</v>
      </c>
      <c r="C541" s="156" t="s">
        <v>614</v>
      </c>
      <c r="D541" s="156" t="s">
        <v>647</v>
      </c>
      <c r="E541" s="156" t="s">
        <v>373</v>
      </c>
      <c r="F541" s="155">
        <v>3198101.12</v>
      </c>
      <c r="G541" s="155">
        <v>3198101.12</v>
      </c>
      <c r="H541" s="155">
        <v>3198101.12</v>
      </c>
      <c r="I541" s="150"/>
    </row>
    <row r="542" spans="1:9" outlineLevel="4" x14ac:dyDescent="0.25">
      <c r="A542" s="156" t="s">
        <v>1180</v>
      </c>
      <c r="B542" s="156" t="s">
        <v>43</v>
      </c>
      <c r="C542" s="156" t="s">
        <v>614</v>
      </c>
      <c r="D542" s="156" t="s">
        <v>610</v>
      </c>
      <c r="E542" s="157"/>
      <c r="F542" s="155">
        <v>2163698.85</v>
      </c>
      <c r="G542" s="155">
        <v>2163698.85</v>
      </c>
      <c r="H542" s="155">
        <v>2163698.85</v>
      </c>
      <c r="I542" s="150"/>
    </row>
    <row r="543" spans="1:9" ht="25.5" outlineLevel="5" x14ac:dyDescent="0.25">
      <c r="A543" s="156" t="s">
        <v>1192</v>
      </c>
      <c r="B543" s="156" t="s">
        <v>43</v>
      </c>
      <c r="C543" s="156" t="s">
        <v>614</v>
      </c>
      <c r="D543" s="156" t="s">
        <v>645</v>
      </c>
      <c r="E543" s="157"/>
      <c r="F543" s="155">
        <v>471816.8</v>
      </c>
      <c r="G543" s="155">
        <v>471816.8</v>
      </c>
      <c r="H543" s="155">
        <v>471816.8</v>
      </c>
      <c r="I543" s="150"/>
    </row>
    <row r="544" spans="1:9" ht="25.5" outlineLevel="6" x14ac:dyDescent="0.25">
      <c r="A544" s="156" t="s">
        <v>1119</v>
      </c>
      <c r="B544" s="156" t="s">
        <v>43</v>
      </c>
      <c r="C544" s="156" t="s">
        <v>614</v>
      </c>
      <c r="D544" s="156" t="s">
        <v>645</v>
      </c>
      <c r="E544" s="156" t="s">
        <v>373</v>
      </c>
      <c r="F544" s="155">
        <v>471816.8</v>
      </c>
      <c r="G544" s="155">
        <v>471816.8</v>
      </c>
      <c r="H544" s="155">
        <v>471816.8</v>
      </c>
      <c r="I544" s="150"/>
    </row>
    <row r="545" spans="1:9" outlineLevel="5" x14ac:dyDescent="0.25">
      <c r="A545" s="156" t="s">
        <v>1191</v>
      </c>
      <c r="B545" s="156" t="s">
        <v>43</v>
      </c>
      <c r="C545" s="156" t="s">
        <v>614</v>
      </c>
      <c r="D545" s="156" t="s">
        <v>643</v>
      </c>
      <c r="E545" s="157"/>
      <c r="F545" s="155">
        <v>1066245.7</v>
      </c>
      <c r="G545" s="155">
        <v>1066245.7</v>
      </c>
      <c r="H545" s="155">
        <v>1066245.7</v>
      </c>
      <c r="I545" s="150"/>
    </row>
    <row r="546" spans="1:9" ht="25.5" outlineLevel="6" x14ac:dyDescent="0.25">
      <c r="A546" s="156" t="s">
        <v>1119</v>
      </c>
      <c r="B546" s="156" t="s">
        <v>43</v>
      </c>
      <c r="C546" s="156" t="s">
        <v>614</v>
      </c>
      <c r="D546" s="156" t="s">
        <v>643</v>
      </c>
      <c r="E546" s="156" t="s">
        <v>373</v>
      </c>
      <c r="F546" s="155">
        <v>1066245.7</v>
      </c>
      <c r="G546" s="155">
        <v>1066245.7</v>
      </c>
      <c r="H546" s="155">
        <v>1066245.7</v>
      </c>
      <c r="I546" s="150"/>
    </row>
    <row r="547" spans="1:9" outlineLevel="5" x14ac:dyDescent="0.25">
      <c r="A547" s="156" t="s">
        <v>1190</v>
      </c>
      <c r="B547" s="156" t="s">
        <v>43</v>
      </c>
      <c r="C547" s="156" t="s">
        <v>614</v>
      </c>
      <c r="D547" s="156" t="s">
        <v>641</v>
      </c>
      <c r="E547" s="157"/>
      <c r="F547" s="155">
        <v>88332.45</v>
      </c>
      <c r="G547" s="155">
        <v>88332.45</v>
      </c>
      <c r="H547" s="155">
        <v>88332.45</v>
      </c>
      <c r="I547" s="150"/>
    </row>
    <row r="548" spans="1:9" ht="25.5" outlineLevel="6" x14ac:dyDescent="0.25">
      <c r="A548" s="156" t="s">
        <v>1119</v>
      </c>
      <c r="B548" s="156" t="s">
        <v>43</v>
      </c>
      <c r="C548" s="156" t="s">
        <v>614</v>
      </c>
      <c r="D548" s="156" t="s">
        <v>641</v>
      </c>
      <c r="E548" s="156" t="s">
        <v>373</v>
      </c>
      <c r="F548" s="155">
        <v>88332.45</v>
      </c>
      <c r="G548" s="155">
        <v>88332.45</v>
      </c>
      <c r="H548" s="155">
        <v>88332.45</v>
      </c>
      <c r="I548" s="150"/>
    </row>
    <row r="549" spans="1:9" ht="25.5" outlineLevel="5" x14ac:dyDescent="0.25">
      <c r="A549" s="156" t="s">
        <v>1189</v>
      </c>
      <c r="B549" s="156" t="s">
        <v>43</v>
      </c>
      <c r="C549" s="156" t="s">
        <v>614</v>
      </c>
      <c r="D549" s="156" t="s">
        <v>639</v>
      </c>
      <c r="E549" s="157"/>
      <c r="F549" s="155">
        <v>537303.9</v>
      </c>
      <c r="G549" s="155">
        <v>537303.9</v>
      </c>
      <c r="H549" s="155">
        <v>537303.9</v>
      </c>
      <c r="I549" s="150"/>
    </row>
    <row r="550" spans="1:9" ht="25.5" outlineLevel="6" x14ac:dyDescent="0.25">
      <c r="A550" s="156" t="s">
        <v>1119</v>
      </c>
      <c r="B550" s="156" t="s">
        <v>43</v>
      </c>
      <c r="C550" s="156" t="s">
        <v>614</v>
      </c>
      <c r="D550" s="156" t="s">
        <v>639</v>
      </c>
      <c r="E550" s="156" t="s">
        <v>373</v>
      </c>
      <c r="F550" s="155">
        <v>537303.9</v>
      </c>
      <c r="G550" s="155">
        <v>537303.9</v>
      </c>
      <c r="H550" s="155">
        <v>537303.9</v>
      </c>
      <c r="I550" s="150"/>
    </row>
    <row r="551" spans="1:9" outlineLevel="4" x14ac:dyDescent="0.25">
      <c r="A551" s="156" t="s">
        <v>1188</v>
      </c>
      <c r="B551" s="156" t="s">
        <v>43</v>
      </c>
      <c r="C551" s="156" t="s">
        <v>614</v>
      </c>
      <c r="D551" s="156" t="s">
        <v>637</v>
      </c>
      <c r="E551" s="157"/>
      <c r="F551" s="155">
        <v>436445.25</v>
      </c>
      <c r="G551" s="155">
        <v>436445.25</v>
      </c>
      <c r="H551" s="155">
        <v>436445.25</v>
      </c>
      <c r="I551" s="150"/>
    </row>
    <row r="552" spans="1:9" ht="25.5" outlineLevel="5" x14ac:dyDescent="0.25">
      <c r="A552" s="156" t="s">
        <v>1187</v>
      </c>
      <c r="B552" s="156" t="s">
        <v>43</v>
      </c>
      <c r="C552" s="156" t="s">
        <v>614</v>
      </c>
      <c r="D552" s="156" t="s">
        <v>635</v>
      </c>
      <c r="E552" s="157"/>
      <c r="F552" s="155">
        <v>93444.73</v>
      </c>
      <c r="G552" s="155">
        <v>93444.73</v>
      </c>
      <c r="H552" s="155">
        <v>93444.73</v>
      </c>
      <c r="I552" s="150"/>
    </row>
    <row r="553" spans="1:9" ht="25.5" outlineLevel="6" x14ac:dyDescent="0.25">
      <c r="A553" s="156" t="s">
        <v>1119</v>
      </c>
      <c r="B553" s="156" t="s">
        <v>43</v>
      </c>
      <c r="C553" s="156" t="s">
        <v>614</v>
      </c>
      <c r="D553" s="156" t="s">
        <v>635</v>
      </c>
      <c r="E553" s="156" t="s">
        <v>373</v>
      </c>
      <c r="F553" s="155">
        <v>93444.73</v>
      </c>
      <c r="G553" s="155">
        <v>93444.73</v>
      </c>
      <c r="H553" s="155">
        <v>93444.73</v>
      </c>
      <c r="I553" s="150"/>
    </row>
    <row r="554" spans="1:9" ht="25.5" outlineLevel="5" x14ac:dyDescent="0.25">
      <c r="A554" s="156" t="s">
        <v>1186</v>
      </c>
      <c r="B554" s="156" t="s">
        <v>43</v>
      </c>
      <c r="C554" s="156" t="s">
        <v>614</v>
      </c>
      <c r="D554" s="156" t="s">
        <v>633</v>
      </c>
      <c r="E554" s="157"/>
      <c r="F554" s="155">
        <v>343000.52</v>
      </c>
      <c r="G554" s="155">
        <v>343000.52</v>
      </c>
      <c r="H554" s="155">
        <v>343000.52</v>
      </c>
      <c r="I554" s="150"/>
    </row>
    <row r="555" spans="1:9" ht="25.5" outlineLevel="6" x14ac:dyDescent="0.25">
      <c r="A555" s="156" t="s">
        <v>1119</v>
      </c>
      <c r="B555" s="156" t="s">
        <v>43</v>
      </c>
      <c r="C555" s="156" t="s">
        <v>614</v>
      </c>
      <c r="D555" s="156" t="s">
        <v>633</v>
      </c>
      <c r="E555" s="156" t="s">
        <v>373</v>
      </c>
      <c r="F555" s="155">
        <v>343000.52</v>
      </c>
      <c r="G555" s="155">
        <v>343000.52</v>
      </c>
      <c r="H555" s="155">
        <v>343000.52</v>
      </c>
      <c r="I555" s="150"/>
    </row>
    <row r="556" spans="1:9" ht="25.5" outlineLevel="3" x14ac:dyDescent="0.25">
      <c r="A556" s="156" t="s">
        <v>1143</v>
      </c>
      <c r="B556" s="156" t="s">
        <v>43</v>
      </c>
      <c r="C556" s="156" t="s">
        <v>614</v>
      </c>
      <c r="D556" s="156" t="s">
        <v>470</v>
      </c>
      <c r="E556" s="157"/>
      <c r="F556" s="155">
        <v>55037728.200000003</v>
      </c>
      <c r="G556" s="155">
        <v>55037728.200000003</v>
      </c>
      <c r="H556" s="155">
        <v>55037728.200000003</v>
      </c>
      <c r="I556" s="150"/>
    </row>
    <row r="557" spans="1:9" outlineLevel="4" x14ac:dyDescent="0.25">
      <c r="A557" s="156" t="s">
        <v>1185</v>
      </c>
      <c r="B557" s="156" t="s">
        <v>43</v>
      </c>
      <c r="C557" s="156" t="s">
        <v>614</v>
      </c>
      <c r="D557" s="156" t="s">
        <v>631</v>
      </c>
      <c r="E557" s="157"/>
      <c r="F557" s="155">
        <v>55037728.200000003</v>
      </c>
      <c r="G557" s="155">
        <v>55037728.200000003</v>
      </c>
      <c r="H557" s="155">
        <v>55037728.200000003</v>
      </c>
      <c r="I557" s="150"/>
    </row>
    <row r="558" spans="1:9" ht="25.5" outlineLevel="5" x14ac:dyDescent="0.25">
      <c r="A558" s="156" t="s">
        <v>1184</v>
      </c>
      <c r="B558" s="156" t="s">
        <v>43</v>
      </c>
      <c r="C558" s="156" t="s">
        <v>614</v>
      </c>
      <c r="D558" s="156" t="s">
        <v>629</v>
      </c>
      <c r="E558" s="157"/>
      <c r="F558" s="155">
        <v>22332954.25</v>
      </c>
      <c r="G558" s="155">
        <v>22332954.25</v>
      </c>
      <c r="H558" s="155">
        <v>22332954.25</v>
      </c>
      <c r="I558" s="150"/>
    </row>
    <row r="559" spans="1:9" ht="25.5" outlineLevel="6" x14ac:dyDescent="0.25">
      <c r="A559" s="156" t="s">
        <v>1119</v>
      </c>
      <c r="B559" s="156" t="s">
        <v>43</v>
      </c>
      <c r="C559" s="156" t="s">
        <v>614</v>
      </c>
      <c r="D559" s="156" t="s">
        <v>629</v>
      </c>
      <c r="E559" s="156" t="s">
        <v>373</v>
      </c>
      <c r="F559" s="155">
        <v>22332954.25</v>
      </c>
      <c r="G559" s="155">
        <v>22332954.25</v>
      </c>
      <c r="H559" s="155">
        <v>22332954.25</v>
      </c>
      <c r="I559" s="150"/>
    </row>
    <row r="560" spans="1:9" ht="38.25" outlineLevel="5" x14ac:dyDescent="0.25">
      <c r="A560" s="156" t="s">
        <v>1124</v>
      </c>
      <c r="B560" s="156" t="s">
        <v>43</v>
      </c>
      <c r="C560" s="156" t="s">
        <v>614</v>
      </c>
      <c r="D560" s="156" t="s">
        <v>628</v>
      </c>
      <c r="E560" s="157"/>
      <c r="F560" s="155">
        <v>32704773.949999999</v>
      </c>
      <c r="G560" s="155">
        <v>32704773.949999999</v>
      </c>
      <c r="H560" s="155">
        <v>32704773.949999999</v>
      </c>
      <c r="I560" s="150"/>
    </row>
    <row r="561" spans="1:9" ht="25.5" outlineLevel="6" x14ac:dyDescent="0.25">
      <c r="A561" s="156" t="s">
        <v>1119</v>
      </c>
      <c r="B561" s="156" t="s">
        <v>43</v>
      </c>
      <c r="C561" s="156" t="s">
        <v>614</v>
      </c>
      <c r="D561" s="156" t="s">
        <v>628</v>
      </c>
      <c r="E561" s="156" t="s">
        <v>373</v>
      </c>
      <c r="F561" s="155">
        <v>32704773.949999999</v>
      </c>
      <c r="G561" s="155">
        <v>32704773.949999999</v>
      </c>
      <c r="H561" s="155">
        <v>32704773.949999999</v>
      </c>
      <c r="I561" s="150"/>
    </row>
    <row r="562" spans="1:9" ht="25.5" outlineLevel="3" x14ac:dyDescent="0.25">
      <c r="A562" s="156" t="s">
        <v>1160</v>
      </c>
      <c r="B562" s="156" t="s">
        <v>43</v>
      </c>
      <c r="C562" s="156" t="s">
        <v>614</v>
      </c>
      <c r="D562" s="156" t="s">
        <v>573</v>
      </c>
      <c r="E562" s="157"/>
      <c r="F562" s="155">
        <v>46604125.380000003</v>
      </c>
      <c r="G562" s="155">
        <v>46604125.380000003</v>
      </c>
      <c r="H562" s="155">
        <v>46604125.380000003</v>
      </c>
      <c r="I562" s="150"/>
    </row>
    <row r="563" spans="1:9" ht="25.5" outlineLevel="4" x14ac:dyDescent="0.25">
      <c r="A563" s="156" t="s">
        <v>1183</v>
      </c>
      <c r="B563" s="156" t="s">
        <v>43</v>
      </c>
      <c r="C563" s="156" t="s">
        <v>614</v>
      </c>
      <c r="D563" s="156" t="s">
        <v>626</v>
      </c>
      <c r="E563" s="157"/>
      <c r="F563" s="155">
        <v>46604125.380000003</v>
      </c>
      <c r="G563" s="155">
        <v>46604125.380000003</v>
      </c>
      <c r="H563" s="155">
        <v>46604125.380000003</v>
      </c>
      <c r="I563" s="150"/>
    </row>
    <row r="564" spans="1:9" outlineLevel="5" x14ac:dyDescent="0.25">
      <c r="A564" s="156" t="s">
        <v>1182</v>
      </c>
      <c r="B564" s="156" t="s">
        <v>43</v>
      </c>
      <c r="C564" s="156" t="s">
        <v>614</v>
      </c>
      <c r="D564" s="156" t="s">
        <v>624</v>
      </c>
      <c r="E564" s="157"/>
      <c r="F564" s="155">
        <v>7943092.2400000002</v>
      </c>
      <c r="G564" s="155">
        <v>7943092.2400000002</v>
      </c>
      <c r="H564" s="155">
        <v>7943092.2400000002</v>
      </c>
      <c r="I564" s="150"/>
    </row>
    <row r="565" spans="1:9" ht="25.5" outlineLevel="6" x14ac:dyDescent="0.25">
      <c r="A565" s="156" t="s">
        <v>1119</v>
      </c>
      <c r="B565" s="156" t="s">
        <v>43</v>
      </c>
      <c r="C565" s="156" t="s">
        <v>614</v>
      </c>
      <c r="D565" s="156" t="s">
        <v>624</v>
      </c>
      <c r="E565" s="156" t="s">
        <v>373</v>
      </c>
      <c r="F565" s="155">
        <v>7943092.2400000002</v>
      </c>
      <c r="G565" s="155">
        <v>7943092.2400000002</v>
      </c>
      <c r="H565" s="155">
        <v>7943092.2400000002</v>
      </c>
      <c r="I565" s="150"/>
    </row>
    <row r="566" spans="1:9" outlineLevel="5" x14ac:dyDescent="0.25">
      <c r="A566" s="156" t="s">
        <v>1153</v>
      </c>
      <c r="B566" s="156" t="s">
        <v>43</v>
      </c>
      <c r="C566" s="156" t="s">
        <v>614</v>
      </c>
      <c r="D566" s="156" t="s">
        <v>623</v>
      </c>
      <c r="E566" s="157"/>
      <c r="F566" s="155">
        <v>65600</v>
      </c>
      <c r="G566" s="155">
        <v>65600</v>
      </c>
      <c r="H566" s="155">
        <v>65600</v>
      </c>
      <c r="I566" s="150"/>
    </row>
    <row r="567" spans="1:9" ht="25.5" outlineLevel="6" x14ac:dyDescent="0.25">
      <c r="A567" s="156" t="s">
        <v>1119</v>
      </c>
      <c r="B567" s="156" t="s">
        <v>43</v>
      </c>
      <c r="C567" s="156" t="s">
        <v>614</v>
      </c>
      <c r="D567" s="156" t="s">
        <v>623</v>
      </c>
      <c r="E567" s="156" t="s">
        <v>373</v>
      </c>
      <c r="F567" s="155">
        <v>65600</v>
      </c>
      <c r="G567" s="155">
        <v>65600</v>
      </c>
      <c r="H567" s="155">
        <v>65600</v>
      </c>
      <c r="I567" s="150"/>
    </row>
    <row r="568" spans="1:9" ht="25.5" outlineLevel="5" x14ac:dyDescent="0.25">
      <c r="A568" s="156" t="s">
        <v>1148</v>
      </c>
      <c r="B568" s="156" t="s">
        <v>43</v>
      </c>
      <c r="C568" s="156" t="s">
        <v>614</v>
      </c>
      <c r="D568" s="156" t="s">
        <v>622</v>
      </c>
      <c r="E568" s="157"/>
      <c r="F568" s="155">
        <v>340252</v>
      </c>
      <c r="G568" s="155">
        <v>340252</v>
      </c>
      <c r="H568" s="155">
        <v>340252</v>
      </c>
      <c r="I568" s="150"/>
    </row>
    <row r="569" spans="1:9" ht="25.5" outlineLevel="6" x14ac:dyDescent="0.25">
      <c r="A569" s="156" t="s">
        <v>1119</v>
      </c>
      <c r="B569" s="156" t="s">
        <v>43</v>
      </c>
      <c r="C569" s="156" t="s">
        <v>614</v>
      </c>
      <c r="D569" s="156" t="s">
        <v>622</v>
      </c>
      <c r="E569" s="156" t="s">
        <v>373</v>
      </c>
      <c r="F569" s="155">
        <v>340252</v>
      </c>
      <c r="G569" s="155">
        <v>340252</v>
      </c>
      <c r="H569" s="155">
        <v>340252</v>
      </c>
      <c r="I569" s="150"/>
    </row>
    <row r="570" spans="1:9" ht="38.25" outlineLevel="5" x14ac:dyDescent="0.25">
      <c r="A570" s="156" t="s">
        <v>1124</v>
      </c>
      <c r="B570" s="156" t="s">
        <v>43</v>
      </c>
      <c r="C570" s="156" t="s">
        <v>614</v>
      </c>
      <c r="D570" s="156" t="s">
        <v>621</v>
      </c>
      <c r="E570" s="157"/>
      <c r="F570" s="155">
        <v>38074373.140000001</v>
      </c>
      <c r="G570" s="155">
        <v>38074373.140000001</v>
      </c>
      <c r="H570" s="155">
        <v>38074373.140000001</v>
      </c>
      <c r="I570" s="150"/>
    </row>
    <row r="571" spans="1:9" ht="25.5" outlineLevel="6" x14ac:dyDescent="0.25">
      <c r="A571" s="156" t="s">
        <v>1119</v>
      </c>
      <c r="B571" s="156" t="s">
        <v>43</v>
      </c>
      <c r="C571" s="156" t="s">
        <v>614</v>
      </c>
      <c r="D571" s="156" t="s">
        <v>621</v>
      </c>
      <c r="E571" s="156" t="s">
        <v>373</v>
      </c>
      <c r="F571" s="155">
        <v>38074373.140000001</v>
      </c>
      <c r="G571" s="155">
        <v>38074373.140000001</v>
      </c>
      <c r="H571" s="155">
        <v>38074373.140000001</v>
      </c>
      <c r="I571" s="150"/>
    </row>
    <row r="572" spans="1:9" ht="25.5" outlineLevel="5" x14ac:dyDescent="0.25">
      <c r="A572" s="156" t="s">
        <v>1147</v>
      </c>
      <c r="B572" s="156" t="s">
        <v>43</v>
      </c>
      <c r="C572" s="156" t="s">
        <v>614</v>
      </c>
      <c r="D572" s="156" t="s">
        <v>620</v>
      </c>
      <c r="E572" s="157"/>
      <c r="F572" s="155">
        <v>180808</v>
      </c>
      <c r="G572" s="155">
        <v>180808</v>
      </c>
      <c r="H572" s="155">
        <v>180808</v>
      </c>
      <c r="I572" s="150"/>
    </row>
    <row r="573" spans="1:9" ht="25.5" outlineLevel="6" x14ac:dyDescent="0.25">
      <c r="A573" s="156" t="s">
        <v>1119</v>
      </c>
      <c r="B573" s="156" t="s">
        <v>43</v>
      </c>
      <c r="C573" s="156" t="s">
        <v>614</v>
      </c>
      <c r="D573" s="156" t="s">
        <v>620</v>
      </c>
      <c r="E573" s="156" t="s">
        <v>373</v>
      </c>
      <c r="F573" s="155">
        <v>180808</v>
      </c>
      <c r="G573" s="155">
        <v>180808</v>
      </c>
      <c r="H573" s="155">
        <v>180808</v>
      </c>
      <c r="I573" s="150"/>
    </row>
    <row r="574" spans="1:9" outlineLevel="2" x14ac:dyDescent="0.25">
      <c r="A574" s="156" t="s">
        <v>1181</v>
      </c>
      <c r="B574" s="156" t="s">
        <v>43</v>
      </c>
      <c r="C574" s="156" t="s">
        <v>600</v>
      </c>
      <c r="D574" s="157"/>
      <c r="E574" s="157"/>
      <c r="F574" s="155">
        <v>8642068.4299999997</v>
      </c>
      <c r="G574" s="155">
        <v>8642068.4299999997</v>
      </c>
      <c r="H574" s="155">
        <v>8642068.4299999997</v>
      </c>
      <c r="I574" s="150"/>
    </row>
    <row r="575" spans="1:9" outlineLevel="3" x14ac:dyDescent="0.25">
      <c r="A575" s="156" t="s">
        <v>1173</v>
      </c>
      <c r="B575" s="156" t="s">
        <v>43</v>
      </c>
      <c r="C575" s="156" t="s">
        <v>600</v>
      </c>
      <c r="D575" s="156" t="s">
        <v>596</v>
      </c>
      <c r="E575" s="157"/>
      <c r="F575" s="155">
        <v>6758861</v>
      </c>
      <c r="G575" s="155">
        <v>6758861</v>
      </c>
      <c r="H575" s="155">
        <v>6758861</v>
      </c>
      <c r="I575" s="150"/>
    </row>
    <row r="576" spans="1:9" outlineLevel="4" x14ac:dyDescent="0.25">
      <c r="A576" s="156" t="s">
        <v>1180</v>
      </c>
      <c r="B576" s="156" t="s">
        <v>43</v>
      </c>
      <c r="C576" s="156" t="s">
        <v>600</v>
      </c>
      <c r="D576" s="156" t="s">
        <v>610</v>
      </c>
      <c r="E576" s="157"/>
      <c r="F576" s="155">
        <v>6758861</v>
      </c>
      <c r="G576" s="155">
        <v>6758861</v>
      </c>
      <c r="H576" s="155">
        <v>6758861</v>
      </c>
      <c r="I576" s="150"/>
    </row>
    <row r="577" spans="1:9" outlineLevel="5" x14ac:dyDescent="0.25">
      <c r="A577" s="156" t="s">
        <v>1179</v>
      </c>
      <c r="B577" s="156" t="s">
        <v>43</v>
      </c>
      <c r="C577" s="156" t="s">
        <v>600</v>
      </c>
      <c r="D577" s="156" t="s">
        <v>608</v>
      </c>
      <c r="E577" s="157"/>
      <c r="F577" s="155">
        <v>2151545</v>
      </c>
      <c r="G577" s="155">
        <v>2151545</v>
      </c>
      <c r="H577" s="155">
        <v>2151545</v>
      </c>
      <c r="I577" s="150"/>
    </row>
    <row r="578" spans="1:9" ht="25.5" outlineLevel="6" x14ac:dyDescent="0.25">
      <c r="A578" s="156" t="s">
        <v>1119</v>
      </c>
      <c r="B578" s="156" t="s">
        <v>43</v>
      </c>
      <c r="C578" s="156" t="s">
        <v>600</v>
      </c>
      <c r="D578" s="156" t="s">
        <v>608</v>
      </c>
      <c r="E578" s="156" t="s">
        <v>373</v>
      </c>
      <c r="F578" s="155">
        <v>2151545</v>
      </c>
      <c r="G578" s="155">
        <v>2151545</v>
      </c>
      <c r="H578" s="155">
        <v>2151545</v>
      </c>
      <c r="I578" s="150"/>
    </row>
    <row r="579" spans="1:9" ht="25.5" outlineLevel="5" x14ac:dyDescent="0.25">
      <c r="A579" s="156" t="s">
        <v>1178</v>
      </c>
      <c r="B579" s="156" t="s">
        <v>43</v>
      </c>
      <c r="C579" s="156" t="s">
        <v>600</v>
      </c>
      <c r="D579" s="156" t="s">
        <v>606</v>
      </c>
      <c r="E579" s="157"/>
      <c r="F579" s="155">
        <v>3008578</v>
      </c>
      <c r="G579" s="155">
        <v>3008578</v>
      </c>
      <c r="H579" s="155">
        <v>3008578</v>
      </c>
      <c r="I579" s="150"/>
    </row>
    <row r="580" spans="1:9" ht="25.5" outlineLevel="6" x14ac:dyDescent="0.25">
      <c r="A580" s="156" t="s">
        <v>1119</v>
      </c>
      <c r="B580" s="156" t="s">
        <v>43</v>
      </c>
      <c r="C580" s="156" t="s">
        <v>600</v>
      </c>
      <c r="D580" s="156" t="s">
        <v>606</v>
      </c>
      <c r="E580" s="156" t="s">
        <v>373</v>
      </c>
      <c r="F580" s="155">
        <v>3008578</v>
      </c>
      <c r="G580" s="155">
        <v>3008578</v>
      </c>
      <c r="H580" s="155">
        <v>3008578</v>
      </c>
      <c r="I580" s="150"/>
    </row>
    <row r="581" spans="1:9" ht="25.5" outlineLevel="5" x14ac:dyDescent="0.25">
      <c r="A581" s="156" t="s">
        <v>1177</v>
      </c>
      <c r="B581" s="156" t="s">
        <v>43</v>
      </c>
      <c r="C581" s="156" t="s">
        <v>600</v>
      </c>
      <c r="D581" s="156" t="s">
        <v>604</v>
      </c>
      <c r="E581" s="157"/>
      <c r="F581" s="155">
        <v>1598738</v>
      </c>
      <c r="G581" s="155">
        <v>1598738</v>
      </c>
      <c r="H581" s="155">
        <v>1598738</v>
      </c>
      <c r="I581" s="150"/>
    </row>
    <row r="582" spans="1:9" ht="25.5" outlineLevel="6" x14ac:dyDescent="0.25">
      <c r="A582" s="156" t="s">
        <v>1119</v>
      </c>
      <c r="B582" s="156" t="s">
        <v>43</v>
      </c>
      <c r="C582" s="156" t="s">
        <v>600</v>
      </c>
      <c r="D582" s="156" t="s">
        <v>604</v>
      </c>
      <c r="E582" s="156" t="s">
        <v>373</v>
      </c>
      <c r="F582" s="155">
        <v>1598738</v>
      </c>
      <c r="G582" s="155">
        <v>1598738</v>
      </c>
      <c r="H582" s="155">
        <v>1598738</v>
      </c>
      <c r="I582" s="150"/>
    </row>
    <row r="583" spans="1:9" ht="25.5" outlineLevel="3" x14ac:dyDescent="0.25">
      <c r="A583" s="156" t="s">
        <v>1143</v>
      </c>
      <c r="B583" s="156" t="s">
        <v>43</v>
      </c>
      <c r="C583" s="156" t="s">
        <v>600</v>
      </c>
      <c r="D583" s="156" t="s">
        <v>470</v>
      </c>
      <c r="E583" s="157"/>
      <c r="F583" s="155">
        <v>1883207.43</v>
      </c>
      <c r="G583" s="155">
        <v>1883207.43</v>
      </c>
      <c r="H583" s="155">
        <v>1883207.43</v>
      </c>
      <c r="I583" s="150"/>
    </row>
    <row r="584" spans="1:9" ht="25.5" outlineLevel="4" x14ac:dyDescent="0.25">
      <c r="A584" s="156" t="s">
        <v>1176</v>
      </c>
      <c r="B584" s="156" t="s">
        <v>43</v>
      </c>
      <c r="C584" s="156" t="s">
        <v>600</v>
      </c>
      <c r="D584" s="156" t="s">
        <v>602</v>
      </c>
      <c r="E584" s="157"/>
      <c r="F584" s="155">
        <v>1883207.43</v>
      </c>
      <c r="G584" s="155">
        <v>1883207.43</v>
      </c>
      <c r="H584" s="155">
        <v>1883207.43</v>
      </c>
      <c r="I584" s="150"/>
    </row>
    <row r="585" spans="1:9" ht="25.5" outlineLevel="5" x14ac:dyDescent="0.25">
      <c r="A585" s="156" t="s">
        <v>1175</v>
      </c>
      <c r="B585" s="156" t="s">
        <v>43</v>
      </c>
      <c r="C585" s="156" t="s">
        <v>600</v>
      </c>
      <c r="D585" s="156" t="s">
        <v>599</v>
      </c>
      <c r="E585" s="157"/>
      <c r="F585" s="155">
        <v>1883207.43</v>
      </c>
      <c r="G585" s="155">
        <v>1883207.43</v>
      </c>
      <c r="H585" s="155">
        <v>1883207.43</v>
      </c>
      <c r="I585" s="150"/>
    </row>
    <row r="586" spans="1:9" ht="25.5" outlineLevel="6" x14ac:dyDescent="0.25">
      <c r="A586" s="156" t="s">
        <v>1119</v>
      </c>
      <c r="B586" s="156" t="s">
        <v>43</v>
      </c>
      <c r="C586" s="156" t="s">
        <v>600</v>
      </c>
      <c r="D586" s="156" t="s">
        <v>599</v>
      </c>
      <c r="E586" s="156" t="s">
        <v>373</v>
      </c>
      <c r="F586" s="155">
        <v>1883207.43</v>
      </c>
      <c r="G586" s="155">
        <v>1883207.43</v>
      </c>
      <c r="H586" s="155">
        <v>1883207.43</v>
      </c>
      <c r="I586" s="150"/>
    </row>
    <row r="587" spans="1:9" outlineLevel="2" x14ac:dyDescent="0.25">
      <c r="A587" s="156" t="s">
        <v>1174</v>
      </c>
      <c r="B587" s="156" t="s">
        <v>43</v>
      </c>
      <c r="C587" s="156" t="s">
        <v>581</v>
      </c>
      <c r="D587" s="157"/>
      <c r="E587" s="157"/>
      <c r="F587" s="155">
        <v>6437476.0899999999</v>
      </c>
      <c r="G587" s="155">
        <v>6092517.96</v>
      </c>
      <c r="H587" s="155">
        <v>6092517.96</v>
      </c>
      <c r="I587" s="150"/>
    </row>
    <row r="588" spans="1:9" outlineLevel="3" x14ac:dyDescent="0.25">
      <c r="A588" s="156" t="s">
        <v>1173</v>
      </c>
      <c r="B588" s="156" t="s">
        <v>43</v>
      </c>
      <c r="C588" s="156" t="s">
        <v>581</v>
      </c>
      <c r="D588" s="156" t="s">
        <v>596</v>
      </c>
      <c r="E588" s="157"/>
      <c r="F588" s="155">
        <v>568720.11</v>
      </c>
      <c r="G588" s="155">
        <v>223761.98</v>
      </c>
      <c r="H588" s="155">
        <v>223761.98</v>
      </c>
      <c r="I588" s="150"/>
    </row>
    <row r="589" spans="1:9" outlineLevel="4" x14ac:dyDescent="0.25">
      <c r="A589" s="156" t="s">
        <v>1172</v>
      </c>
      <c r="B589" s="156" t="s">
        <v>43</v>
      </c>
      <c r="C589" s="156" t="s">
        <v>581</v>
      </c>
      <c r="D589" s="156" t="s">
        <v>594</v>
      </c>
      <c r="E589" s="157"/>
      <c r="F589" s="155">
        <v>568720.11</v>
      </c>
      <c r="G589" s="155">
        <v>223761.98</v>
      </c>
      <c r="H589" s="155">
        <v>223761.98</v>
      </c>
      <c r="I589" s="150"/>
    </row>
    <row r="590" spans="1:9" outlineLevel="5" x14ac:dyDescent="0.25">
      <c r="A590" s="156" t="s">
        <v>1171</v>
      </c>
      <c r="B590" s="156" t="s">
        <v>43</v>
      </c>
      <c r="C590" s="156" t="s">
        <v>581</v>
      </c>
      <c r="D590" s="156" t="s">
        <v>592</v>
      </c>
      <c r="E590" s="157"/>
      <c r="F590" s="155">
        <v>344958.13</v>
      </c>
      <c r="G590" s="155">
        <v>0</v>
      </c>
      <c r="H590" s="155">
        <v>0</v>
      </c>
      <c r="I590" s="150"/>
    </row>
    <row r="591" spans="1:9" outlineLevel="6" x14ac:dyDescent="0.25">
      <c r="A591" s="156" t="s">
        <v>1089</v>
      </c>
      <c r="B591" s="156" t="s">
        <v>43</v>
      </c>
      <c r="C591" s="156" t="s">
        <v>581</v>
      </c>
      <c r="D591" s="156" t="s">
        <v>592</v>
      </c>
      <c r="E591" s="156" t="s">
        <v>464</v>
      </c>
      <c r="F591" s="155">
        <v>344958.13</v>
      </c>
      <c r="G591" s="155">
        <v>0</v>
      </c>
      <c r="H591" s="155">
        <v>0</v>
      </c>
      <c r="I591" s="150"/>
    </row>
    <row r="592" spans="1:9" ht="25.5" outlineLevel="5" x14ac:dyDescent="0.25">
      <c r="A592" s="156" t="s">
        <v>1170</v>
      </c>
      <c r="B592" s="156" t="s">
        <v>43</v>
      </c>
      <c r="C592" s="156" t="s">
        <v>581</v>
      </c>
      <c r="D592" s="156" t="s">
        <v>590</v>
      </c>
      <c r="E592" s="157"/>
      <c r="F592" s="155">
        <v>223761.98</v>
      </c>
      <c r="G592" s="155">
        <v>223761.98</v>
      </c>
      <c r="H592" s="155">
        <v>223761.98</v>
      </c>
      <c r="I592" s="150"/>
    </row>
    <row r="593" spans="1:9" outlineLevel="6" x14ac:dyDescent="0.25">
      <c r="A593" s="156" t="s">
        <v>1089</v>
      </c>
      <c r="B593" s="156" t="s">
        <v>43</v>
      </c>
      <c r="C593" s="156" t="s">
        <v>581</v>
      </c>
      <c r="D593" s="156" t="s">
        <v>590</v>
      </c>
      <c r="E593" s="156" t="s">
        <v>464</v>
      </c>
      <c r="F593" s="155">
        <v>223761.98</v>
      </c>
      <c r="G593" s="155">
        <v>223761.98</v>
      </c>
      <c r="H593" s="155">
        <v>223761.98</v>
      </c>
      <c r="I593" s="150"/>
    </row>
    <row r="594" spans="1:9" ht="25.5" outlineLevel="3" x14ac:dyDescent="0.25">
      <c r="A594" s="156" t="s">
        <v>1143</v>
      </c>
      <c r="B594" s="156" t="s">
        <v>43</v>
      </c>
      <c r="C594" s="156" t="s">
        <v>581</v>
      </c>
      <c r="D594" s="156" t="s">
        <v>470</v>
      </c>
      <c r="E594" s="157"/>
      <c r="F594" s="155">
        <v>5600371.5</v>
      </c>
      <c r="G594" s="155">
        <v>5600371.5</v>
      </c>
      <c r="H594" s="155">
        <v>5600371.5</v>
      </c>
      <c r="I594" s="150"/>
    </row>
    <row r="595" spans="1:9" outlineLevel="4" x14ac:dyDescent="0.25">
      <c r="A595" s="156" t="s">
        <v>1169</v>
      </c>
      <c r="B595" s="156" t="s">
        <v>43</v>
      </c>
      <c r="C595" s="156" t="s">
        <v>581</v>
      </c>
      <c r="D595" s="156" t="s">
        <v>588</v>
      </c>
      <c r="E595" s="157"/>
      <c r="F595" s="155">
        <v>5600371.5</v>
      </c>
      <c r="G595" s="155">
        <v>5600371.5</v>
      </c>
      <c r="H595" s="155">
        <v>5600371.5</v>
      </c>
      <c r="I595" s="150"/>
    </row>
    <row r="596" spans="1:9" outlineLevel="5" x14ac:dyDescent="0.25">
      <c r="A596" s="156" t="s">
        <v>1168</v>
      </c>
      <c r="B596" s="156" t="s">
        <v>43</v>
      </c>
      <c r="C596" s="156" t="s">
        <v>581</v>
      </c>
      <c r="D596" s="156" t="s">
        <v>586</v>
      </c>
      <c r="E596" s="157"/>
      <c r="F596" s="155">
        <v>5186272.22</v>
      </c>
      <c r="G596" s="155">
        <v>5186272.22</v>
      </c>
      <c r="H596" s="155">
        <v>5186272.22</v>
      </c>
      <c r="I596" s="150"/>
    </row>
    <row r="597" spans="1:9" ht="25.5" outlineLevel="6" x14ac:dyDescent="0.25">
      <c r="A597" s="156" t="s">
        <v>1119</v>
      </c>
      <c r="B597" s="156" t="s">
        <v>43</v>
      </c>
      <c r="C597" s="156" t="s">
        <v>581</v>
      </c>
      <c r="D597" s="156" t="s">
        <v>586</v>
      </c>
      <c r="E597" s="156" t="s">
        <v>373</v>
      </c>
      <c r="F597" s="155">
        <v>5186272.22</v>
      </c>
      <c r="G597" s="155">
        <v>5186272.22</v>
      </c>
      <c r="H597" s="155">
        <v>5186272.22</v>
      </c>
      <c r="I597" s="150"/>
    </row>
    <row r="598" spans="1:9" ht="38.25" outlineLevel="5" x14ac:dyDescent="0.25">
      <c r="A598" s="156" t="s">
        <v>1124</v>
      </c>
      <c r="B598" s="156" t="s">
        <v>43</v>
      </c>
      <c r="C598" s="156" t="s">
        <v>581</v>
      </c>
      <c r="D598" s="156" t="s">
        <v>585</v>
      </c>
      <c r="E598" s="157"/>
      <c r="F598" s="155">
        <v>414099.28</v>
      </c>
      <c r="G598" s="155">
        <v>414099.28</v>
      </c>
      <c r="H598" s="155">
        <v>414099.28</v>
      </c>
      <c r="I598" s="150"/>
    </row>
    <row r="599" spans="1:9" ht="25.5" outlineLevel="6" x14ac:dyDescent="0.25">
      <c r="A599" s="156" t="s">
        <v>1119</v>
      </c>
      <c r="B599" s="156" t="s">
        <v>43</v>
      </c>
      <c r="C599" s="156" t="s">
        <v>581</v>
      </c>
      <c r="D599" s="156" t="s">
        <v>585</v>
      </c>
      <c r="E599" s="156" t="s">
        <v>373</v>
      </c>
      <c r="F599" s="155">
        <v>414099.28</v>
      </c>
      <c r="G599" s="155">
        <v>414099.28</v>
      </c>
      <c r="H599" s="155">
        <v>414099.28</v>
      </c>
      <c r="I599" s="150"/>
    </row>
    <row r="600" spans="1:9" ht="25.5" outlineLevel="3" x14ac:dyDescent="0.25">
      <c r="A600" s="156" t="s">
        <v>1160</v>
      </c>
      <c r="B600" s="156" t="s">
        <v>43</v>
      </c>
      <c r="C600" s="156" t="s">
        <v>581</v>
      </c>
      <c r="D600" s="156" t="s">
        <v>573</v>
      </c>
      <c r="E600" s="157"/>
      <c r="F600" s="155">
        <v>268384.48</v>
      </c>
      <c r="G600" s="155">
        <v>268384.48</v>
      </c>
      <c r="H600" s="155">
        <v>268384.48</v>
      </c>
      <c r="I600" s="150"/>
    </row>
    <row r="601" spans="1:9" outlineLevel="4" x14ac:dyDescent="0.25">
      <c r="A601" s="156" t="s">
        <v>1167</v>
      </c>
      <c r="B601" s="156" t="s">
        <v>43</v>
      </c>
      <c r="C601" s="156" t="s">
        <v>581</v>
      </c>
      <c r="D601" s="156" t="s">
        <v>583</v>
      </c>
      <c r="E601" s="157"/>
      <c r="F601" s="155">
        <v>268384.48</v>
      </c>
      <c r="G601" s="155">
        <v>268384.48</v>
      </c>
      <c r="H601" s="155">
        <v>268384.48</v>
      </c>
      <c r="I601" s="150"/>
    </row>
    <row r="602" spans="1:9" outlineLevel="5" x14ac:dyDescent="0.25">
      <c r="A602" s="156" t="s">
        <v>1166</v>
      </c>
      <c r="B602" s="156" t="s">
        <v>43</v>
      </c>
      <c r="C602" s="156" t="s">
        <v>581</v>
      </c>
      <c r="D602" s="156" t="s">
        <v>580</v>
      </c>
      <c r="E602" s="157"/>
      <c r="F602" s="155">
        <v>268384.48</v>
      </c>
      <c r="G602" s="155">
        <v>268384.48</v>
      </c>
      <c r="H602" s="155">
        <v>268384.48</v>
      </c>
      <c r="I602" s="150"/>
    </row>
    <row r="603" spans="1:9" outlineLevel="6" x14ac:dyDescent="0.25">
      <c r="A603" s="156" t="s">
        <v>1089</v>
      </c>
      <c r="B603" s="156" t="s">
        <v>43</v>
      </c>
      <c r="C603" s="156" t="s">
        <v>581</v>
      </c>
      <c r="D603" s="156" t="s">
        <v>580</v>
      </c>
      <c r="E603" s="156" t="s">
        <v>464</v>
      </c>
      <c r="F603" s="155">
        <v>268384.48</v>
      </c>
      <c r="G603" s="155">
        <v>268384.48</v>
      </c>
      <c r="H603" s="155">
        <v>268384.48</v>
      </c>
      <c r="I603" s="150"/>
    </row>
    <row r="604" spans="1:9" outlineLevel="1" x14ac:dyDescent="0.25">
      <c r="A604" s="156" t="s">
        <v>1165</v>
      </c>
      <c r="B604" s="156" t="s">
        <v>43</v>
      </c>
      <c r="C604" s="156" t="s">
        <v>578</v>
      </c>
      <c r="D604" s="157"/>
      <c r="E604" s="157"/>
      <c r="F604" s="155">
        <v>140087965.94</v>
      </c>
      <c r="G604" s="155">
        <v>142105167.94</v>
      </c>
      <c r="H604" s="155">
        <v>139605167.94</v>
      </c>
      <c r="I604" s="150"/>
    </row>
    <row r="605" spans="1:9" outlineLevel="2" x14ac:dyDescent="0.25">
      <c r="A605" s="156" t="s">
        <v>1164</v>
      </c>
      <c r="B605" s="156" t="s">
        <v>43</v>
      </c>
      <c r="C605" s="156" t="s">
        <v>522</v>
      </c>
      <c r="D605" s="157"/>
      <c r="E605" s="157"/>
      <c r="F605" s="155">
        <v>140087965.94</v>
      </c>
      <c r="G605" s="155">
        <v>142105167.94</v>
      </c>
      <c r="H605" s="155">
        <v>139605167.94</v>
      </c>
      <c r="I605" s="150"/>
    </row>
    <row r="606" spans="1:9" outlineLevel="3" x14ac:dyDescent="0.25">
      <c r="A606" s="156" t="s">
        <v>1163</v>
      </c>
      <c r="B606" s="156" t="s">
        <v>43</v>
      </c>
      <c r="C606" s="156" t="s">
        <v>522</v>
      </c>
      <c r="D606" s="156" t="s">
        <v>436</v>
      </c>
      <c r="E606" s="157"/>
      <c r="F606" s="155">
        <v>2811044.7</v>
      </c>
      <c r="G606" s="155">
        <v>2811044.7</v>
      </c>
      <c r="H606" s="155">
        <v>2811044.7</v>
      </c>
      <c r="I606" s="150"/>
    </row>
    <row r="607" spans="1:9" outlineLevel="4" x14ac:dyDescent="0.25">
      <c r="A607" s="156" t="s">
        <v>1162</v>
      </c>
      <c r="B607" s="156" t="s">
        <v>43</v>
      </c>
      <c r="C607" s="156" t="s">
        <v>522</v>
      </c>
      <c r="D607" s="156" t="s">
        <v>434</v>
      </c>
      <c r="E607" s="157"/>
      <c r="F607" s="155">
        <v>2811044.7</v>
      </c>
      <c r="G607" s="155">
        <v>2811044.7</v>
      </c>
      <c r="H607" s="155">
        <v>2811044.7</v>
      </c>
      <c r="I607" s="150"/>
    </row>
    <row r="608" spans="1:9" ht="25.5" outlineLevel="5" x14ac:dyDescent="0.25">
      <c r="A608" s="156" t="s">
        <v>1161</v>
      </c>
      <c r="B608" s="156" t="s">
        <v>43</v>
      </c>
      <c r="C608" s="156" t="s">
        <v>522</v>
      </c>
      <c r="D608" s="156" t="s">
        <v>575</v>
      </c>
      <c r="E608" s="157"/>
      <c r="F608" s="155">
        <v>2811044.7</v>
      </c>
      <c r="G608" s="155">
        <v>2811044.7</v>
      </c>
      <c r="H608" s="155">
        <v>2811044.7</v>
      </c>
      <c r="I608" s="150"/>
    </row>
    <row r="609" spans="1:9" ht="25.5" outlineLevel="6" x14ac:dyDescent="0.25">
      <c r="A609" s="156" t="s">
        <v>1119</v>
      </c>
      <c r="B609" s="156" t="s">
        <v>43</v>
      </c>
      <c r="C609" s="156" t="s">
        <v>522</v>
      </c>
      <c r="D609" s="156" t="s">
        <v>575</v>
      </c>
      <c r="E609" s="156" t="s">
        <v>373</v>
      </c>
      <c r="F609" s="155">
        <v>2811044.7</v>
      </c>
      <c r="G609" s="155">
        <v>2811044.7</v>
      </c>
      <c r="H609" s="155">
        <v>2811044.7</v>
      </c>
      <c r="I609" s="150"/>
    </row>
    <row r="610" spans="1:9" ht="25.5" outlineLevel="3" x14ac:dyDescent="0.25">
      <c r="A610" s="156" t="s">
        <v>1160</v>
      </c>
      <c r="B610" s="156" t="s">
        <v>43</v>
      </c>
      <c r="C610" s="156" t="s">
        <v>522</v>
      </c>
      <c r="D610" s="156" t="s">
        <v>573</v>
      </c>
      <c r="E610" s="157"/>
      <c r="F610" s="155">
        <v>137276921.24000001</v>
      </c>
      <c r="G610" s="155">
        <v>139294123.24000001</v>
      </c>
      <c r="H610" s="155">
        <v>136794123.24000001</v>
      </c>
      <c r="I610" s="150"/>
    </row>
    <row r="611" spans="1:9" outlineLevel="4" x14ac:dyDescent="0.25">
      <c r="A611" s="156" t="s">
        <v>1159</v>
      </c>
      <c r="B611" s="156" t="s">
        <v>43</v>
      </c>
      <c r="C611" s="156" t="s">
        <v>522</v>
      </c>
      <c r="D611" s="156" t="s">
        <v>571</v>
      </c>
      <c r="E611" s="157"/>
      <c r="F611" s="155">
        <v>90538876.439999998</v>
      </c>
      <c r="G611" s="155">
        <v>90438876.439999998</v>
      </c>
      <c r="H611" s="155">
        <v>90438876.439999998</v>
      </c>
      <c r="I611" s="150"/>
    </row>
    <row r="612" spans="1:9" ht="25.5" outlineLevel="5" x14ac:dyDescent="0.25">
      <c r="A612" s="156" t="s">
        <v>1158</v>
      </c>
      <c r="B612" s="156" t="s">
        <v>43</v>
      </c>
      <c r="C612" s="156" t="s">
        <v>522</v>
      </c>
      <c r="D612" s="156" t="s">
        <v>569</v>
      </c>
      <c r="E612" s="157"/>
      <c r="F612" s="155">
        <v>10141697.15</v>
      </c>
      <c r="G612" s="155">
        <v>10141697.15</v>
      </c>
      <c r="H612" s="155">
        <v>10141697.15</v>
      </c>
      <c r="I612" s="150"/>
    </row>
    <row r="613" spans="1:9" ht="25.5" outlineLevel="6" x14ac:dyDescent="0.25">
      <c r="A613" s="156" t="s">
        <v>1119</v>
      </c>
      <c r="B613" s="156" t="s">
        <v>43</v>
      </c>
      <c r="C613" s="156" t="s">
        <v>522</v>
      </c>
      <c r="D613" s="156" t="s">
        <v>569</v>
      </c>
      <c r="E613" s="156" t="s">
        <v>373</v>
      </c>
      <c r="F613" s="155">
        <v>10141697.15</v>
      </c>
      <c r="G613" s="155">
        <v>10141697.15</v>
      </c>
      <c r="H613" s="155">
        <v>10141697.15</v>
      </c>
      <c r="I613" s="150"/>
    </row>
    <row r="614" spans="1:9" outlineLevel="5" x14ac:dyDescent="0.25">
      <c r="A614" s="156" t="s">
        <v>1154</v>
      </c>
      <c r="B614" s="156" t="s">
        <v>43</v>
      </c>
      <c r="C614" s="156" t="s">
        <v>522</v>
      </c>
      <c r="D614" s="156" t="s">
        <v>566</v>
      </c>
      <c r="E614" s="157"/>
      <c r="F614" s="155">
        <v>2283622.1</v>
      </c>
      <c r="G614" s="155">
        <v>2283622.1</v>
      </c>
      <c r="H614" s="155">
        <v>2283622.1</v>
      </c>
      <c r="I614" s="150"/>
    </row>
    <row r="615" spans="1:9" ht="25.5" outlineLevel="6" x14ac:dyDescent="0.25">
      <c r="A615" s="156" t="s">
        <v>1119</v>
      </c>
      <c r="B615" s="156" t="s">
        <v>43</v>
      </c>
      <c r="C615" s="156" t="s">
        <v>522</v>
      </c>
      <c r="D615" s="156" t="s">
        <v>566</v>
      </c>
      <c r="E615" s="156" t="s">
        <v>373</v>
      </c>
      <c r="F615" s="155">
        <v>2283622.1</v>
      </c>
      <c r="G615" s="155">
        <v>2283622.1</v>
      </c>
      <c r="H615" s="155">
        <v>2283622.1</v>
      </c>
      <c r="I615" s="150"/>
    </row>
    <row r="616" spans="1:9" ht="25.5" outlineLevel="5" x14ac:dyDescent="0.25">
      <c r="A616" s="156" t="s">
        <v>1148</v>
      </c>
      <c r="B616" s="156" t="s">
        <v>43</v>
      </c>
      <c r="C616" s="156" t="s">
        <v>522</v>
      </c>
      <c r="D616" s="156" t="s">
        <v>565</v>
      </c>
      <c r="E616" s="157"/>
      <c r="F616" s="155">
        <v>369175</v>
      </c>
      <c r="G616" s="155">
        <v>369175</v>
      </c>
      <c r="H616" s="155">
        <v>369175</v>
      </c>
      <c r="I616" s="150"/>
    </row>
    <row r="617" spans="1:9" ht="25.5" outlineLevel="6" x14ac:dyDescent="0.25">
      <c r="A617" s="156" t="s">
        <v>1119</v>
      </c>
      <c r="B617" s="156" t="s">
        <v>43</v>
      </c>
      <c r="C617" s="156" t="s">
        <v>522</v>
      </c>
      <c r="D617" s="156" t="s">
        <v>565</v>
      </c>
      <c r="E617" s="156" t="s">
        <v>373</v>
      </c>
      <c r="F617" s="155">
        <v>369175</v>
      </c>
      <c r="G617" s="155">
        <v>369175</v>
      </c>
      <c r="H617" s="155">
        <v>369175</v>
      </c>
      <c r="I617" s="150"/>
    </row>
    <row r="618" spans="1:9" outlineLevel="5" x14ac:dyDescent="0.25">
      <c r="A618" s="156" t="s">
        <v>1157</v>
      </c>
      <c r="B618" s="156" t="s">
        <v>43</v>
      </c>
      <c r="C618" s="156" t="s">
        <v>522</v>
      </c>
      <c r="D618" s="156" t="s">
        <v>561</v>
      </c>
      <c r="E618" s="157"/>
      <c r="F618" s="155">
        <v>100000</v>
      </c>
      <c r="G618" s="155">
        <v>0</v>
      </c>
      <c r="H618" s="155">
        <v>0</v>
      </c>
      <c r="I618" s="150"/>
    </row>
    <row r="619" spans="1:9" ht="25.5" outlineLevel="6" x14ac:dyDescent="0.25">
      <c r="A619" s="156" t="s">
        <v>1119</v>
      </c>
      <c r="B619" s="156" t="s">
        <v>43</v>
      </c>
      <c r="C619" s="156" t="s">
        <v>522</v>
      </c>
      <c r="D619" s="156" t="s">
        <v>561</v>
      </c>
      <c r="E619" s="156" t="s">
        <v>373</v>
      </c>
      <c r="F619" s="155">
        <v>100000</v>
      </c>
      <c r="G619" s="155">
        <v>0</v>
      </c>
      <c r="H619" s="155">
        <v>0</v>
      </c>
      <c r="I619" s="150"/>
    </row>
    <row r="620" spans="1:9" ht="38.25" outlineLevel="5" x14ac:dyDescent="0.25">
      <c r="A620" s="156" t="s">
        <v>1124</v>
      </c>
      <c r="B620" s="156" t="s">
        <v>43</v>
      </c>
      <c r="C620" s="156" t="s">
        <v>522</v>
      </c>
      <c r="D620" s="156" t="s">
        <v>560</v>
      </c>
      <c r="E620" s="157"/>
      <c r="F620" s="155">
        <v>77448203.189999998</v>
      </c>
      <c r="G620" s="155">
        <v>77448203.189999998</v>
      </c>
      <c r="H620" s="155">
        <v>77448203.189999998</v>
      </c>
      <c r="I620" s="150"/>
    </row>
    <row r="621" spans="1:9" ht="25.5" outlineLevel="6" x14ac:dyDescent="0.25">
      <c r="A621" s="156" t="s">
        <v>1119</v>
      </c>
      <c r="B621" s="156" t="s">
        <v>43</v>
      </c>
      <c r="C621" s="156" t="s">
        <v>522</v>
      </c>
      <c r="D621" s="156" t="s">
        <v>560</v>
      </c>
      <c r="E621" s="156" t="s">
        <v>373</v>
      </c>
      <c r="F621" s="155">
        <v>77448203.189999998</v>
      </c>
      <c r="G621" s="155">
        <v>77448203.189999998</v>
      </c>
      <c r="H621" s="155">
        <v>77448203.189999998</v>
      </c>
      <c r="I621" s="150"/>
    </row>
    <row r="622" spans="1:9" ht="25.5" outlineLevel="5" x14ac:dyDescent="0.25">
      <c r="A622" s="156" t="s">
        <v>1147</v>
      </c>
      <c r="B622" s="156" t="s">
        <v>43</v>
      </c>
      <c r="C622" s="156" t="s">
        <v>522</v>
      </c>
      <c r="D622" s="156" t="s">
        <v>559</v>
      </c>
      <c r="E622" s="157"/>
      <c r="F622" s="155">
        <v>196179</v>
      </c>
      <c r="G622" s="155">
        <v>196179</v>
      </c>
      <c r="H622" s="155">
        <v>196179</v>
      </c>
      <c r="I622" s="150"/>
    </row>
    <row r="623" spans="1:9" ht="25.5" outlineLevel="6" x14ac:dyDescent="0.25">
      <c r="A623" s="156" t="s">
        <v>1119</v>
      </c>
      <c r="B623" s="156" t="s">
        <v>43</v>
      </c>
      <c r="C623" s="156" t="s">
        <v>522</v>
      </c>
      <c r="D623" s="156" t="s">
        <v>559</v>
      </c>
      <c r="E623" s="156" t="s">
        <v>373</v>
      </c>
      <c r="F623" s="155">
        <v>196179</v>
      </c>
      <c r="G623" s="155">
        <v>196179</v>
      </c>
      <c r="H623" s="155">
        <v>196179</v>
      </c>
      <c r="I623" s="150"/>
    </row>
    <row r="624" spans="1:9" outlineLevel="4" x14ac:dyDescent="0.25">
      <c r="A624" s="156" t="s">
        <v>1156</v>
      </c>
      <c r="B624" s="156" t="s">
        <v>43</v>
      </c>
      <c r="C624" s="156" t="s">
        <v>522</v>
      </c>
      <c r="D624" s="156" t="s">
        <v>557</v>
      </c>
      <c r="E624" s="157"/>
      <c r="F624" s="155">
        <v>10438255.24</v>
      </c>
      <c r="G624" s="155">
        <v>10338255.24</v>
      </c>
      <c r="H624" s="155">
        <v>10338255.24</v>
      </c>
      <c r="I624" s="150"/>
    </row>
    <row r="625" spans="1:9" ht="25.5" outlineLevel="5" x14ac:dyDescent="0.25">
      <c r="A625" s="156" t="s">
        <v>1155</v>
      </c>
      <c r="B625" s="156" t="s">
        <v>43</v>
      </c>
      <c r="C625" s="156" t="s">
        <v>522</v>
      </c>
      <c r="D625" s="156" t="s">
        <v>555</v>
      </c>
      <c r="E625" s="157"/>
      <c r="F625" s="155">
        <v>784132.66</v>
      </c>
      <c r="G625" s="155">
        <v>784132.66</v>
      </c>
      <c r="H625" s="155">
        <v>784132.66</v>
      </c>
      <c r="I625" s="150"/>
    </row>
    <row r="626" spans="1:9" ht="25.5" outlineLevel="6" x14ac:dyDescent="0.25">
      <c r="A626" s="156" t="s">
        <v>1119</v>
      </c>
      <c r="B626" s="156" t="s">
        <v>43</v>
      </c>
      <c r="C626" s="156" t="s">
        <v>522</v>
      </c>
      <c r="D626" s="156" t="s">
        <v>555</v>
      </c>
      <c r="E626" s="156" t="s">
        <v>373</v>
      </c>
      <c r="F626" s="155">
        <v>784132.66</v>
      </c>
      <c r="G626" s="155">
        <v>784132.66</v>
      </c>
      <c r="H626" s="155">
        <v>784132.66</v>
      </c>
      <c r="I626" s="150"/>
    </row>
    <row r="627" spans="1:9" ht="25.5" outlineLevel="5" x14ac:dyDescent="0.25">
      <c r="A627" s="156" t="s">
        <v>1150</v>
      </c>
      <c r="B627" s="156" t="s">
        <v>43</v>
      </c>
      <c r="C627" s="156" t="s">
        <v>522</v>
      </c>
      <c r="D627" s="156" t="s">
        <v>554</v>
      </c>
      <c r="E627" s="157"/>
      <c r="F627" s="155">
        <v>100000</v>
      </c>
      <c r="G627" s="155">
        <v>0</v>
      </c>
      <c r="H627" s="155">
        <v>0</v>
      </c>
      <c r="I627" s="150"/>
    </row>
    <row r="628" spans="1:9" ht="25.5" outlineLevel="6" x14ac:dyDescent="0.25">
      <c r="A628" s="156" t="s">
        <v>1119</v>
      </c>
      <c r="B628" s="156" t="s">
        <v>43</v>
      </c>
      <c r="C628" s="156" t="s">
        <v>522</v>
      </c>
      <c r="D628" s="156" t="s">
        <v>554</v>
      </c>
      <c r="E628" s="156" t="s">
        <v>373</v>
      </c>
      <c r="F628" s="155">
        <v>100000</v>
      </c>
      <c r="G628" s="155">
        <v>0</v>
      </c>
      <c r="H628" s="155">
        <v>0</v>
      </c>
      <c r="I628" s="150"/>
    </row>
    <row r="629" spans="1:9" outlineLevel="5" x14ac:dyDescent="0.25">
      <c r="A629" s="156" t="s">
        <v>1154</v>
      </c>
      <c r="B629" s="156" t="s">
        <v>43</v>
      </c>
      <c r="C629" s="156" t="s">
        <v>522</v>
      </c>
      <c r="D629" s="156" t="s">
        <v>552</v>
      </c>
      <c r="E629" s="157"/>
      <c r="F629" s="155">
        <v>69348</v>
      </c>
      <c r="G629" s="155">
        <v>69348</v>
      </c>
      <c r="H629" s="155">
        <v>69348</v>
      </c>
      <c r="I629" s="150"/>
    </row>
    <row r="630" spans="1:9" ht="25.5" outlineLevel="6" x14ac:dyDescent="0.25">
      <c r="A630" s="156" t="s">
        <v>1119</v>
      </c>
      <c r="B630" s="156" t="s">
        <v>43</v>
      </c>
      <c r="C630" s="156" t="s">
        <v>522</v>
      </c>
      <c r="D630" s="156" t="s">
        <v>552</v>
      </c>
      <c r="E630" s="156" t="s">
        <v>373</v>
      </c>
      <c r="F630" s="155">
        <v>69348</v>
      </c>
      <c r="G630" s="155">
        <v>69348</v>
      </c>
      <c r="H630" s="155">
        <v>69348</v>
      </c>
      <c r="I630" s="150"/>
    </row>
    <row r="631" spans="1:9" outlineLevel="5" x14ac:dyDescent="0.25">
      <c r="A631" s="156" t="s">
        <v>1153</v>
      </c>
      <c r="B631" s="156" t="s">
        <v>43</v>
      </c>
      <c r="C631" s="156" t="s">
        <v>522</v>
      </c>
      <c r="D631" s="156" t="s">
        <v>550</v>
      </c>
      <c r="E631" s="157"/>
      <c r="F631" s="155">
        <v>24716</v>
      </c>
      <c r="G631" s="155">
        <v>24716</v>
      </c>
      <c r="H631" s="155">
        <v>24716</v>
      </c>
      <c r="I631" s="150"/>
    </row>
    <row r="632" spans="1:9" ht="25.5" outlineLevel="6" x14ac:dyDescent="0.25">
      <c r="A632" s="156" t="s">
        <v>1119</v>
      </c>
      <c r="B632" s="156" t="s">
        <v>43</v>
      </c>
      <c r="C632" s="156" t="s">
        <v>522</v>
      </c>
      <c r="D632" s="156" t="s">
        <v>550</v>
      </c>
      <c r="E632" s="156" t="s">
        <v>373</v>
      </c>
      <c r="F632" s="155">
        <v>24716</v>
      </c>
      <c r="G632" s="155">
        <v>24716</v>
      </c>
      <c r="H632" s="155">
        <v>24716</v>
      </c>
      <c r="I632" s="150"/>
    </row>
    <row r="633" spans="1:9" ht="38.25" outlineLevel="5" x14ac:dyDescent="0.25">
      <c r="A633" s="156" t="s">
        <v>1124</v>
      </c>
      <c r="B633" s="156" t="s">
        <v>43</v>
      </c>
      <c r="C633" s="156" t="s">
        <v>522</v>
      </c>
      <c r="D633" s="156" t="s">
        <v>549</v>
      </c>
      <c r="E633" s="157"/>
      <c r="F633" s="155">
        <v>9460058.5800000001</v>
      </c>
      <c r="G633" s="155">
        <v>9460058.5800000001</v>
      </c>
      <c r="H633" s="155">
        <v>9460058.5800000001</v>
      </c>
      <c r="I633" s="150"/>
    </row>
    <row r="634" spans="1:9" ht="25.5" outlineLevel="6" x14ac:dyDescent="0.25">
      <c r="A634" s="156" t="s">
        <v>1119</v>
      </c>
      <c r="B634" s="156" t="s">
        <v>43</v>
      </c>
      <c r="C634" s="156" t="s">
        <v>522</v>
      </c>
      <c r="D634" s="156" t="s">
        <v>549</v>
      </c>
      <c r="E634" s="156" t="s">
        <v>373</v>
      </c>
      <c r="F634" s="155">
        <v>9460058.5800000001</v>
      </c>
      <c r="G634" s="155">
        <v>9460058.5800000001</v>
      </c>
      <c r="H634" s="155">
        <v>9460058.5800000001</v>
      </c>
      <c r="I634" s="150"/>
    </row>
    <row r="635" spans="1:9" outlineLevel="4" x14ac:dyDescent="0.25">
      <c r="A635" s="156" t="s">
        <v>1152</v>
      </c>
      <c r="B635" s="156" t="s">
        <v>43</v>
      </c>
      <c r="C635" s="156" t="s">
        <v>522</v>
      </c>
      <c r="D635" s="156" t="s">
        <v>547</v>
      </c>
      <c r="E635" s="157"/>
      <c r="F635" s="155">
        <v>36299789.560000002</v>
      </c>
      <c r="G635" s="155">
        <v>36016991.560000002</v>
      </c>
      <c r="H635" s="155">
        <v>36016991.560000002</v>
      </c>
      <c r="I635" s="150"/>
    </row>
    <row r="636" spans="1:9" ht="25.5" outlineLevel="5" x14ac:dyDescent="0.25">
      <c r="A636" s="156" t="s">
        <v>1151</v>
      </c>
      <c r="B636" s="156" t="s">
        <v>43</v>
      </c>
      <c r="C636" s="156" t="s">
        <v>522</v>
      </c>
      <c r="D636" s="156" t="s">
        <v>545</v>
      </c>
      <c r="E636" s="157"/>
      <c r="F636" s="155">
        <v>3781810.53</v>
      </c>
      <c r="G636" s="155">
        <v>3781810.53</v>
      </c>
      <c r="H636" s="155">
        <v>3781810.53</v>
      </c>
      <c r="I636" s="150"/>
    </row>
    <row r="637" spans="1:9" ht="25.5" outlineLevel="6" x14ac:dyDescent="0.25">
      <c r="A637" s="156" t="s">
        <v>1119</v>
      </c>
      <c r="B637" s="156" t="s">
        <v>43</v>
      </c>
      <c r="C637" s="156" t="s">
        <v>522</v>
      </c>
      <c r="D637" s="156" t="s">
        <v>545</v>
      </c>
      <c r="E637" s="156" t="s">
        <v>373</v>
      </c>
      <c r="F637" s="155">
        <v>3781810.53</v>
      </c>
      <c r="G637" s="155">
        <v>3781810.53</v>
      </c>
      <c r="H637" s="155">
        <v>3781810.53</v>
      </c>
      <c r="I637" s="150"/>
    </row>
    <row r="638" spans="1:9" ht="25.5" outlineLevel="5" x14ac:dyDescent="0.25">
      <c r="A638" s="156" t="s">
        <v>1150</v>
      </c>
      <c r="B638" s="156" t="s">
        <v>43</v>
      </c>
      <c r="C638" s="156" t="s">
        <v>522</v>
      </c>
      <c r="D638" s="156" t="s">
        <v>543</v>
      </c>
      <c r="E638" s="157"/>
      <c r="F638" s="155">
        <v>201666.67</v>
      </c>
      <c r="G638" s="155">
        <v>0</v>
      </c>
      <c r="H638" s="155">
        <v>0</v>
      </c>
      <c r="I638" s="150"/>
    </row>
    <row r="639" spans="1:9" ht="25.5" outlineLevel="6" x14ac:dyDescent="0.25">
      <c r="A639" s="156" t="s">
        <v>1119</v>
      </c>
      <c r="B639" s="156" t="s">
        <v>43</v>
      </c>
      <c r="C639" s="156" t="s">
        <v>522</v>
      </c>
      <c r="D639" s="156" t="s">
        <v>543</v>
      </c>
      <c r="E639" s="156" t="s">
        <v>373</v>
      </c>
      <c r="F639" s="155">
        <v>201666.67</v>
      </c>
      <c r="G639" s="155">
        <v>0</v>
      </c>
      <c r="H639" s="155">
        <v>0</v>
      </c>
      <c r="I639" s="150"/>
    </row>
    <row r="640" spans="1:9" ht="25.5" outlineLevel="5" x14ac:dyDescent="0.25">
      <c r="A640" s="156" t="s">
        <v>1149</v>
      </c>
      <c r="B640" s="156" t="s">
        <v>43</v>
      </c>
      <c r="C640" s="156" t="s">
        <v>522</v>
      </c>
      <c r="D640" s="156" t="s">
        <v>541</v>
      </c>
      <c r="E640" s="157"/>
      <c r="F640" s="155">
        <v>81131.33</v>
      </c>
      <c r="G640" s="155">
        <v>0</v>
      </c>
      <c r="H640" s="155">
        <v>0</v>
      </c>
      <c r="I640" s="150"/>
    </row>
    <row r="641" spans="1:9" ht="25.5" outlineLevel="6" x14ac:dyDescent="0.25">
      <c r="A641" s="156" t="s">
        <v>1119</v>
      </c>
      <c r="B641" s="156" t="s">
        <v>43</v>
      </c>
      <c r="C641" s="156" t="s">
        <v>522</v>
      </c>
      <c r="D641" s="156" t="s">
        <v>541</v>
      </c>
      <c r="E641" s="156" t="s">
        <v>373</v>
      </c>
      <c r="F641" s="155">
        <v>81131.33</v>
      </c>
      <c r="G641" s="155">
        <v>0</v>
      </c>
      <c r="H641" s="155">
        <v>0</v>
      </c>
      <c r="I641" s="150"/>
    </row>
    <row r="642" spans="1:9" ht="25.5" outlineLevel="5" x14ac:dyDescent="0.25">
      <c r="A642" s="156" t="s">
        <v>1148</v>
      </c>
      <c r="B642" s="156" t="s">
        <v>43</v>
      </c>
      <c r="C642" s="156" t="s">
        <v>522</v>
      </c>
      <c r="D642" s="156" t="s">
        <v>539</v>
      </c>
      <c r="E642" s="157"/>
      <c r="F642" s="155">
        <v>126787</v>
      </c>
      <c r="G642" s="155">
        <v>126787</v>
      </c>
      <c r="H642" s="155">
        <v>126787</v>
      </c>
      <c r="I642" s="150"/>
    </row>
    <row r="643" spans="1:9" ht="25.5" outlineLevel="6" x14ac:dyDescent="0.25">
      <c r="A643" s="156" t="s">
        <v>1119</v>
      </c>
      <c r="B643" s="156" t="s">
        <v>43</v>
      </c>
      <c r="C643" s="156" t="s">
        <v>522</v>
      </c>
      <c r="D643" s="156" t="s">
        <v>539</v>
      </c>
      <c r="E643" s="156" t="s">
        <v>373</v>
      </c>
      <c r="F643" s="155">
        <v>126787</v>
      </c>
      <c r="G643" s="155">
        <v>126787</v>
      </c>
      <c r="H643" s="155">
        <v>126787</v>
      </c>
      <c r="I643" s="150"/>
    </row>
    <row r="644" spans="1:9" ht="38.25" outlineLevel="5" x14ac:dyDescent="0.25">
      <c r="A644" s="156" t="s">
        <v>1124</v>
      </c>
      <c r="B644" s="156" t="s">
        <v>43</v>
      </c>
      <c r="C644" s="156" t="s">
        <v>522</v>
      </c>
      <c r="D644" s="156" t="s">
        <v>538</v>
      </c>
      <c r="E644" s="157"/>
      <c r="F644" s="155">
        <v>32041022.030000001</v>
      </c>
      <c r="G644" s="155">
        <v>32041022.030000001</v>
      </c>
      <c r="H644" s="155">
        <v>32041022.030000001</v>
      </c>
      <c r="I644" s="150"/>
    </row>
    <row r="645" spans="1:9" ht="25.5" outlineLevel="6" x14ac:dyDescent="0.25">
      <c r="A645" s="156" t="s">
        <v>1119</v>
      </c>
      <c r="B645" s="156" t="s">
        <v>43</v>
      </c>
      <c r="C645" s="156" t="s">
        <v>522</v>
      </c>
      <c r="D645" s="156" t="s">
        <v>538</v>
      </c>
      <c r="E645" s="156" t="s">
        <v>373</v>
      </c>
      <c r="F645" s="155">
        <v>32041022.030000001</v>
      </c>
      <c r="G645" s="155">
        <v>32041022.030000001</v>
      </c>
      <c r="H645" s="155">
        <v>32041022.030000001</v>
      </c>
      <c r="I645" s="150"/>
    </row>
    <row r="646" spans="1:9" ht="25.5" outlineLevel="5" x14ac:dyDescent="0.25">
      <c r="A646" s="156" t="s">
        <v>1147</v>
      </c>
      <c r="B646" s="156" t="s">
        <v>43</v>
      </c>
      <c r="C646" s="156" t="s">
        <v>522</v>
      </c>
      <c r="D646" s="156" t="s">
        <v>536</v>
      </c>
      <c r="E646" s="157"/>
      <c r="F646" s="155">
        <v>67372</v>
      </c>
      <c r="G646" s="155">
        <v>67372</v>
      </c>
      <c r="H646" s="155">
        <v>67372</v>
      </c>
      <c r="I646" s="150"/>
    </row>
    <row r="647" spans="1:9" ht="25.5" outlineLevel="6" x14ac:dyDescent="0.25">
      <c r="A647" s="156" t="s">
        <v>1119</v>
      </c>
      <c r="B647" s="156" t="s">
        <v>43</v>
      </c>
      <c r="C647" s="156" t="s">
        <v>522</v>
      </c>
      <c r="D647" s="156" t="s">
        <v>536</v>
      </c>
      <c r="E647" s="156" t="s">
        <v>373</v>
      </c>
      <c r="F647" s="155">
        <v>67372</v>
      </c>
      <c r="G647" s="155">
        <v>67372</v>
      </c>
      <c r="H647" s="155">
        <v>67372</v>
      </c>
      <c r="I647" s="150"/>
    </row>
    <row r="648" spans="1:9" outlineLevel="4" x14ac:dyDescent="0.25">
      <c r="A648" s="156" t="s">
        <v>1146</v>
      </c>
      <c r="B648" s="156" t="s">
        <v>43</v>
      </c>
      <c r="C648" s="156" t="s">
        <v>522</v>
      </c>
      <c r="D648" s="156" t="s">
        <v>524</v>
      </c>
      <c r="E648" s="157"/>
      <c r="F648" s="155">
        <v>0</v>
      </c>
      <c r="G648" s="155">
        <v>2500000</v>
      </c>
      <c r="H648" s="155">
        <v>0</v>
      </c>
      <c r="I648" s="150"/>
    </row>
    <row r="649" spans="1:9" outlineLevel="5" x14ac:dyDescent="0.25">
      <c r="A649" s="156" t="s">
        <v>1145</v>
      </c>
      <c r="B649" s="156" t="s">
        <v>43</v>
      </c>
      <c r="C649" s="156" t="s">
        <v>522</v>
      </c>
      <c r="D649" s="156" t="s">
        <v>521</v>
      </c>
      <c r="E649" s="157"/>
      <c r="F649" s="155">
        <v>0</v>
      </c>
      <c r="G649" s="155">
        <v>2500000</v>
      </c>
      <c r="H649" s="155">
        <v>0</v>
      </c>
      <c r="I649" s="150"/>
    </row>
    <row r="650" spans="1:9" ht="25.5" outlineLevel="6" x14ac:dyDescent="0.25">
      <c r="A650" s="156" t="s">
        <v>1119</v>
      </c>
      <c r="B650" s="156" t="s">
        <v>43</v>
      </c>
      <c r="C650" s="156" t="s">
        <v>522</v>
      </c>
      <c r="D650" s="156" t="s">
        <v>521</v>
      </c>
      <c r="E650" s="156" t="s">
        <v>373</v>
      </c>
      <c r="F650" s="155">
        <v>0</v>
      </c>
      <c r="G650" s="155">
        <v>2500000</v>
      </c>
      <c r="H650" s="155">
        <v>0</v>
      </c>
      <c r="I650" s="150"/>
    </row>
    <row r="651" spans="1:9" outlineLevel="1" x14ac:dyDescent="0.25">
      <c r="A651" s="156" t="s">
        <v>1088</v>
      </c>
      <c r="B651" s="156" t="s">
        <v>43</v>
      </c>
      <c r="C651" s="156" t="s">
        <v>519</v>
      </c>
      <c r="D651" s="157"/>
      <c r="E651" s="157"/>
      <c r="F651" s="155">
        <v>16825908</v>
      </c>
      <c r="G651" s="155">
        <v>16914308</v>
      </c>
      <c r="H651" s="155">
        <v>17006308</v>
      </c>
      <c r="I651" s="150"/>
    </row>
    <row r="652" spans="1:9" outlineLevel="2" x14ac:dyDescent="0.25">
      <c r="A652" s="156" t="s">
        <v>1087</v>
      </c>
      <c r="B652" s="156" t="s">
        <v>43</v>
      </c>
      <c r="C652" s="156" t="s">
        <v>480</v>
      </c>
      <c r="D652" s="157"/>
      <c r="E652" s="157"/>
      <c r="F652" s="155">
        <v>2210900</v>
      </c>
      <c r="G652" s="155">
        <v>2299300</v>
      </c>
      <c r="H652" s="155">
        <v>2391300</v>
      </c>
      <c r="I652" s="150"/>
    </row>
    <row r="653" spans="1:9" ht="25.5" outlineLevel="3" x14ac:dyDescent="0.25">
      <c r="A653" s="156" t="s">
        <v>1138</v>
      </c>
      <c r="B653" s="156" t="s">
        <v>43</v>
      </c>
      <c r="C653" s="156" t="s">
        <v>480</v>
      </c>
      <c r="D653" s="156" t="s">
        <v>428</v>
      </c>
      <c r="E653" s="157"/>
      <c r="F653" s="155">
        <v>2210900</v>
      </c>
      <c r="G653" s="155">
        <v>2299300</v>
      </c>
      <c r="H653" s="155">
        <v>2391300</v>
      </c>
      <c r="I653" s="150"/>
    </row>
    <row r="654" spans="1:9" ht="25.5" outlineLevel="4" x14ac:dyDescent="0.25">
      <c r="A654" s="156" t="s">
        <v>1137</v>
      </c>
      <c r="B654" s="156" t="s">
        <v>43</v>
      </c>
      <c r="C654" s="156" t="s">
        <v>480</v>
      </c>
      <c r="D654" s="156" t="s">
        <v>426</v>
      </c>
      <c r="E654" s="157"/>
      <c r="F654" s="155">
        <v>2210900</v>
      </c>
      <c r="G654" s="155">
        <v>2299300</v>
      </c>
      <c r="H654" s="155">
        <v>2391300</v>
      </c>
      <c r="I654" s="150"/>
    </row>
    <row r="655" spans="1:9" ht="89.25" outlineLevel="5" x14ac:dyDescent="0.25">
      <c r="A655" s="156" t="s">
        <v>1144</v>
      </c>
      <c r="B655" s="156" t="s">
        <v>43</v>
      </c>
      <c r="C655" s="156" t="s">
        <v>480</v>
      </c>
      <c r="D655" s="156" t="s">
        <v>504</v>
      </c>
      <c r="E655" s="157"/>
      <c r="F655" s="155">
        <v>2210900</v>
      </c>
      <c r="G655" s="155">
        <v>2299300</v>
      </c>
      <c r="H655" s="155">
        <v>2391300</v>
      </c>
      <c r="I655" s="150"/>
    </row>
    <row r="656" spans="1:9" outlineLevel="6" x14ac:dyDescent="0.25">
      <c r="A656" s="156" t="s">
        <v>1089</v>
      </c>
      <c r="B656" s="156" t="s">
        <v>43</v>
      </c>
      <c r="C656" s="156" t="s">
        <v>480</v>
      </c>
      <c r="D656" s="156" t="s">
        <v>504</v>
      </c>
      <c r="E656" s="156" t="s">
        <v>464</v>
      </c>
      <c r="F656" s="155">
        <v>17687.2</v>
      </c>
      <c r="G656" s="155">
        <v>18394.400000000001</v>
      </c>
      <c r="H656" s="155">
        <v>19130.400000000001</v>
      </c>
      <c r="I656" s="150"/>
    </row>
    <row r="657" spans="1:9" outlineLevel="6" x14ac:dyDescent="0.25">
      <c r="A657" s="156" t="s">
        <v>1080</v>
      </c>
      <c r="B657" s="156" t="s">
        <v>43</v>
      </c>
      <c r="C657" s="156" t="s">
        <v>480</v>
      </c>
      <c r="D657" s="156" t="s">
        <v>504</v>
      </c>
      <c r="E657" s="156" t="s">
        <v>416</v>
      </c>
      <c r="F657" s="155">
        <v>2193212.7999999998</v>
      </c>
      <c r="G657" s="155">
        <v>2280905.6</v>
      </c>
      <c r="H657" s="155">
        <v>2372169.6</v>
      </c>
      <c r="I657" s="150"/>
    </row>
    <row r="658" spans="1:9" outlineLevel="2" x14ac:dyDescent="0.25">
      <c r="A658" s="156" t="s">
        <v>1079</v>
      </c>
      <c r="B658" s="156" t="s">
        <v>43</v>
      </c>
      <c r="C658" s="156" t="s">
        <v>447</v>
      </c>
      <c r="D658" s="157"/>
      <c r="E658" s="157"/>
      <c r="F658" s="155">
        <v>12765800</v>
      </c>
      <c r="G658" s="155">
        <v>12765800</v>
      </c>
      <c r="H658" s="155">
        <v>12765800</v>
      </c>
      <c r="I658" s="150"/>
    </row>
    <row r="659" spans="1:9" ht="25.5" outlineLevel="3" x14ac:dyDescent="0.25">
      <c r="A659" s="156" t="s">
        <v>1143</v>
      </c>
      <c r="B659" s="156" t="s">
        <v>43</v>
      </c>
      <c r="C659" s="156" t="s">
        <v>447</v>
      </c>
      <c r="D659" s="156" t="s">
        <v>470</v>
      </c>
      <c r="E659" s="157"/>
      <c r="F659" s="155">
        <v>12765800</v>
      </c>
      <c r="G659" s="155">
        <v>12765800</v>
      </c>
      <c r="H659" s="155">
        <v>12765800</v>
      </c>
      <c r="I659" s="150"/>
    </row>
    <row r="660" spans="1:9" outlineLevel="4" x14ac:dyDescent="0.25">
      <c r="A660" s="156" t="s">
        <v>1142</v>
      </c>
      <c r="B660" s="156" t="s">
        <v>43</v>
      </c>
      <c r="C660" s="156" t="s">
        <v>447</v>
      </c>
      <c r="D660" s="156" t="s">
        <v>468</v>
      </c>
      <c r="E660" s="157"/>
      <c r="F660" s="155">
        <v>12765800</v>
      </c>
      <c r="G660" s="155">
        <v>12765800</v>
      </c>
      <c r="H660" s="155">
        <v>12765800</v>
      </c>
      <c r="I660" s="150"/>
    </row>
    <row r="661" spans="1:9" ht="51" outlineLevel="5" x14ac:dyDescent="0.25">
      <c r="A661" s="156" t="s">
        <v>1141</v>
      </c>
      <c r="B661" s="156" t="s">
        <v>43</v>
      </c>
      <c r="C661" s="156" t="s">
        <v>447</v>
      </c>
      <c r="D661" s="156" t="s">
        <v>465</v>
      </c>
      <c r="E661" s="157"/>
      <c r="F661" s="155">
        <v>311400</v>
      </c>
      <c r="G661" s="155">
        <v>311400</v>
      </c>
      <c r="H661" s="155">
        <v>311400</v>
      </c>
      <c r="I661" s="150"/>
    </row>
    <row r="662" spans="1:9" outlineLevel="6" x14ac:dyDescent="0.25">
      <c r="A662" s="156" t="s">
        <v>1089</v>
      </c>
      <c r="B662" s="156" t="s">
        <v>43</v>
      </c>
      <c r="C662" s="156" t="s">
        <v>447</v>
      </c>
      <c r="D662" s="156" t="s">
        <v>465</v>
      </c>
      <c r="E662" s="156" t="s">
        <v>464</v>
      </c>
      <c r="F662" s="155">
        <v>311400</v>
      </c>
      <c r="G662" s="155">
        <v>311400</v>
      </c>
      <c r="H662" s="155">
        <v>311400</v>
      </c>
      <c r="I662" s="150"/>
    </row>
    <row r="663" spans="1:9" ht="25.5" outlineLevel="5" x14ac:dyDescent="0.25">
      <c r="A663" s="156" t="s">
        <v>1140</v>
      </c>
      <c r="B663" s="156" t="s">
        <v>43</v>
      </c>
      <c r="C663" s="156" t="s">
        <v>447</v>
      </c>
      <c r="D663" s="156" t="s">
        <v>462</v>
      </c>
      <c r="E663" s="157"/>
      <c r="F663" s="155">
        <v>12454400</v>
      </c>
      <c r="G663" s="155">
        <v>12454400</v>
      </c>
      <c r="H663" s="155">
        <v>12454400</v>
      </c>
      <c r="I663" s="150"/>
    </row>
    <row r="664" spans="1:9" outlineLevel="6" x14ac:dyDescent="0.25">
      <c r="A664" s="156" t="s">
        <v>1080</v>
      </c>
      <c r="B664" s="156" t="s">
        <v>43</v>
      </c>
      <c r="C664" s="156" t="s">
        <v>447</v>
      </c>
      <c r="D664" s="156" t="s">
        <v>462</v>
      </c>
      <c r="E664" s="156" t="s">
        <v>416</v>
      </c>
      <c r="F664" s="155">
        <v>12454400</v>
      </c>
      <c r="G664" s="155">
        <v>12454400</v>
      </c>
      <c r="H664" s="155">
        <v>12454400</v>
      </c>
      <c r="I664" s="150"/>
    </row>
    <row r="665" spans="1:9" outlineLevel="2" x14ac:dyDescent="0.25">
      <c r="A665" s="156" t="s">
        <v>1139</v>
      </c>
      <c r="B665" s="156" t="s">
        <v>43</v>
      </c>
      <c r="C665" s="156" t="s">
        <v>408</v>
      </c>
      <c r="D665" s="157"/>
      <c r="E665" s="157"/>
      <c r="F665" s="155">
        <v>1849208</v>
      </c>
      <c r="G665" s="155">
        <v>1849208</v>
      </c>
      <c r="H665" s="155">
        <v>1849208</v>
      </c>
      <c r="I665" s="150"/>
    </row>
    <row r="666" spans="1:9" ht="25.5" outlineLevel="3" x14ac:dyDescent="0.25">
      <c r="A666" s="156" t="s">
        <v>1138</v>
      </c>
      <c r="B666" s="156" t="s">
        <v>43</v>
      </c>
      <c r="C666" s="156" t="s">
        <v>408</v>
      </c>
      <c r="D666" s="156" t="s">
        <v>428</v>
      </c>
      <c r="E666" s="157"/>
      <c r="F666" s="155">
        <v>1849208</v>
      </c>
      <c r="G666" s="155">
        <v>1849208</v>
      </c>
      <c r="H666" s="155">
        <v>1849208</v>
      </c>
      <c r="I666" s="150"/>
    </row>
    <row r="667" spans="1:9" ht="25.5" outlineLevel="4" x14ac:dyDescent="0.25">
      <c r="A667" s="156" t="s">
        <v>1137</v>
      </c>
      <c r="B667" s="156" t="s">
        <v>43</v>
      </c>
      <c r="C667" s="156" t="s">
        <v>408</v>
      </c>
      <c r="D667" s="156" t="s">
        <v>426</v>
      </c>
      <c r="E667" s="157"/>
      <c r="F667" s="155">
        <v>1849208</v>
      </c>
      <c r="G667" s="155">
        <v>1849208</v>
      </c>
      <c r="H667" s="155">
        <v>1849208</v>
      </c>
      <c r="I667" s="150"/>
    </row>
    <row r="668" spans="1:9" ht="38.25" outlineLevel="5" x14ac:dyDescent="0.25">
      <c r="A668" s="156" t="s">
        <v>1136</v>
      </c>
      <c r="B668" s="156" t="s">
        <v>43</v>
      </c>
      <c r="C668" s="156" t="s">
        <v>408</v>
      </c>
      <c r="D668" s="156" t="s">
        <v>424</v>
      </c>
      <c r="E668" s="157"/>
      <c r="F668" s="155">
        <v>129500</v>
      </c>
      <c r="G668" s="155">
        <v>129500</v>
      </c>
      <c r="H668" s="155">
        <v>129500</v>
      </c>
      <c r="I668" s="150"/>
    </row>
    <row r="669" spans="1:9" outlineLevel="6" x14ac:dyDescent="0.25">
      <c r="A669" s="156" t="s">
        <v>1080</v>
      </c>
      <c r="B669" s="156" t="s">
        <v>43</v>
      </c>
      <c r="C669" s="156" t="s">
        <v>408</v>
      </c>
      <c r="D669" s="156" t="s">
        <v>424</v>
      </c>
      <c r="E669" s="156" t="s">
        <v>416</v>
      </c>
      <c r="F669" s="155">
        <v>129500</v>
      </c>
      <c r="G669" s="155">
        <v>129500</v>
      </c>
      <c r="H669" s="155">
        <v>129500</v>
      </c>
      <c r="I669" s="150"/>
    </row>
    <row r="670" spans="1:9" ht="63.75" outlineLevel="5" x14ac:dyDescent="0.25">
      <c r="A670" s="156" t="s">
        <v>1135</v>
      </c>
      <c r="B670" s="156" t="s">
        <v>43</v>
      </c>
      <c r="C670" s="156" t="s">
        <v>408</v>
      </c>
      <c r="D670" s="156" t="s">
        <v>420</v>
      </c>
      <c r="E670" s="157"/>
      <c r="F670" s="155">
        <v>1719708</v>
      </c>
      <c r="G670" s="155">
        <v>1719708</v>
      </c>
      <c r="H670" s="155">
        <v>1719708</v>
      </c>
      <c r="I670" s="150"/>
    </row>
    <row r="671" spans="1:9" outlineLevel="6" x14ac:dyDescent="0.25">
      <c r="A671" s="156" t="s">
        <v>1080</v>
      </c>
      <c r="B671" s="156" t="s">
        <v>43</v>
      </c>
      <c r="C671" s="156" t="s">
        <v>408</v>
      </c>
      <c r="D671" s="156" t="s">
        <v>420</v>
      </c>
      <c r="E671" s="156" t="s">
        <v>416</v>
      </c>
      <c r="F671" s="155">
        <v>1719708</v>
      </c>
      <c r="G671" s="155">
        <v>1719708</v>
      </c>
      <c r="H671" s="155">
        <v>1719708</v>
      </c>
      <c r="I671" s="150"/>
    </row>
    <row r="672" spans="1:9" outlineLevel="1" x14ac:dyDescent="0.25">
      <c r="A672" s="156" t="s">
        <v>1134</v>
      </c>
      <c r="B672" s="156" t="s">
        <v>43</v>
      </c>
      <c r="C672" s="156" t="s">
        <v>405</v>
      </c>
      <c r="D672" s="157"/>
      <c r="E672" s="157"/>
      <c r="F672" s="155">
        <v>135732757.18000001</v>
      </c>
      <c r="G672" s="155">
        <v>125931838.34</v>
      </c>
      <c r="H672" s="155">
        <v>125931838.34</v>
      </c>
      <c r="I672" s="150"/>
    </row>
    <row r="673" spans="1:9" outlineLevel="2" x14ac:dyDescent="0.25">
      <c r="A673" s="156" t="s">
        <v>1133</v>
      </c>
      <c r="B673" s="156" t="s">
        <v>43</v>
      </c>
      <c r="C673" s="156" t="s">
        <v>385</v>
      </c>
      <c r="D673" s="157"/>
      <c r="E673" s="157"/>
      <c r="F673" s="155">
        <v>125931838.34</v>
      </c>
      <c r="G673" s="155">
        <v>125931838.34</v>
      </c>
      <c r="H673" s="155">
        <v>125931838.34</v>
      </c>
      <c r="I673" s="150"/>
    </row>
    <row r="674" spans="1:9" outlineLevel="3" x14ac:dyDescent="0.25">
      <c r="A674" s="156" t="s">
        <v>1132</v>
      </c>
      <c r="B674" s="156" t="s">
        <v>43</v>
      </c>
      <c r="C674" s="156" t="s">
        <v>385</v>
      </c>
      <c r="D674" s="156" t="s">
        <v>402</v>
      </c>
      <c r="E674" s="157"/>
      <c r="F674" s="155">
        <v>20734038.879999999</v>
      </c>
      <c r="G674" s="155">
        <v>20734038.879999999</v>
      </c>
      <c r="H674" s="155">
        <v>20734038.879999999</v>
      </c>
      <c r="I674" s="150"/>
    </row>
    <row r="675" spans="1:9" ht="25.5" outlineLevel="4" x14ac:dyDescent="0.25">
      <c r="A675" s="156" t="s">
        <v>1131</v>
      </c>
      <c r="B675" s="156" t="s">
        <v>43</v>
      </c>
      <c r="C675" s="156" t="s">
        <v>385</v>
      </c>
      <c r="D675" s="156" t="s">
        <v>400</v>
      </c>
      <c r="E675" s="157"/>
      <c r="F675" s="155">
        <v>20734038.879999999</v>
      </c>
      <c r="G675" s="155">
        <v>20734038.879999999</v>
      </c>
      <c r="H675" s="155">
        <v>20734038.879999999</v>
      </c>
      <c r="I675" s="150"/>
    </row>
    <row r="676" spans="1:9" outlineLevel="5" x14ac:dyDescent="0.25">
      <c r="A676" s="156" t="s">
        <v>1130</v>
      </c>
      <c r="B676" s="156" t="s">
        <v>43</v>
      </c>
      <c r="C676" s="156" t="s">
        <v>385</v>
      </c>
      <c r="D676" s="156" t="s">
        <v>398</v>
      </c>
      <c r="E676" s="157"/>
      <c r="F676" s="155">
        <v>20576360.18</v>
      </c>
      <c r="G676" s="155">
        <v>20576360.18</v>
      </c>
      <c r="H676" s="155">
        <v>20576360.18</v>
      </c>
      <c r="I676" s="150"/>
    </row>
    <row r="677" spans="1:9" ht="25.5" outlineLevel="6" x14ac:dyDescent="0.25">
      <c r="A677" s="156" t="s">
        <v>1119</v>
      </c>
      <c r="B677" s="156" t="s">
        <v>43</v>
      </c>
      <c r="C677" s="156" t="s">
        <v>385</v>
      </c>
      <c r="D677" s="156" t="s">
        <v>398</v>
      </c>
      <c r="E677" s="156" t="s">
        <v>373</v>
      </c>
      <c r="F677" s="155">
        <v>20576360.18</v>
      </c>
      <c r="G677" s="155">
        <v>20576360.18</v>
      </c>
      <c r="H677" s="155">
        <v>20576360.18</v>
      </c>
      <c r="I677" s="150"/>
    </row>
    <row r="678" spans="1:9" ht="25.5" outlineLevel="5" x14ac:dyDescent="0.25">
      <c r="A678" s="156" t="s">
        <v>1129</v>
      </c>
      <c r="B678" s="156" t="s">
        <v>43</v>
      </c>
      <c r="C678" s="156" t="s">
        <v>385</v>
      </c>
      <c r="D678" s="156" t="s">
        <v>396</v>
      </c>
      <c r="E678" s="157"/>
      <c r="F678" s="155">
        <v>157678.70000000001</v>
      </c>
      <c r="G678" s="155">
        <v>157678.70000000001</v>
      </c>
      <c r="H678" s="155">
        <v>157678.70000000001</v>
      </c>
      <c r="I678" s="150"/>
    </row>
    <row r="679" spans="1:9" ht="25.5" outlineLevel="6" x14ac:dyDescent="0.25">
      <c r="A679" s="156" t="s">
        <v>1119</v>
      </c>
      <c r="B679" s="156" t="s">
        <v>43</v>
      </c>
      <c r="C679" s="156" t="s">
        <v>385</v>
      </c>
      <c r="D679" s="156" t="s">
        <v>396</v>
      </c>
      <c r="E679" s="156" t="s">
        <v>373</v>
      </c>
      <c r="F679" s="155">
        <v>157678.70000000001</v>
      </c>
      <c r="G679" s="155">
        <v>157678.70000000001</v>
      </c>
      <c r="H679" s="155">
        <v>157678.70000000001</v>
      </c>
      <c r="I679" s="150"/>
    </row>
    <row r="680" spans="1:9" outlineLevel="3" x14ac:dyDescent="0.25">
      <c r="A680" s="156" t="s">
        <v>1122</v>
      </c>
      <c r="B680" s="156" t="s">
        <v>43</v>
      </c>
      <c r="C680" s="156" t="s">
        <v>385</v>
      </c>
      <c r="D680" s="156" t="s">
        <v>381</v>
      </c>
      <c r="E680" s="157"/>
      <c r="F680" s="155">
        <v>105197799.45999999</v>
      </c>
      <c r="G680" s="155">
        <v>105197799.45999999</v>
      </c>
      <c r="H680" s="155">
        <v>105197799.45999999</v>
      </c>
      <c r="I680" s="150"/>
    </row>
    <row r="681" spans="1:9" outlineLevel="4" x14ac:dyDescent="0.25">
      <c r="A681" s="156" t="s">
        <v>1128</v>
      </c>
      <c r="B681" s="156" t="s">
        <v>43</v>
      </c>
      <c r="C681" s="156" t="s">
        <v>385</v>
      </c>
      <c r="D681" s="156" t="s">
        <v>394</v>
      </c>
      <c r="E681" s="157"/>
      <c r="F681" s="155">
        <v>76919273.790000007</v>
      </c>
      <c r="G681" s="155">
        <v>76919273.790000007</v>
      </c>
      <c r="H681" s="155">
        <v>76919273.790000007</v>
      </c>
      <c r="I681" s="150"/>
    </row>
    <row r="682" spans="1:9" outlineLevel="5" x14ac:dyDescent="0.25">
      <c r="A682" s="156" t="s">
        <v>1127</v>
      </c>
      <c r="B682" s="156" t="s">
        <v>43</v>
      </c>
      <c r="C682" s="156" t="s">
        <v>385</v>
      </c>
      <c r="D682" s="156" t="s">
        <v>392</v>
      </c>
      <c r="E682" s="157"/>
      <c r="F682" s="155">
        <v>67187940.769999996</v>
      </c>
      <c r="G682" s="155">
        <v>67187940.769999996</v>
      </c>
      <c r="H682" s="155">
        <v>67187940.769999996</v>
      </c>
      <c r="I682" s="150"/>
    </row>
    <row r="683" spans="1:9" ht="25.5" outlineLevel="6" x14ac:dyDescent="0.25">
      <c r="A683" s="156" t="s">
        <v>1119</v>
      </c>
      <c r="B683" s="156" t="s">
        <v>43</v>
      </c>
      <c r="C683" s="156" t="s">
        <v>385</v>
      </c>
      <c r="D683" s="156" t="s">
        <v>392</v>
      </c>
      <c r="E683" s="156" t="s">
        <v>373</v>
      </c>
      <c r="F683" s="155">
        <v>67187940.769999996</v>
      </c>
      <c r="G683" s="155">
        <v>67187940.769999996</v>
      </c>
      <c r="H683" s="155">
        <v>67187940.769999996</v>
      </c>
      <c r="I683" s="150"/>
    </row>
    <row r="684" spans="1:9" ht="38.25" outlineLevel="5" x14ac:dyDescent="0.25">
      <c r="A684" s="156" t="s">
        <v>1124</v>
      </c>
      <c r="B684" s="156" t="s">
        <v>43</v>
      </c>
      <c r="C684" s="156" t="s">
        <v>385</v>
      </c>
      <c r="D684" s="156" t="s">
        <v>391</v>
      </c>
      <c r="E684" s="157"/>
      <c r="F684" s="155">
        <v>9731333.0199999996</v>
      </c>
      <c r="G684" s="155">
        <v>9731333.0199999996</v>
      </c>
      <c r="H684" s="155">
        <v>9731333.0199999996</v>
      </c>
      <c r="I684" s="150"/>
    </row>
    <row r="685" spans="1:9" ht="25.5" outlineLevel="6" x14ac:dyDescent="0.25">
      <c r="A685" s="156" t="s">
        <v>1119</v>
      </c>
      <c r="B685" s="156" t="s">
        <v>43</v>
      </c>
      <c r="C685" s="156" t="s">
        <v>385</v>
      </c>
      <c r="D685" s="156" t="s">
        <v>391</v>
      </c>
      <c r="E685" s="156" t="s">
        <v>373</v>
      </c>
      <c r="F685" s="155">
        <v>9731333.0199999996</v>
      </c>
      <c r="G685" s="155">
        <v>9731333.0199999996</v>
      </c>
      <c r="H685" s="155">
        <v>9731333.0199999996</v>
      </c>
      <c r="I685" s="150"/>
    </row>
    <row r="686" spans="1:9" outlineLevel="4" x14ac:dyDescent="0.25">
      <c r="A686" s="156" t="s">
        <v>1126</v>
      </c>
      <c r="B686" s="156" t="s">
        <v>43</v>
      </c>
      <c r="C686" s="156" t="s">
        <v>385</v>
      </c>
      <c r="D686" s="156" t="s">
        <v>389</v>
      </c>
      <c r="E686" s="157"/>
      <c r="F686" s="155">
        <v>28278525.670000002</v>
      </c>
      <c r="G686" s="155">
        <v>28278525.670000002</v>
      </c>
      <c r="H686" s="155">
        <v>28278525.670000002</v>
      </c>
      <c r="I686" s="150"/>
    </row>
    <row r="687" spans="1:9" outlineLevel="5" x14ac:dyDescent="0.25">
      <c r="A687" s="156" t="s">
        <v>1125</v>
      </c>
      <c r="B687" s="156" t="s">
        <v>43</v>
      </c>
      <c r="C687" s="156" t="s">
        <v>385</v>
      </c>
      <c r="D687" s="156" t="s">
        <v>387</v>
      </c>
      <c r="E687" s="157"/>
      <c r="F687" s="155">
        <v>26911998.059999999</v>
      </c>
      <c r="G687" s="155">
        <v>26911998.059999999</v>
      </c>
      <c r="H687" s="155">
        <v>26911998.059999999</v>
      </c>
      <c r="I687" s="150"/>
    </row>
    <row r="688" spans="1:9" ht="25.5" outlineLevel="6" x14ac:dyDescent="0.25">
      <c r="A688" s="156" t="s">
        <v>1119</v>
      </c>
      <c r="B688" s="156" t="s">
        <v>43</v>
      </c>
      <c r="C688" s="156" t="s">
        <v>385</v>
      </c>
      <c r="D688" s="156" t="s">
        <v>387</v>
      </c>
      <c r="E688" s="156" t="s">
        <v>373</v>
      </c>
      <c r="F688" s="155">
        <v>26911998.059999999</v>
      </c>
      <c r="G688" s="155">
        <v>26911998.059999999</v>
      </c>
      <c r="H688" s="155">
        <v>26911998.059999999</v>
      </c>
      <c r="I688" s="150"/>
    </row>
    <row r="689" spans="1:9" ht="38.25" outlineLevel="5" x14ac:dyDescent="0.25">
      <c r="A689" s="156" t="s">
        <v>1124</v>
      </c>
      <c r="B689" s="156" t="s">
        <v>43</v>
      </c>
      <c r="C689" s="156" t="s">
        <v>385</v>
      </c>
      <c r="D689" s="156" t="s">
        <v>384</v>
      </c>
      <c r="E689" s="157"/>
      <c r="F689" s="155">
        <v>1366527.61</v>
      </c>
      <c r="G689" s="155">
        <v>1366527.61</v>
      </c>
      <c r="H689" s="155">
        <v>1366527.61</v>
      </c>
      <c r="I689" s="150"/>
    </row>
    <row r="690" spans="1:9" ht="25.5" outlineLevel="6" x14ac:dyDescent="0.25">
      <c r="A690" s="156" t="s">
        <v>1119</v>
      </c>
      <c r="B690" s="156" t="s">
        <v>43</v>
      </c>
      <c r="C690" s="156" t="s">
        <v>385</v>
      </c>
      <c r="D690" s="156" t="s">
        <v>384</v>
      </c>
      <c r="E690" s="156" t="s">
        <v>373</v>
      </c>
      <c r="F690" s="155">
        <v>1366527.61</v>
      </c>
      <c r="G690" s="155">
        <v>1366527.61</v>
      </c>
      <c r="H690" s="155">
        <v>1366527.61</v>
      </c>
      <c r="I690" s="150"/>
    </row>
    <row r="691" spans="1:9" outlineLevel="2" x14ac:dyDescent="0.25">
      <c r="A691" s="156" t="s">
        <v>1123</v>
      </c>
      <c r="B691" s="156" t="s">
        <v>43</v>
      </c>
      <c r="C691" s="156" t="s">
        <v>375</v>
      </c>
      <c r="D691" s="157"/>
      <c r="E691" s="157"/>
      <c r="F691" s="155">
        <v>9800918.8399999999</v>
      </c>
      <c r="G691" s="155">
        <v>0</v>
      </c>
      <c r="H691" s="155">
        <v>0</v>
      </c>
      <c r="I691" s="150"/>
    </row>
    <row r="692" spans="1:9" outlineLevel="3" x14ac:dyDescent="0.25">
      <c r="A692" s="156" t="s">
        <v>1122</v>
      </c>
      <c r="B692" s="156" t="s">
        <v>43</v>
      </c>
      <c r="C692" s="156" t="s">
        <v>375</v>
      </c>
      <c r="D692" s="156" t="s">
        <v>381</v>
      </c>
      <c r="E692" s="157"/>
      <c r="F692" s="155">
        <v>9800918.8399999999</v>
      </c>
      <c r="G692" s="155">
        <v>0</v>
      </c>
      <c r="H692" s="155">
        <v>0</v>
      </c>
      <c r="I692" s="150"/>
    </row>
    <row r="693" spans="1:9" outlineLevel="4" x14ac:dyDescent="0.25">
      <c r="A693" s="156" t="s">
        <v>1121</v>
      </c>
      <c r="B693" s="156" t="s">
        <v>43</v>
      </c>
      <c r="C693" s="156" t="s">
        <v>375</v>
      </c>
      <c r="D693" s="156" t="s">
        <v>379</v>
      </c>
      <c r="E693" s="157"/>
      <c r="F693" s="155">
        <v>9800918.8399999999</v>
      </c>
      <c r="G693" s="155">
        <v>0</v>
      </c>
      <c r="H693" s="155">
        <v>0</v>
      </c>
      <c r="I693" s="150"/>
    </row>
    <row r="694" spans="1:9" ht="38.25" outlineLevel="5" x14ac:dyDescent="0.25">
      <c r="A694" s="156" t="s">
        <v>1120</v>
      </c>
      <c r="B694" s="156" t="s">
        <v>43</v>
      </c>
      <c r="C694" s="156" t="s">
        <v>375</v>
      </c>
      <c r="D694" s="156" t="s">
        <v>378</v>
      </c>
      <c r="E694" s="157"/>
      <c r="F694" s="155">
        <v>6400000</v>
      </c>
      <c r="G694" s="155">
        <v>0</v>
      </c>
      <c r="H694" s="155">
        <v>0</v>
      </c>
      <c r="I694" s="150"/>
    </row>
    <row r="695" spans="1:9" ht="25.5" outlineLevel="6" x14ac:dyDescent="0.25">
      <c r="A695" s="156" t="s">
        <v>1119</v>
      </c>
      <c r="B695" s="156" t="s">
        <v>43</v>
      </c>
      <c r="C695" s="156" t="s">
        <v>375</v>
      </c>
      <c r="D695" s="156" t="s">
        <v>378</v>
      </c>
      <c r="E695" s="156" t="s">
        <v>373</v>
      </c>
      <c r="F695" s="155">
        <v>6400000</v>
      </c>
      <c r="G695" s="155">
        <v>0</v>
      </c>
      <c r="H695" s="155">
        <v>0</v>
      </c>
      <c r="I695" s="150"/>
    </row>
    <row r="696" spans="1:9" ht="38.25" outlineLevel="5" x14ac:dyDescent="0.25">
      <c r="A696" s="156" t="s">
        <v>1120</v>
      </c>
      <c r="B696" s="156" t="s">
        <v>43</v>
      </c>
      <c r="C696" s="156" t="s">
        <v>375</v>
      </c>
      <c r="D696" s="156" t="s">
        <v>374</v>
      </c>
      <c r="E696" s="157"/>
      <c r="F696" s="155">
        <v>3400918.84</v>
      </c>
      <c r="G696" s="155">
        <v>0</v>
      </c>
      <c r="H696" s="155">
        <v>0</v>
      </c>
      <c r="I696" s="150"/>
    </row>
    <row r="697" spans="1:9" ht="25.5" outlineLevel="6" x14ac:dyDescent="0.25">
      <c r="A697" s="156" t="s">
        <v>1119</v>
      </c>
      <c r="B697" s="156" t="s">
        <v>43</v>
      </c>
      <c r="C697" s="156" t="s">
        <v>375</v>
      </c>
      <c r="D697" s="156" t="s">
        <v>374</v>
      </c>
      <c r="E697" s="156" t="s">
        <v>373</v>
      </c>
      <c r="F697" s="155">
        <v>3400918.84</v>
      </c>
      <c r="G697" s="155">
        <v>0</v>
      </c>
      <c r="H697" s="155">
        <v>0</v>
      </c>
      <c r="I697" s="150"/>
    </row>
    <row r="698" spans="1:9" x14ac:dyDescent="0.25">
      <c r="A698" s="156" t="s">
        <v>29</v>
      </c>
      <c r="B698" s="156" t="s">
        <v>49</v>
      </c>
      <c r="C698" s="157"/>
      <c r="D698" s="157"/>
      <c r="E698" s="157"/>
      <c r="F698" s="155">
        <v>68553905.180000007</v>
      </c>
      <c r="G698" s="155">
        <v>72358939.450000003</v>
      </c>
      <c r="H698" s="155">
        <v>77095191.959999993</v>
      </c>
      <c r="I698" s="150"/>
    </row>
    <row r="699" spans="1:9" outlineLevel="1" x14ac:dyDescent="0.25">
      <c r="A699" s="156" t="s">
        <v>1118</v>
      </c>
      <c r="B699" s="156" t="s">
        <v>49</v>
      </c>
      <c r="C699" s="156" t="s">
        <v>1062</v>
      </c>
      <c r="D699" s="157"/>
      <c r="E699" s="157"/>
      <c r="F699" s="155">
        <v>22307140</v>
      </c>
      <c r="G699" s="155">
        <v>20404191</v>
      </c>
      <c r="H699" s="155">
        <v>14812471</v>
      </c>
      <c r="I699" s="150"/>
    </row>
    <row r="700" spans="1:9" outlineLevel="2" x14ac:dyDescent="0.25">
      <c r="A700" s="156" t="s">
        <v>1117</v>
      </c>
      <c r="B700" s="156" t="s">
        <v>49</v>
      </c>
      <c r="C700" s="156" t="s">
        <v>927</v>
      </c>
      <c r="D700" s="157"/>
      <c r="E700" s="157"/>
      <c r="F700" s="155">
        <v>22307140</v>
      </c>
      <c r="G700" s="155">
        <v>20404191</v>
      </c>
      <c r="H700" s="155">
        <v>14812471</v>
      </c>
      <c r="I700" s="150"/>
    </row>
    <row r="701" spans="1:9" ht="25.5" outlineLevel="3" x14ac:dyDescent="0.25">
      <c r="A701" s="156" t="s">
        <v>1116</v>
      </c>
      <c r="B701" s="156" t="s">
        <v>49</v>
      </c>
      <c r="C701" s="156" t="s">
        <v>927</v>
      </c>
      <c r="D701" s="156" t="s">
        <v>959</v>
      </c>
      <c r="E701" s="157"/>
      <c r="F701" s="155">
        <v>22307140</v>
      </c>
      <c r="G701" s="155">
        <v>20404191</v>
      </c>
      <c r="H701" s="155">
        <v>14812471</v>
      </c>
      <c r="I701" s="150"/>
    </row>
    <row r="702" spans="1:9" outlineLevel="4" x14ac:dyDescent="0.25">
      <c r="A702" s="156" t="s">
        <v>1115</v>
      </c>
      <c r="B702" s="156" t="s">
        <v>49</v>
      </c>
      <c r="C702" s="156" t="s">
        <v>927</v>
      </c>
      <c r="D702" s="156" t="s">
        <v>957</v>
      </c>
      <c r="E702" s="157"/>
      <c r="F702" s="155">
        <v>21898425</v>
      </c>
      <c r="G702" s="155">
        <v>19995476</v>
      </c>
      <c r="H702" s="155">
        <v>14403756</v>
      </c>
      <c r="I702" s="150"/>
    </row>
    <row r="703" spans="1:9" outlineLevel="5" x14ac:dyDescent="0.25">
      <c r="A703" s="156" t="s">
        <v>1114</v>
      </c>
      <c r="B703" s="156" t="s">
        <v>49</v>
      </c>
      <c r="C703" s="156" t="s">
        <v>927</v>
      </c>
      <c r="D703" s="156" t="s">
        <v>955</v>
      </c>
      <c r="E703" s="157"/>
      <c r="F703" s="155">
        <v>77202</v>
      </c>
      <c r="G703" s="155">
        <v>77202</v>
      </c>
      <c r="H703" s="155">
        <v>77202</v>
      </c>
      <c r="I703" s="150"/>
    </row>
    <row r="704" spans="1:9" outlineLevel="6" x14ac:dyDescent="0.25">
      <c r="A704" s="156" t="s">
        <v>1089</v>
      </c>
      <c r="B704" s="156" t="s">
        <v>49</v>
      </c>
      <c r="C704" s="156" t="s">
        <v>927</v>
      </c>
      <c r="D704" s="156" t="s">
        <v>955</v>
      </c>
      <c r="E704" s="156" t="s">
        <v>464</v>
      </c>
      <c r="F704" s="155">
        <v>77202</v>
      </c>
      <c r="G704" s="155">
        <v>77202</v>
      </c>
      <c r="H704" s="155">
        <v>77202</v>
      </c>
      <c r="I704" s="150"/>
    </row>
    <row r="705" spans="1:9" outlineLevel="5" x14ac:dyDescent="0.25">
      <c r="A705" s="156" t="s">
        <v>1113</v>
      </c>
      <c r="B705" s="156" t="s">
        <v>49</v>
      </c>
      <c r="C705" s="156" t="s">
        <v>927</v>
      </c>
      <c r="D705" s="156" t="s">
        <v>953</v>
      </c>
      <c r="E705" s="157"/>
      <c r="F705" s="155">
        <v>11631737</v>
      </c>
      <c r="G705" s="155">
        <v>11631737</v>
      </c>
      <c r="H705" s="155">
        <v>11631737</v>
      </c>
      <c r="I705" s="150"/>
    </row>
    <row r="706" spans="1:9" outlineLevel="6" x14ac:dyDescent="0.25">
      <c r="A706" s="156" t="s">
        <v>1089</v>
      </c>
      <c r="B706" s="156" t="s">
        <v>49</v>
      </c>
      <c r="C706" s="156" t="s">
        <v>927</v>
      </c>
      <c r="D706" s="156" t="s">
        <v>953</v>
      </c>
      <c r="E706" s="156" t="s">
        <v>464</v>
      </c>
      <c r="F706" s="155">
        <v>11631737</v>
      </c>
      <c r="G706" s="155">
        <v>11631737</v>
      </c>
      <c r="H706" s="155">
        <v>11631737</v>
      </c>
      <c r="I706" s="150"/>
    </row>
    <row r="707" spans="1:9" ht="25.5" outlineLevel="5" x14ac:dyDescent="0.25">
      <c r="A707" s="156" t="s">
        <v>1112</v>
      </c>
      <c r="B707" s="156" t="s">
        <v>49</v>
      </c>
      <c r="C707" s="156" t="s">
        <v>927</v>
      </c>
      <c r="D707" s="156" t="s">
        <v>951</v>
      </c>
      <c r="E707" s="157"/>
      <c r="F707" s="155">
        <v>1698815</v>
      </c>
      <c r="G707" s="155">
        <v>655000</v>
      </c>
      <c r="H707" s="155">
        <v>655000</v>
      </c>
      <c r="I707" s="150"/>
    </row>
    <row r="708" spans="1:9" outlineLevel="6" x14ac:dyDescent="0.25">
      <c r="A708" s="156" t="s">
        <v>1089</v>
      </c>
      <c r="B708" s="156" t="s">
        <v>49</v>
      </c>
      <c r="C708" s="156" t="s">
        <v>927</v>
      </c>
      <c r="D708" s="156" t="s">
        <v>951</v>
      </c>
      <c r="E708" s="156" t="s">
        <v>464</v>
      </c>
      <c r="F708" s="155">
        <v>1698815</v>
      </c>
      <c r="G708" s="155">
        <v>655000</v>
      </c>
      <c r="H708" s="155">
        <v>655000</v>
      </c>
      <c r="I708" s="150"/>
    </row>
    <row r="709" spans="1:9" outlineLevel="5" x14ac:dyDescent="0.25">
      <c r="A709" s="156" t="s">
        <v>1099</v>
      </c>
      <c r="B709" s="156" t="s">
        <v>49</v>
      </c>
      <c r="C709" s="156" t="s">
        <v>927</v>
      </c>
      <c r="D709" s="156" t="s">
        <v>950</v>
      </c>
      <c r="E709" s="157"/>
      <c r="F709" s="155">
        <v>1261267</v>
      </c>
      <c r="G709" s="155">
        <v>1261267</v>
      </c>
      <c r="H709" s="155">
        <v>1261267</v>
      </c>
      <c r="I709" s="150"/>
    </row>
    <row r="710" spans="1:9" outlineLevel="6" x14ac:dyDescent="0.25">
      <c r="A710" s="156" t="s">
        <v>1089</v>
      </c>
      <c r="B710" s="156" t="s">
        <v>49</v>
      </c>
      <c r="C710" s="156" t="s">
        <v>927</v>
      </c>
      <c r="D710" s="156" t="s">
        <v>950</v>
      </c>
      <c r="E710" s="156" t="s">
        <v>464</v>
      </c>
      <c r="F710" s="155">
        <v>1261267</v>
      </c>
      <c r="G710" s="155">
        <v>1261267</v>
      </c>
      <c r="H710" s="155">
        <v>1261267</v>
      </c>
      <c r="I710" s="150"/>
    </row>
    <row r="711" spans="1:9" ht="25.5" outlineLevel="5" x14ac:dyDescent="0.25">
      <c r="A711" s="156" t="s">
        <v>1111</v>
      </c>
      <c r="B711" s="156" t="s">
        <v>49</v>
      </c>
      <c r="C711" s="156" t="s">
        <v>927</v>
      </c>
      <c r="D711" s="156" t="s">
        <v>948</v>
      </c>
      <c r="E711" s="157"/>
      <c r="F711" s="155">
        <v>6450854</v>
      </c>
      <c r="G711" s="155">
        <v>5591720</v>
      </c>
      <c r="H711" s="155">
        <v>0</v>
      </c>
      <c r="I711" s="150"/>
    </row>
    <row r="712" spans="1:9" outlineLevel="6" x14ac:dyDescent="0.25">
      <c r="A712" s="156" t="s">
        <v>1089</v>
      </c>
      <c r="B712" s="156" t="s">
        <v>49</v>
      </c>
      <c r="C712" s="156" t="s">
        <v>927</v>
      </c>
      <c r="D712" s="156" t="s">
        <v>948</v>
      </c>
      <c r="E712" s="156" t="s">
        <v>464</v>
      </c>
      <c r="F712" s="155">
        <v>6450854</v>
      </c>
      <c r="G712" s="155">
        <v>5591720</v>
      </c>
      <c r="H712" s="155">
        <v>0</v>
      </c>
      <c r="I712" s="150"/>
    </row>
    <row r="713" spans="1:9" ht="25.5" outlineLevel="5" x14ac:dyDescent="0.25">
      <c r="A713" s="156" t="s">
        <v>1110</v>
      </c>
      <c r="B713" s="156" t="s">
        <v>49</v>
      </c>
      <c r="C713" s="156" t="s">
        <v>927</v>
      </c>
      <c r="D713" s="156" t="s">
        <v>946</v>
      </c>
      <c r="E713" s="157"/>
      <c r="F713" s="155">
        <v>104800</v>
      </c>
      <c r="G713" s="155">
        <v>104800</v>
      </c>
      <c r="H713" s="155">
        <v>104800</v>
      </c>
      <c r="I713" s="150"/>
    </row>
    <row r="714" spans="1:9" outlineLevel="6" x14ac:dyDescent="0.25">
      <c r="A714" s="156" t="s">
        <v>1089</v>
      </c>
      <c r="B714" s="156" t="s">
        <v>49</v>
      </c>
      <c r="C714" s="156" t="s">
        <v>927</v>
      </c>
      <c r="D714" s="156" t="s">
        <v>946</v>
      </c>
      <c r="E714" s="156" t="s">
        <v>464</v>
      </c>
      <c r="F714" s="155">
        <v>61520</v>
      </c>
      <c r="G714" s="155">
        <v>61520</v>
      </c>
      <c r="H714" s="155">
        <v>61520</v>
      </c>
      <c r="I714" s="150"/>
    </row>
    <row r="715" spans="1:9" outlineLevel="6" x14ac:dyDescent="0.25">
      <c r="A715" s="156" t="s">
        <v>1109</v>
      </c>
      <c r="B715" s="156" t="s">
        <v>49</v>
      </c>
      <c r="C715" s="156" t="s">
        <v>927</v>
      </c>
      <c r="D715" s="156" t="s">
        <v>946</v>
      </c>
      <c r="E715" s="156" t="s">
        <v>361</v>
      </c>
      <c r="F715" s="155">
        <v>43280</v>
      </c>
      <c r="G715" s="155">
        <v>43280</v>
      </c>
      <c r="H715" s="155">
        <v>43280</v>
      </c>
      <c r="I715" s="150"/>
    </row>
    <row r="716" spans="1:9" outlineLevel="5" x14ac:dyDescent="0.25">
      <c r="A716" s="156" t="s">
        <v>1108</v>
      </c>
      <c r="B716" s="156" t="s">
        <v>49</v>
      </c>
      <c r="C716" s="156" t="s">
        <v>927</v>
      </c>
      <c r="D716" s="156" t="s">
        <v>944</v>
      </c>
      <c r="E716" s="157"/>
      <c r="F716" s="155">
        <v>673750</v>
      </c>
      <c r="G716" s="155">
        <v>673750</v>
      </c>
      <c r="H716" s="155">
        <v>673750</v>
      </c>
      <c r="I716" s="150"/>
    </row>
    <row r="717" spans="1:9" outlineLevel="6" x14ac:dyDescent="0.25">
      <c r="A717" s="156" t="s">
        <v>1089</v>
      </c>
      <c r="B717" s="156" t="s">
        <v>49</v>
      </c>
      <c r="C717" s="156" t="s">
        <v>927</v>
      </c>
      <c r="D717" s="156" t="s">
        <v>944</v>
      </c>
      <c r="E717" s="156" t="s">
        <v>464</v>
      </c>
      <c r="F717" s="155">
        <v>673750</v>
      </c>
      <c r="G717" s="155">
        <v>673750</v>
      </c>
      <c r="H717" s="155">
        <v>673750</v>
      </c>
      <c r="I717" s="150"/>
    </row>
    <row r="718" spans="1:9" ht="25.5" outlineLevel="4" x14ac:dyDescent="0.25">
      <c r="A718" s="156" t="s">
        <v>1107</v>
      </c>
      <c r="B718" s="156" t="s">
        <v>49</v>
      </c>
      <c r="C718" s="156" t="s">
        <v>927</v>
      </c>
      <c r="D718" s="156" t="s">
        <v>942</v>
      </c>
      <c r="E718" s="157"/>
      <c r="F718" s="155">
        <v>408715</v>
      </c>
      <c r="G718" s="155">
        <v>408715</v>
      </c>
      <c r="H718" s="155">
        <v>408715</v>
      </c>
      <c r="I718" s="150"/>
    </row>
    <row r="719" spans="1:9" ht="25.5" outlineLevel="5" x14ac:dyDescent="0.25">
      <c r="A719" s="156" t="s">
        <v>1106</v>
      </c>
      <c r="B719" s="156" t="s">
        <v>49</v>
      </c>
      <c r="C719" s="156" t="s">
        <v>927</v>
      </c>
      <c r="D719" s="156" t="s">
        <v>940</v>
      </c>
      <c r="E719" s="157"/>
      <c r="F719" s="155">
        <v>85325</v>
      </c>
      <c r="G719" s="155">
        <v>85325</v>
      </c>
      <c r="H719" s="155">
        <v>85325</v>
      </c>
      <c r="I719" s="150"/>
    </row>
    <row r="720" spans="1:9" outlineLevel="6" x14ac:dyDescent="0.25">
      <c r="A720" s="156" t="s">
        <v>1089</v>
      </c>
      <c r="B720" s="156" t="s">
        <v>49</v>
      </c>
      <c r="C720" s="156" t="s">
        <v>927</v>
      </c>
      <c r="D720" s="156" t="s">
        <v>940</v>
      </c>
      <c r="E720" s="156" t="s">
        <v>464</v>
      </c>
      <c r="F720" s="155">
        <v>85325</v>
      </c>
      <c r="G720" s="155">
        <v>85325</v>
      </c>
      <c r="H720" s="155">
        <v>85325</v>
      </c>
      <c r="I720" s="150"/>
    </row>
    <row r="721" spans="1:9" ht="25.5" outlineLevel="5" x14ac:dyDescent="0.25">
      <c r="A721" s="156" t="s">
        <v>1105</v>
      </c>
      <c r="B721" s="156" t="s">
        <v>49</v>
      </c>
      <c r="C721" s="156" t="s">
        <v>927</v>
      </c>
      <c r="D721" s="156" t="s">
        <v>938</v>
      </c>
      <c r="E721" s="157"/>
      <c r="F721" s="155">
        <v>35000</v>
      </c>
      <c r="G721" s="155">
        <v>35000</v>
      </c>
      <c r="H721" s="155">
        <v>35000</v>
      </c>
      <c r="I721" s="150"/>
    </row>
    <row r="722" spans="1:9" outlineLevel="6" x14ac:dyDescent="0.25">
      <c r="A722" s="156" t="s">
        <v>1089</v>
      </c>
      <c r="B722" s="156" t="s">
        <v>49</v>
      </c>
      <c r="C722" s="156" t="s">
        <v>927</v>
      </c>
      <c r="D722" s="156" t="s">
        <v>938</v>
      </c>
      <c r="E722" s="156" t="s">
        <v>464</v>
      </c>
      <c r="F722" s="155">
        <v>35000</v>
      </c>
      <c r="G722" s="155">
        <v>35000</v>
      </c>
      <c r="H722" s="155">
        <v>35000</v>
      </c>
      <c r="I722" s="150"/>
    </row>
    <row r="723" spans="1:9" ht="38.25" outlineLevel="5" x14ac:dyDescent="0.25">
      <c r="A723" s="156" t="s">
        <v>1104</v>
      </c>
      <c r="B723" s="156" t="s">
        <v>49</v>
      </c>
      <c r="C723" s="156" t="s">
        <v>927</v>
      </c>
      <c r="D723" s="156" t="s">
        <v>936</v>
      </c>
      <c r="E723" s="157"/>
      <c r="F723" s="155">
        <v>288390</v>
      </c>
      <c r="G723" s="155">
        <v>288390</v>
      </c>
      <c r="H723" s="155">
        <v>288390</v>
      </c>
      <c r="I723" s="150"/>
    </row>
    <row r="724" spans="1:9" outlineLevel="6" x14ac:dyDescent="0.25">
      <c r="A724" s="156" t="s">
        <v>1089</v>
      </c>
      <c r="B724" s="156" t="s">
        <v>49</v>
      </c>
      <c r="C724" s="156" t="s">
        <v>927</v>
      </c>
      <c r="D724" s="156" t="s">
        <v>936</v>
      </c>
      <c r="E724" s="156" t="s">
        <v>464</v>
      </c>
      <c r="F724" s="155">
        <v>288390</v>
      </c>
      <c r="G724" s="155">
        <v>288390</v>
      </c>
      <c r="H724" s="155">
        <v>288390</v>
      </c>
      <c r="I724" s="150"/>
    </row>
    <row r="725" spans="1:9" outlineLevel="1" x14ac:dyDescent="0.25">
      <c r="A725" s="156" t="s">
        <v>1103</v>
      </c>
      <c r="B725" s="156" t="s">
        <v>49</v>
      </c>
      <c r="C725" s="156" t="s">
        <v>837</v>
      </c>
      <c r="D725" s="157"/>
      <c r="E725" s="157"/>
      <c r="F725" s="155">
        <v>35368864</v>
      </c>
      <c r="G725" s="155">
        <v>42755839</v>
      </c>
      <c r="H725" s="155">
        <v>53086738</v>
      </c>
      <c r="I725" s="150"/>
    </row>
    <row r="726" spans="1:9" outlineLevel="2" x14ac:dyDescent="0.25">
      <c r="A726" s="156" t="s">
        <v>1102</v>
      </c>
      <c r="B726" s="156" t="s">
        <v>49</v>
      </c>
      <c r="C726" s="156" t="s">
        <v>820</v>
      </c>
      <c r="D726" s="157"/>
      <c r="E726" s="157"/>
      <c r="F726" s="155">
        <v>25427009</v>
      </c>
      <c r="G726" s="155">
        <v>32813984</v>
      </c>
      <c r="H726" s="155">
        <v>43144883</v>
      </c>
      <c r="I726" s="150"/>
    </row>
    <row r="727" spans="1:9" ht="25.5" outlineLevel="3" x14ac:dyDescent="0.25">
      <c r="A727" s="156" t="s">
        <v>1101</v>
      </c>
      <c r="B727" s="156" t="s">
        <v>49</v>
      </c>
      <c r="C727" s="156" t="s">
        <v>820</v>
      </c>
      <c r="D727" s="156" t="s">
        <v>834</v>
      </c>
      <c r="E727" s="157"/>
      <c r="F727" s="155">
        <v>25214907</v>
      </c>
      <c r="G727" s="155">
        <v>25214907</v>
      </c>
      <c r="H727" s="155">
        <v>25214907</v>
      </c>
      <c r="I727" s="150"/>
    </row>
    <row r="728" spans="1:9" outlineLevel="4" x14ac:dyDescent="0.25">
      <c r="A728" s="156" t="s">
        <v>1100</v>
      </c>
      <c r="B728" s="156" t="s">
        <v>49</v>
      </c>
      <c r="C728" s="156" t="s">
        <v>820</v>
      </c>
      <c r="D728" s="156" t="s">
        <v>832</v>
      </c>
      <c r="E728" s="157"/>
      <c r="F728" s="155">
        <v>25214907</v>
      </c>
      <c r="G728" s="155">
        <v>25214907</v>
      </c>
      <c r="H728" s="155">
        <v>25214907</v>
      </c>
      <c r="I728" s="150"/>
    </row>
    <row r="729" spans="1:9" outlineLevel="5" x14ac:dyDescent="0.25">
      <c r="A729" s="156" t="s">
        <v>1099</v>
      </c>
      <c r="B729" s="156" t="s">
        <v>49</v>
      </c>
      <c r="C729" s="156" t="s">
        <v>820</v>
      </c>
      <c r="D729" s="156" t="s">
        <v>830</v>
      </c>
      <c r="E729" s="157"/>
      <c r="F729" s="155">
        <v>7203370</v>
      </c>
      <c r="G729" s="155">
        <v>7203370</v>
      </c>
      <c r="H729" s="155">
        <v>7203370</v>
      </c>
      <c r="I729" s="150"/>
    </row>
    <row r="730" spans="1:9" outlineLevel="6" x14ac:dyDescent="0.25">
      <c r="A730" s="156" t="s">
        <v>1089</v>
      </c>
      <c r="B730" s="156" t="s">
        <v>49</v>
      </c>
      <c r="C730" s="156" t="s">
        <v>820</v>
      </c>
      <c r="D730" s="156" t="s">
        <v>830</v>
      </c>
      <c r="E730" s="156" t="s">
        <v>464</v>
      </c>
      <c r="F730" s="155">
        <v>7203370</v>
      </c>
      <c r="G730" s="155">
        <v>7203370</v>
      </c>
      <c r="H730" s="155">
        <v>7203370</v>
      </c>
      <c r="I730" s="150"/>
    </row>
    <row r="731" spans="1:9" outlineLevel="5" x14ac:dyDescent="0.25">
      <c r="A731" s="156" t="s">
        <v>1098</v>
      </c>
      <c r="B731" s="156" t="s">
        <v>49</v>
      </c>
      <c r="C731" s="156" t="s">
        <v>820</v>
      </c>
      <c r="D731" s="156" t="s">
        <v>828</v>
      </c>
      <c r="E731" s="157"/>
      <c r="F731" s="155">
        <v>12871880</v>
      </c>
      <c r="G731" s="155">
        <v>12871880</v>
      </c>
      <c r="H731" s="155">
        <v>12871880</v>
      </c>
      <c r="I731" s="150"/>
    </row>
    <row r="732" spans="1:9" outlineLevel="6" x14ac:dyDescent="0.25">
      <c r="A732" s="156" t="s">
        <v>1089</v>
      </c>
      <c r="B732" s="156" t="s">
        <v>49</v>
      </c>
      <c r="C732" s="156" t="s">
        <v>820</v>
      </c>
      <c r="D732" s="156" t="s">
        <v>828</v>
      </c>
      <c r="E732" s="156" t="s">
        <v>464</v>
      </c>
      <c r="F732" s="155">
        <v>12871880</v>
      </c>
      <c r="G732" s="155">
        <v>12871880</v>
      </c>
      <c r="H732" s="155">
        <v>12871880</v>
      </c>
      <c r="I732" s="150"/>
    </row>
    <row r="733" spans="1:9" ht="25.5" outlineLevel="5" x14ac:dyDescent="0.25">
      <c r="A733" s="156" t="s">
        <v>1097</v>
      </c>
      <c r="B733" s="156" t="s">
        <v>49</v>
      </c>
      <c r="C733" s="156" t="s">
        <v>820</v>
      </c>
      <c r="D733" s="156" t="s">
        <v>826</v>
      </c>
      <c r="E733" s="157"/>
      <c r="F733" s="155">
        <v>5139657</v>
      </c>
      <c r="G733" s="155">
        <v>5139657</v>
      </c>
      <c r="H733" s="155">
        <v>5139657</v>
      </c>
      <c r="I733" s="150"/>
    </row>
    <row r="734" spans="1:9" outlineLevel="6" x14ac:dyDescent="0.25">
      <c r="A734" s="156" t="s">
        <v>1089</v>
      </c>
      <c r="B734" s="156" t="s">
        <v>49</v>
      </c>
      <c r="C734" s="156" t="s">
        <v>820</v>
      </c>
      <c r="D734" s="156" t="s">
        <v>826</v>
      </c>
      <c r="E734" s="156" t="s">
        <v>464</v>
      </c>
      <c r="F734" s="155">
        <v>5139657</v>
      </c>
      <c r="G734" s="155">
        <v>5139657</v>
      </c>
      <c r="H734" s="155">
        <v>5139657</v>
      </c>
      <c r="I734" s="150"/>
    </row>
    <row r="735" spans="1:9" outlineLevel="3" x14ac:dyDescent="0.25">
      <c r="A735" s="156" t="s">
        <v>1096</v>
      </c>
      <c r="B735" s="156" t="s">
        <v>49</v>
      </c>
      <c r="C735" s="156" t="s">
        <v>820</v>
      </c>
      <c r="D735" s="156" t="s">
        <v>824</v>
      </c>
      <c r="E735" s="157"/>
      <c r="F735" s="155">
        <v>212102</v>
      </c>
      <c r="G735" s="155">
        <v>7599077</v>
      </c>
      <c r="H735" s="155">
        <v>17929976</v>
      </c>
      <c r="I735" s="150"/>
    </row>
    <row r="736" spans="1:9" outlineLevel="4" x14ac:dyDescent="0.25">
      <c r="A736" s="156" t="s">
        <v>1095</v>
      </c>
      <c r="B736" s="156" t="s">
        <v>49</v>
      </c>
      <c r="C736" s="156" t="s">
        <v>820</v>
      </c>
      <c r="D736" s="156" t="s">
        <v>822</v>
      </c>
      <c r="E736" s="157"/>
      <c r="F736" s="155">
        <v>212102</v>
      </c>
      <c r="G736" s="155">
        <v>7599077</v>
      </c>
      <c r="H736" s="155">
        <v>17929976</v>
      </c>
      <c r="I736" s="150"/>
    </row>
    <row r="737" spans="1:9" outlineLevel="5" x14ac:dyDescent="0.25">
      <c r="A737" s="156" t="s">
        <v>1094</v>
      </c>
      <c r="B737" s="156" t="s">
        <v>49</v>
      </c>
      <c r="C737" s="156" t="s">
        <v>820</v>
      </c>
      <c r="D737" s="156" t="s">
        <v>819</v>
      </c>
      <c r="E737" s="157"/>
      <c r="F737" s="155">
        <v>212102</v>
      </c>
      <c r="G737" s="155">
        <v>7599077</v>
      </c>
      <c r="H737" s="155">
        <v>17929976</v>
      </c>
      <c r="I737" s="150"/>
    </row>
    <row r="738" spans="1:9" outlineLevel="6" x14ac:dyDescent="0.25">
      <c r="A738" s="156" t="s">
        <v>1089</v>
      </c>
      <c r="B738" s="156" t="s">
        <v>49</v>
      </c>
      <c r="C738" s="156" t="s">
        <v>820</v>
      </c>
      <c r="D738" s="156" t="s">
        <v>819</v>
      </c>
      <c r="E738" s="156" t="s">
        <v>464</v>
      </c>
      <c r="F738" s="155">
        <v>212102</v>
      </c>
      <c r="G738" s="155">
        <v>7599077</v>
      </c>
      <c r="H738" s="155">
        <v>17929976</v>
      </c>
      <c r="I738" s="150"/>
    </row>
    <row r="739" spans="1:9" outlineLevel="2" x14ac:dyDescent="0.25">
      <c r="A739" s="156" t="s">
        <v>1093</v>
      </c>
      <c r="B739" s="156" t="s">
        <v>49</v>
      </c>
      <c r="C739" s="156" t="s">
        <v>726</v>
      </c>
      <c r="D739" s="157"/>
      <c r="E739" s="157"/>
      <c r="F739" s="155">
        <v>9941855</v>
      </c>
      <c r="G739" s="155">
        <v>9941855</v>
      </c>
      <c r="H739" s="155">
        <v>9941855</v>
      </c>
      <c r="I739" s="150"/>
    </row>
    <row r="740" spans="1:9" ht="25.5" outlineLevel="3" x14ac:dyDescent="0.25">
      <c r="A740" s="156" t="s">
        <v>1092</v>
      </c>
      <c r="B740" s="156" t="s">
        <v>49</v>
      </c>
      <c r="C740" s="156" t="s">
        <v>726</v>
      </c>
      <c r="D740" s="156" t="s">
        <v>750</v>
      </c>
      <c r="E740" s="157"/>
      <c r="F740" s="155">
        <v>9941855</v>
      </c>
      <c r="G740" s="155">
        <v>9941855</v>
      </c>
      <c r="H740" s="155">
        <v>9941855</v>
      </c>
      <c r="I740" s="150"/>
    </row>
    <row r="741" spans="1:9" outlineLevel="4" x14ac:dyDescent="0.25">
      <c r="A741" s="156" t="s">
        <v>1091</v>
      </c>
      <c r="B741" s="156" t="s">
        <v>49</v>
      </c>
      <c r="C741" s="156" t="s">
        <v>726</v>
      </c>
      <c r="D741" s="156" t="s">
        <v>748</v>
      </c>
      <c r="E741" s="157"/>
      <c r="F741" s="155">
        <v>9941855</v>
      </c>
      <c r="G741" s="155">
        <v>9941855</v>
      </c>
      <c r="H741" s="155">
        <v>9941855</v>
      </c>
      <c r="I741" s="150"/>
    </row>
    <row r="742" spans="1:9" outlineLevel="5" x14ac:dyDescent="0.25">
      <c r="A742" s="156" t="s">
        <v>1090</v>
      </c>
      <c r="B742" s="156" t="s">
        <v>49</v>
      </c>
      <c r="C742" s="156" t="s">
        <v>726</v>
      </c>
      <c r="D742" s="156" t="s">
        <v>746</v>
      </c>
      <c r="E742" s="157"/>
      <c r="F742" s="155">
        <v>9941855</v>
      </c>
      <c r="G742" s="155">
        <v>9941855</v>
      </c>
      <c r="H742" s="155">
        <v>9941855</v>
      </c>
      <c r="I742" s="150"/>
    </row>
    <row r="743" spans="1:9" outlineLevel="6" x14ac:dyDescent="0.25">
      <c r="A743" s="156" t="s">
        <v>1089</v>
      </c>
      <c r="B743" s="156" t="s">
        <v>49</v>
      </c>
      <c r="C743" s="156" t="s">
        <v>726</v>
      </c>
      <c r="D743" s="156" t="s">
        <v>746</v>
      </c>
      <c r="E743" s="156" t="s">
        <v>464</v>
      </c>
      <c r="F743" s="155">
        <v>9941855</v>
      </c>
      <c r="G743" s="155">
        <v>9941855</v>
      </c>
      <c r="H743" s="155">
        <v>9941855</v>
      </c>
      <c r="I743" s="150"/>
    </row>
    <row r="744" spans="1:9" outlineLevel="1" x14ac:dyDescent="0.25">
      <c r="A744" s="156" t="s">
        <v>1088</v>
      </c>
      <c r="B744" s="156" t="s">
        <v>49</v>
      </c>
      <c r="C744" s="156" t="s">
        <v>519</v>
      </c>
      <c r="D744" s="157"/>
      <c r="E744" s="157"/>
      <c r="F744" s="155">
        <v>10877901.18</v>
      </c>
      <c r="G744" s="155">
        <v>9198909.4499999993</v>
      </c>
      <c r="H744" s="155">
        <v>9195982.9600000009</v>
      </c>
      <c r="I744" s="150"/>
    </row>
    <row r="745" spans="1:9" outlineLevel="2" x14ac:dyDescent="0.25">
      <c r="A745" s="156" t="s">
        <v>1087</v>
      </c>
      <c r="B745" s="156" t="s">
        <v>49</v>
      </c>
      <c r="C745" s="156" t="s">
        <v>480</v>
      </c>
      <c r="D745" s="157"/>
      <c r="E745" s="157"/>
      <c r="F745" s="155">
        <v>2618001.1800000002</v>
      </c>
      <c r="G745" s="155">
        <v>2591009.4500000002</v>
      </c>
      <c r="H745" s="155">
        <v>2588082.96</v>
      </c>
      <c r="I745" s="150"/>
    </row>
    <row r="746" spans="1:9" outlineLevel="3" x14ac:dyDescent="0.25">
      <c r="A746" s="156" t="s">
        <v>1078</v>
      </c>
      <c r="B746" s="156" t="s">
        <v>49</v>
      </c>
      <c r="C746" s="156" t="s">
        <v>480</v>
      </c>
      <c r="D746" s="156" t="s">
        <v>452</v>
      </c>
      <c r="E746" s="157"/>
      <c r="F746" s="155">
        <v>1244401.18</v>
      </c>
      <c r="G746" s="155">
        <v>1217409.45</v>
      </c>
      <c r="H746" s="155">
        <v>1214482.96</v>
      </c>
      <c r="I746" s="150"/>
    </row>
    <row r="747" spans="1:9" ht="25.5" outlineLevel="4" x14ac:dyDescent="0.25">
      <c r="A747" s="156" t="s">
        <v>1086</v>
      </c>
      <c r="B747" s="156" t="s">
        <v>49</v>
      </c>
      <c r="C747" s="156" t="s">
        <v>480</v>
      </c>
      <c r="D747" s="156" t="s">
        <v>490</v>
      </c>
      <c r="E747" s="157"/>
      <c r="F747" s="155">
        <v>1244401.18</v>
      </c>
      <c r="G747" s="155">
        <v>1217409.45</v>
      </c>
      <c r="H747" s="155">
        <v>1214482.96</v>
      </c>
      <c r="I747" s="150"/>
    </row>
    <row r="748" spans="1:9" ht="25.5" outlineLevel="5" x14ac:dyDescent="0.25">
      <c r="A748" s="156" t="s">
        <v>1085</v>
      </c>
      <c r="B748" s="156" t="s">
        <v>49</v>
      </c>
      <c r="C748" s="156" t="s">
        <v>480</v>
      </c>
      <c r="D748" s="156" t="s">
        <v>488</v>
      </c>
      <c r="E748" s="157"/>
      <c r="F748" s="155">
        <v>153330.74</v>
      </c>
      <c r="G748" s="155">
        <v>153453.85999999999</v>
      </c>
      <c r="H748" s="155">
        <v>153453.85999999999</v>
      </c>
      <c r="I748" s="150"/>
    </row>
    <row r="749" spans="1:9" outlineLevel="6" x14ac:dyDescent="0.25">
      <c r="A749" s="156" t="s">
        <v>1080</v>
      </c>
      <c r="B749" s="156" t="s">
        <v>49</v>
      </c>
      <c r="C749" s="156" t="s">
        <v>480</v>
      </c>
      <c r="D749" s="156" t="s">
        <v>488</v>
      </c>
      <c r="E749" s="156" t="s">
        <v>416</v>
      </c>
      <c r="F749" s="155">
        <v>153330.74</v>
      </c>
      <c r="G749" s="155">
        <v>153453.85999999999</v>
      </c>
      <c r="H749" s="155">
        <v>153453.85999999999</v>
      </c>
      <c r="I749" s="150"/>
    </row>
    <row r="750" spans="1:9" outlineLevel="5" x14ac:dyDescent="0.25">
      <c r="A750" s="156" t="s">
        <v>1084</v>
      </c>
      <c r="B750" s="156" t="s">
        <v>49</v>
      </c>
      <c r="C750" s="156" t="s">
        <v>480</v>
      </c>
      <c r="D750" s="156" t="s">
        <v>486</v>
      </c>
      <c r="E750" s="157"/>
      <c r="F750" s="155">
        <v>1091070.44</v>
      </c>
      <c r="G750" s="155">
        <v>1063955.5900000001</v>
      </c>
      <c r="H750" s="155">
        <v>1061029.1000000001</v>
      </c>
      <c r="I750" s="150"/>
    </row>
    <row r="751" spans="1:9" outlineLevel="6" x14ac:dyDescent="0.25">
      <c r="A751" s="156" t="s">
        <v>1080</v>
      </c>
      <c r="B751" s="156" t="s">
        <v>49</v>
      </c>
      <c r="C751" s="156" t="s">
        <v>480</v>
      </c>
      <c r="D751" s="156" t="s">
        <v>486</v>
      </c>
      <c r="E751" s="156" t="s">
        <v>416</v>
      </c>
      <c r="F751" s="155">
        <v>1091070.44</v>
      </c>
      <c r="G751" s="155">
        <v>1063955.5900000001</v>
      </c>
      <c r="H751" s="155">
        <v>1061029.1000000001</v>
      </c>
      <c r="I751" s="150"/>
    </row>
    <row r="752" spans="1:9" ht="25.5" outlineLevel="3" x14ac:dyDescent="0.25">
      <c r="A752" s="156" t="s">
        <v>1083</v>
      </c>
      <c r="B752" s="156" t="s">
        <v>49</v>
      </c>
      <c r="C752" s="156" t="s">
        <v>480</v>
      </c>
      <c r="D752" s="156" t="s">
        <v>484</v>
      </c>
      <c r="E752" s="157"/>
      <c r="F752" s="155">
        <v>1373600</v>
      </c>
      <c r="G752" s="155">
        <v>1373600</v>
      </c>
      <c r="H752" s="155">
        <v>1373600</v>
      </c>
      <c r="I752" s="150"/>
    </row>
    <row r="753" spans="1:10" ht="25.5" outlineLevel="4" x14ac:dyDescent="0.25">
      <c r="A753" s="156" t="s">
        <v>1082</v>
      </c>
      <c r="B753" s="156" t="s">
        <v>49</v>
      </c>
      <c r="C753" s="156" t="s">
        <v>480</v>
      </c>
      <c r="D753" s="156" t="s">
        <v>482</v>
      </c>
      <c r="E753" s="157"/>
      <c r="F753" s="155">
        <v>1373600</v>
      </c>
      <c r="G753" s="155">
        <v>1373600</v>
      </c>
      <c r="H753" s="155">
        <v>1373600</v>
      </c>
      <c r="I753" s="150"/>
    </row>
    <row r="754" spans="1:10" ht="25.5" outlineLevel="5" x14ac:dyDescent="0.25">
      <c r="A754" s="156" t="s">
        <v>1081</v>
      </c>
      <c r="B754" s="156" t="s">
        <v>49</v>
      </c>
      <c r="C754" s="156" t="s">
        <v>480</v>
      </c>
      <c r="D754" s="156" t="s">
        <v>479</v>
      </c>
      <c r="E754" s="157"/>
      <c r="F754" s="155">
        <v>1373600</v>
      </c>
      <c r="G754" s="155">
        <v>1373600</v>
      </c>
      <c r="H754" s="155">
        <v>1373600</v>
      </c>
      <c r="I754" s="150"/>
    </row>
    <row r="755" spans="1:10" outlineLevel="6" x14ac:dyDescent="0.25">
      <c r="A755" s="156" t="s">
        <v>1080</v>
      </c>
      <c r="B755" s="156" t="s">
        <v>49</v>
      </c>
      <c r="C755" s="156" t="s">
        <v>480</v>
      </c>
      <c r="D755" s="156" t="s">
        <v>479</v>
      </c>
      <c r="E755" s="156" t="s">
        <v>416</v>
      </c>
      <c r="F755" s="155">
        <v>1373600</v>
      </c>
      <c r="G755" s="155">
        <v>1373600</v>
      </c>
      <c r="H755" s="155">
        <v>1373600</v>
      </c>
      <c r="I755" s="150"/>
    </row>
    <row r="756" spans="1:10" outlineLevel="2" x14ac:dyDescent="0.25">
      <c r="A756" s="156" t="s">
        <v>1079</v>
      </c>
      <c r="B756" s="156" t="s">
        <v>49</v>
      </c>
      <c r="C756" s="156" t="s">
        <v>447</v>
      </c>
      <c r="D756" s="157"/>
      <c r="E756" s="157"/>
      <c r="F756" s="155">
        <v>8259900</v>
      </c>
      <c r="G756" s="155">
        <v>6607900</v>
      </c>
      <c r="H756" s="155">
        <v>6607900</v>
      </c>
      <c r="I756" s="150"/>
    </row>
    <row r="757" spans="1:10" outlineLevel="3" x14ac:dyDescent="0.25">
      <c r="A757" s="156" t="s">
        <v>1078</v>
      </c>
      <c r="B757" s="156" t="s">
        <v>49</v>
      </c>
      <c r="C757" s="156" t="s">
        <v>447</v>
      </c>
      <c r="D757" s="156" t="s">
        <v>452</v>
      </c>
      <c r="E757" s="157"/>
      <c r="F757" s="155">
        <v>8259900</v>
      </c>
      <c r="G757" s="155">
        <v>6607900</v>
      </c>
      <c r="H757" s="155">
        <v>6607900</v>
      </c>
      <c r="I757" s="150"/>
    </row>
    <row r="758" spans="1:10" ht="25.5" outlineLevel="4" x14ac:dyDescent="0.25">
      <c r="A758" s="156" t="s">
        <v>1077</v>
      </c>
      <c r="B758" s="156" t="s">
        <v>49</v>
      </c>
      <c r="C758" s="156" t="s">
        <v>447</v>
      </c>
      <c r="D758" s="156" t="s">
        <v>450</v>
      </c>
      <c r="E758" s="157"/>
      <c r="F758" s="155">
        <v>8259900</v>
      </c>
      <c r="G758" s="155">
        <v>6607900</v>
      </c>
      <c r="H758" s="155">
        <v>6607900</v>
      </c>
      <c r="I758" s="150"/>
    </row>
    <row r="759" spans="1:10" ht="25.5" outlineLevel="5" x14ac:dyDescent="0.25">
      <c r="A759" s="156" t="s">
        <v>1076</v>
      </c>
      <c r="B759" s="156" t="s">
        <v>49</v>
      </c>
      <c r="C759" s="156" t="s">
        <v>447</v>
      </c>
      <c r="D759" s="156" t="s">
        <v>446</v>
      </c>
      <c r="E759" s="157"/>
      <c r="F759" s="155">
        <v>8259900</v>
      </c>
      <c r="G759" s="155">
        <v>6607900</v>
      </c>
      <c r="H759" s="155">
        <v>6607900</v>
      </c>
      <c r="I759" s="150"/>
    </row>
    <row r="760" spans="1:10" outlineLevel="6" x14ac:dyDescent="0.25">
      <c r="A760" s="156" t="s">
        <v>1075</v>
      </c>
      <c r="B760" s="156" t="s">
        <v>49</v>
      </c>
      <c r="C760" s="156" t="s">
        <v>447</v>
      </c>
      <c r="D760" s="156" t="s">
        <v>446</v>
      </c>
      <c r="E760" s="156" t="s">
        <v>445</v>
      </c>
      <c r="F760" s="155">
        <v>8259900</v>
      </c>
      <c r="G760" s="155">
        <v>6607900</v>
      </c>
      <c r="H760" s="155">
        <v>6607900</v>
      </c>
      <c r="I760" s="150"/>
    </row>
    <row r="761" spans="1:10" ht="12.75" customHeight="1" x14ac:dyDescent="0.25">
      <c r="A761" s="154" t="s">
        <v>346</v>
      </c>
      <c r="B761" s="154"/>
      <c r="C761" s="154"/>
      <c r="D761" s="154"/>
      <c r="E761" s="154"/>
      <c r="F761" s="153">
        <v>2556660896.1199999</v>
      </c>
      <c r="G761" s="153">
        <v>2082085379.3299999</v>
      </c>
      <c r="H761" s="153">
        <v>2094487646.4200001</v>
      </c>
      <c r="I761" s="150"/>
      <c r="J761" s="150"/>
    </row>
    <row r="762" spans="1:10" ht="12.75" customHeight="1" x14ac:dyDescent="0.25">
      <c r="A762" s="152"/>
      <c r="B762" s="152"/>
      <c r="C762" s="152"/>
      <c r="D762" s="152"/>
      <c r="E762" s="152"/>
      <c r="F762" s="151"/>
      <c r="G762" s="151"/>
      <c r="H762" s="151"/>
      <c r="I762" s="150"/>
      <c r="J762" s="150"/>
    </row>
    <row r="763" spans="1:10" ht="12.75" customHeight="1" x14ac:dyDescent="0.25">
      <c r="A763" s="149"/>
      <c r="B763" s="149"/>
      <c r="C763" s="149"/>
      <c r="D763" s="149"/>
      <c r="E763" s="149"/>
      <c r="F763" s="180"/>
      <c r="G763" s="180"/>
      <c r="H763" s="180"/>
      <c r="I763" s="180"/>
      <c r="J763" s="148"/>
    </row>
  </sheetData>
  <mergeCells count="18">
    <mergeCell ref="E10:E11"/>
    <mergeCell ref="F10:F11"/>
    <mergeCell ref="A8:H8"/>
    <mergeCell ref="A9:H9"/>
    <mergeCell ref="G10:G11"/>
    <mergeCell ref="H10:H11"/>
    <mergeCell ref="B10:B11"/>
    <mergeCell ref="A763:D763"/>
    <mergeCell ref="E763:I763"/>
    <mergeCell ref="A10:A11"/>
    <mergeCell ref="C10:C11"/>
    <mergeCell ref="D10:D11"/>
    <mergeCell ref="A1:H1"/>
    <mergeCell ref="A2:H2"/>
    <mergeCell ref="A3:H3"/>
    <mergeCell ref="A5:H5"/>
    <mergeCell ref="A6:H6"/>
    <mergeCell ref="A7:H7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2"/>
  <sheetViews>
    <sheetView showGridLines="0" zoomScaleNormal="100" zoomScaleSheetLayoutView="100" workbookViewId="0">
      <selection activeCell="O565" sqref="O565"/>
    </sheetView>
  </sheetViews>
  <sheetFormatPr defaultRowHeight="15" outlineLevelRow="4" x14ac:dyDescent="0.25"/>
  <cols>
    <col min="1" max="1" width="95.7109375" style="146" customWidth="1"/>
    <col min="2" max="2" width="8.7109375" style="146" customWidth="1"/>
    <col min="3" max="3" width="12.7109375" style="146" customWidth="1"/>
    <col min="4" max="4" width="8.7109375" style="146" customWidth="1"/>
    <col min="5" max="7" width="16.7109375" style="147" customWidth="1"/>
    <col min="8" max="9" width="0.140625" style="146" customWidth="1"/>
    <col min="10" max="16384" width="9.140625" style="146"/>
  </cols>
  <sheetData>
    <row r="1" spans="1:9" x14ac:dyDescent="0.25">
      <c r="A1" s="179" t="s">
        <v>1724</v>
      </c>
      <c r="B1" s="179"/>
      <c r="C1" s="179"/>
      <c r="D1" s="179"/>
      <c r="E1" s="179"/>
      <c r="F1" s="179"/>
      <c r="G1" s="179"/>
    </row>
    <row r="2" spans="1:9" x14ac:dyDescent="0.25">
      <c r="A2" s="179" t="s">
        <v>32</v>
      </c>
      <c r="B2" s="179"/>
      <c r="C2" s="179"/>
      <c r="D2" s="179"/>
      <c r="E2" s="179"/>
      <c r="F2" s="179"/>
      <c r="G2" s="179"/>
    </row>
    <row r="3" spans="1:9" x14ac:dyDescent="0.25">
      <c r="A3" s="179" t="s">
        <v>1723</v>
      </c>
      <c r="B3" s="179"/>
      <c r="C3" s="179"/>
      <c r="D3" s="179"/>
      <c r="E3" s="179"/>
      <c r="F3" s="179"/>
      <c r="G3" s="179"/>
    </row>
    <row r="5" spans="1:9" x14ac:dyDescent="0.25">
      <c r="A5" s="178"/>
      <c r="B5" s="177"/>
      <c r="C5" s="177"/>
      <c r="D5" s="177"/>
      <c r="E5" s="177"/>
      <c r="F5" s="177"/>
      <c r="G5" s="177"/>
      <c r="H5" s="150"/>
      <c r="I5" s="150"/>
    </row>
    <row r="6" spans="1:9" ht="15.95" customHeight="1" x14ac:dyDescent="0.25">
      <c r="A6" s="176" t="s">
        <v>1722</v>
      </c>
      <c r="B6" s="175"/>
      <c r="C6" s="175"/>
      <c r="D6" s="175"/>
      <c r="E6" s="175"/>
      <c r="F6" s="175"/>
      <c r="G6" s="175"/>
      <c r="H6" s="172"/>
      <c r="I6" s="172"/>
    </row>
    <row r="7" spans="1:9" ht="15.75" customHeight="1" x14ac:dyDescent="0.25">
      <c r="A7" s="174"/>
      <c r="B7" s="173"/>
      <c r="C7" s="173"/>
      <c r="D7" s="173"/>
      <c r="E7" s="173"/>
      <c r="F7" s="173"/>
      <c r="G7" s="173"/>
      <c r="H7" s="172"/>
      <c r="I7" s="172"/>
    </row>
    <row r="8" spans="1:9" x14ac:dyDescent="0.25">
      <c r="A8" s="171"/>
      <c r="B8" s="170"/>
      <c r="C8" s="170"/>
      <c r="D8" s="170"/>
      <c r="E8" s="170"/>
      <c r="F8" s="170"/>
      <c r="G8" s="170"/>
      <c r="H8" s="169"/>
      <c r="I8" s="169"/>
    </row>
    <row r="9" spans="1:9" ht="12.75" customHeight="1" x14ac:dyDescent="0.25">
      <c r="A9" s="168" t="s">
        <v>1071</v>
      </c>
      <c r="B9" s="167"/>
      <c r="C9" s="167"/>
      <c r="D9" s="167"/>
      <c r="E9" s="167"/>
      <c r="F9" s="167"/>
      <c r="G9" s="167"/>
      <c r="H9" s="166"/>
      <c r="I9" s="166"/>
    </row>
    <row r="10" spans="1:9" ht="36.200000000000003" customHeight="1" x14ac:dyDescent="0.25">
      <c r="A10" s="164" t="s">
        <v>1070</v>
      </c>
      <c r="B10" s="165" t="s">
        <v>1069</v>
      </c>
      <c r="C10" s="164" t="s">
        <v>1068</v>
      </c>
      <c r="D10" s="164" t="s">
        <v>1067</v>
      </c>
      <c r="E10" s="163" t="s">
        <v>1721</v>
      </c>
      <c r="F10" s="163" t="s">
        <v>1720</v>
      </c>
      <c r="G10" s="163" t="s">
        <v>1719</v>
      </c>
      <c r="H10" s="150"/>
      <c r="I10" s="150"/>
    </row>
    <row r="11" spans="1:9" x14ac:dyDescent="0.25">
      <c r="A11" s="161"/>
      <c r="B11" s="162"/>
      <c r="C11" s="161"/>
      <c r="D11" s="161"/>
      <c r="E11" s="160"/>
      <c r="F11" s="160"/>
      <c r="G11" s="160"/>
      <c r="H11" s="150"/>
      <c r="I11" s="150"/>
    </row>
    <row r="12" spans="1:9" ht="12.75" customHeight="1" x14ac:dyDescent="0.25">
      <c r="A12" s="159">
        <v>1</v>
      </c>
      <c r="B12" s="159">
        <v>2</v>
      </c>
      <c r="C12" s="159">
        <v>3</v>
      </c>
      <c r="D12" s="159">
        <v>4</v>
      </c>
      <c r="E12" s="158">
        <v>5</v>
      </c>
      <c r="F12" s="158">
        <v>6</v>
      </c>
      <c r="G12" s="158">
        <v>7</v>
      </c>
      <c r="H12" s="150"/>
      <c r="I12" s="150"/>
    </row>
    <row r="13" spans="1:9" s="181" customFormat="1" ht="25.5" x14ac:dyDescent="0.25">
      <c r="A13" s="185" t="s">
        <v>1718</v>
      </c>
      <c r="B13" s="184"/>
      <c r="C13" s="185" t="s">
        <v>1717</v>
      </c>
      <c r="D13" s="184"/>
      <c r="E13" s="183">
        <v>58666630</v>
      </c>
      <c r="F13" s="183">
        <v>0</v>
      </c>
      <c r="G13" s="183">
        <v>0</v>
      </c>
      <c r="H13" s="182"/>
    </row>
    <row r="14" spans="1:9" outlineLevel="1" x14ac:dyDescent="0.25">
      <c r="A14" s="156" t="s">
        <v>1716</v>
      </c>
      <c r="B14" s="157"/>
      <c r="C14" s="156" t="s">
        <v>816</v>
      </c>
      <c r="D14" s="157"/>
      <c r="E14" s="155">
        <v>58666630</v>
      </c>
      <c r="F14" s="155">
        <v>0</v>
      </c>
      <c r="G14" s="155">
        <v>0</v>
      </c>
      <c r="H14" s="150"/>
    </row>
    <row r="15" spans="1:9" outlineLevel="2" x14ac:dyDescent="0.25">
      <c r="A15" s="156" t="s">
        <v>1715</v>
      </c>
      <c r="B15" s="157"/>
      <c r="C15" s="156" t="s">
        <v>814</v>
      </c>
      <c r="D15" s="157"/>
      <c r="E15" s="155">
        <v>58666630</v>
      </c>
      <c r="F15" s="155">
        <v>0</v>
      </c>
      <c r="G15" s="155">
        <v>0</v>
      </c>
      <c r="H15" s="150"/>
    </row>
    <row r="16" spans="1:9" ht="25.5" outlineLevel="3" x14ac:dyDescent="0.25">
      <c r="A16" s="156" t="s">
        <v>1714</v>
      </c>
      <c r="B16" s="157"/>
      <c r="C16" s="156" t="s">
        <v>812</v>
      </c>
      <c r="D16" s="157"/>
      <c r="E16" s="155">
        <v>58666630</v>
      </c>
      <c r="F16" s="155">
        <v>0</v>
      </c>
      <c r="G16" s="155">
        <v>0</v>
      </c>
      <c r="H16" s="150"/>
    </row>
    <row r="17" spans="1:8" outlineLevel="4" x14ac:dyDescent="0.25">
      <c r="A17" s="156" t="s">
        <v>1420</v>
      </c>
      <c r="B17" s="157"/>
      <c r="C17" s="156" t="s">
        <v>812</v>
      </c>
      <c r="D17" s="156" t="s">
        <v>464</v>
      </c>
      <c r="E17" s="155">
        <v>58666630</v>
      </c>
      <c r="F17" s="155">
        <v>0</v>
      </c>
      <c r="G17" s="155">
        <v>0</v>
      </c>
      <c r="H17" s="150"/>
    </row>
    <row r="18" spans="1:8" s="181" customFormat="1" ht="25.5" x14ac:dyDescent="0.25">
      <c r="A18" s="185" t="s">
        <v>1713</v>
      </c>
      <c r="B18" s="184"/>
      <c r="C18" s="185" t="s">
        <v>1712</v>
      </c>
      <c r="D18" s="184"/>
      <c r="E18" s="183">
        <v>289596418.16000003</v>
      </c>
      <c r="F18" s="183">
        <v>16002066.029999999</v>
      </c>
      <c r="G18" s="183">
        <v>16002066.029999999</v>
      </c>
      <c r="H18" s="182"/>
    </row>
    <row r="19" spans="1:8" outlineLevel="1" x14ac:dyDescent="0.25">
      <c r="A19" s="156" t="s">
        <v>1711</v>
      </c>
      <c r="B19" s="157"/>
      <c r="C19" s="156" t="s">
        <v>856</v>
      </c>
      <c r="D19" s="157"/>
      <c r="E19" s="155">
        <v>268385352.13</v>
      </c>
      <c r="F19" s="155">
        <v>0</v>
      </c>
      <c r="G19" s="155">
        <v>0</v>
      </c>
      <c r="H19" s="150"/>
    </row>
    <row r="20" spans="1:8" outlineLevel="2" x14ac:dyDescent="0.25">
      <c r="A20" s="156" t="s">
        <v>1710</v>
      </c>
      <c r="B20" s="157"/>
      <c r="C20" s="156" t="s">
        <v>854</v>
      </c>
      <c r="D20" s="157"/>
      <c r="E20" s="155">
        <v>268385352.13</v>
      </c>
      <c r="F20" s="155">
        <v>0</v>
      </c>
      <c r="G20" s="155">
        <v>0</v>
      </c>
      <c r="H20" s="150"/>
    </row>
    <row r="21" spans="1:8" outlineLevel="3" x14ac:dyDescent="0.25">
      <c r="A21" s="156" t="s">
        <v>1547</v>
      </c>
      <c r="B21" s="157"/>
      <c r="C21" s="156" t="s">
        <v>853</v>
      </c>
      <c r="D21" s="157"/>
      <c r="E21" s="155">
        <v>5000000</v>
      </c>
      <c r="F21" s="155">
        <v>0</v>
      </c>
      <c r="G21" s="155">
        <v>0</v>
      </c>
      <c r="H21" s="150"/>
    </row>
    <row r="22" spans="1:8" outlineLevel="4" x14ac:dyDescent="0.25">
      <c r="A22" s="156" t="s">
        <v>1418</v>
      </c>
      <c r="B22" s="157"/>
      <c r="C22" s="156" t="s">
        <v>853</v>
      </c>
      <c r="D22" s="156" t="s">
        <v>445</v>
      </c>
      <c r="E22" s="155">
        <v>5000000</v>
      </c>
      <c r="F22" s="155">
        <v>0</v>
      </c>
      <c r="G22" s="155">
        <v>0</v>
      </c>
      <c r="H22" s="150"/>
    </row>
    <row r="23" spans="1:8" ht="51" outlineLevel="3" x14ac:dyDescent="0.25">
      <c r="A23" s="156" t="s">
        <v>1709</v>
      </c>
      <c r="B23" s="157"/>
      <c r="C23" s="156" t="s">
        <v>851</v>
      </c>
      <c r="D23" s="157"/>
      <c r="E23" s="155">
        <v>258385352.13</v>
      </c>
      <c r="F23" s="155">
        <v>0</v>
      </c>
      <c r="G23" s="155">
        <v>0</v>
      </c>
      <c r="H23" s="150"/>
    </row>
    <row r="24" spans="1:8" outlineLevel="4" x14ac:dyDescent="0.25">
      <c r="A24" s="156" t="s">
        <v>1418</v>
      </c>
      <c r="B24" s="157"/>
      <c r="C24" s="156" t="s">
        <v>851</v>
      </c>
      <c r="D24" s="156" t="s">
        <v>445</v>
      </c>
      <c r="E24" s="155">
        <v>258385352.13</v>
      </c>
      <c r="F24" s="155">
        <v>0</v>
      </c>
      <c r="G24" s="155">
        <v>0</v>
      </c>
      <c r="H24" s="150"/>
    </row>
    <row r="25" spans="1:8" ht="25.5" outlineLevel="3" x14ac:dyDescent="0.25">
      <c r="A25" s="156" t="s">
        <v>1546</v>
      </c>
      <c r="B25" s="157"/>
      <c r="C25" s="156" t="s">
        <v>850</v>
      </c>
      <c r="D25" s="157"/>
      <c r="E25" s="155">
        <v>5000000</v>
      </c>
      <c r="F25" s="155">
        <v>0</v>
      </c>
      <c r="G25" s="155">
        <v>0</v>
      </c>
      <c r="H25" s="150"/>
    </row>
    <row r="26" spans="1:8" outlineLevel="4" x14ac:dyDescent="0.25">
      <c r="A26" s="156" t="s">
        <v>1418</v>
      </c>
      <c r="B26" s="157"/>
      <c r="C26" s="156" t="s">
        <v>850</v>
      </c>
      <c r="D26" s="156" t="s">
        <v>445</v>
      </c>
      <c r="E26" s="155">
        <v>5000000</v>
      </c>
      <c r="F26" s="155">
        <v>0</v>
      </c>
      <c r="G26" s="155">
        <v>0</v>
      </c>
      <c r="H26" s="150"/>
    </row>
    <row r="27" spans="1:8" outlineLevel="1" x14ac:dyDescent="0.25">
      <c r="A27" s="156" t="s">
        <v>1708</v>
      </c>
      <c r="B27" s="157"/>
      <c r="C27" s="156" t="s">
        <v>442</v>
      </c>
      <c r="D27" s="157"/>
      <c r="E27" s="155">
        <v>7143419.4000000004</v>
      </c>
      <c r="F27" s="155">
        <v>1934419.4</v>
      </c>
      <c r="G27" s="155">
        <v>1934419.4</v>
      </c>
      <c r="H27" s="150"/>
    </row>
    <row r="28" spans="1:8" outlineLevel="2" x14ac:dyDescent="0.25">
      <c r="A28" s="156" t="s">
        <v>1707</v>
      </c>
      <c r="B28" s="157"/>
      <c r="C28" s="156" t="s">
        <v>440</v>
      </c>
      <c r="D28" s="157"/>
      <c r="E28" s="155">
        <v>7143419.4000000004</v>
      </c>
      <c r="F28" s="155">
        <v>1934419.4</v>
      </c>
      <c r="G28" s="155">
        <v>1934419.4</v>
      </c>
      <c r="H28" s="150"/>
    </row>
    <row r="29" spans="1:8" outlineLevel="3" x14ac:dyDescent="0.25">
      <c r="A29" s="156" t="s">
        <v>1706</v>
      </c>
      <c r="B29" s="157"/>
      <c r="C29" s="156" t="s">
        <v>438</v>
      </c>
      <c r="D29" s="157"/>
      <c r="E29" s="155">
        <v>7143419.4000000004</v>
      </c>
      <c r="F29" s="155">
        <v>1934419.4</v>
      </c>
      <c r="G29" s="155">
        <v>1934419.4</v>
      </c>
      <c r="H29" s="150"/>
    </row>
    <row r="30" spans="1:8" ht="25.5" outlineLevel="4" x14ac:dyDescent="0.25">
      <c r="A30" s="156" t="s">
        <v>1521</v>
      </c>
      <c r="B30" s="157"/>
      <c r="C30" s="156" t="s">
        <v>438</v>
      </c>
      <c r="D30" s="156" t="s">
        <v>373</v>
      </c>
      <c r="E30" s="155">
        <v>7143419.4000000004</v>
      </c>
      <c r="F30" s="155">
        <v>1934419.4</v>
      </c>
      <c r="G30" s="155">
        <v>1934419.4</v>
      </c>
      <c r="H30" s="150"/>
    </row>
    <row r="31" spans="1:8" outlineLevel="1" x14ac:dyDescent="0.25">
      <c r="A31" s="156" t="s">
        <v>1705</v>
      </c>
      <c r="B31" s="157"/>
      <c r="C31" s="156" t="s">
        <v>436</v>
      </c>
      <c r="D31" s="157"/>
      <c r="E31" s="155">
        <v>5247248.62</v>
      </c>
      <c r="F31" s="155">
        <v>5247248.62</v>
      </c>
      <c r="G31" s="155">
        <v>5247248.62</v>
      </c>
      <c r="H31" s="150"/>
    </row>
    <row r="32" spans="1:8" outlineLevel="2" x14ac:dyDescent="0.25">
      <c r="A32" s="156" t="s">
        <v>1704</v>
      </c>
      <c r="B32" s="157"/>
      <c r="C32" s="156" t="s">
        <v>434</v>
      </c>
      <c r="D32" s="157"/>
      <c r="E32" s="155">
        <v>5247248.62</v>
      </c>
      <c r="F32" s="155">
        <v>5247248.62</v>
      </c>
      <c r="G32" s="155">
        <v>5247248.62</v>
      </c>
      <c r="H32" s="150"/>
    </row>
    <row r="33" spans="1:8" ht="38.25" outlineLevel="3" x14ac:dyDescent="0.25">
      <c r="A33" s="156" t="s">
        <v>1703</v>
      </c>
      <c r="B33" s="157"/>
      <c r="C33" s="156" t="s">
        <v>432</v>
      </c>
      <c r="D33" s="157"/>
      <c r="E33" s="155">
        <v>424150</v>
      </c>
      <c r="F33" s="155">
        <v>424150</v>
      </c>
      <c r="G33" s="155">
        <v>424150</v>
      </c>
      <c r="H33" s="150"/>
    </row>
    <row r="34" spans="1:8" ht="25.5" outlineLevel="4" x14ac:dyDescent="0.25">
      <c r="A34" s="156" t="s">
        <v>1521</v>
      </c>
      <c r="B34" s="157"/>
      <c r="C34" s="156" t="s">
        <v>432</v>
      </c>
      <c r="D34" s="156" t="s">
        <v>373</v>
      </c>
      <c r="E34" s="155">
        <v>424150</v>
      </c>
      <c r="F34" s="155">
        <v>424150</v>
      </c>
      <c r="G34" s="155">
        <v>424150</v>
      </c>
      <c r="H34" s="150"/>
    </row>
    <row r="35" spans="1:8" ht="25.5" outlineLevel="3" x14ac:dyDescent="0.25">
      <c r="A35" s="156" t="s">
        <v>1702</v>
      </c>
      <c r="B35" s="157"/>
      <c r="C35" s="156" t="s">
        <v>430</v>
      </c>
      <c r="D35" s="157"/>
      <c r="E35" s="155">
        <v>120000</v>
      </c>
      <c r="F35" s="155">
        <v>120000</v>
      </c>
      <c r="G35" s="155">
        <v>120000</v>
      </c>
      <c r="H35" s="150"/>
    </row>
    <row r="36" spans="1:8" ht="25.5" outlineLevel="4" x14ac:dyDescent="0.25">
      <c r="A36" s="156" t="s">
        <v>1521</v>
      </c>
      <c r="B36" s="157"/>
      <c r="C36" s="156" t="s">
        <v>430</v>
      </c>
      <c r="D36" s="156" t="s">
        <v>373</v>
      </c>
      <c r="E36" s="155">
        <v>120000</v>
      </c>
      <c r="F36" s="155">
        <v>120000</v>
      </c>
      <c r="G36" s="155">
        <v>120000</v>
      </c>
      <c r="H36" s="150"/>
    </row>
    <row r="37" spans="1:8" ht="25.5" outlineLevel="3" x14ac:dyDescent="0.25">
      <c r="A37" s="156" t="s">
        <v>1701</v>
      </c>
      <c r="B37" s="157"/>
      <c r="C37" s="156" t="s">
        <v>575</v>
      </c>
      <c r="D37" s="157"/>
      <c r="E37" s="155">
        <v>2811044.7</v>
      </c>
      <c r="F37" s="155">
        <v>2811044.7</v>
      </c>
      <c r="G37" s="155">
        <v>2811044.7</v>
      </c>
      <c r="H37" s="150"/>
    </row>
    <row r="38" spans="1:8" ht="25.5" outlineLevel="4" x14ac:dyDescent="0.25">
      <c r="A38" s="156" t="s">
        <v>1521</v>
      </c>
      <c r="B38" s="157"/>
      <c r="C38" s="156" t="s">
        <v>575</v>
      </c>
      <c r="D38" s="156" t="s">
        <v>373</v>
      </c>
      <c r="E38" s="155">
        <v>2811044.7</v>
      </c>
      <c r="F38" s="155">
        <v>2811044.7</v>
      </c>
      <c r="G38" s="155">
        <v>2811044.7</v>
      </c>
      <c r="H38" s="150"/>
    </row>
    <row r="39" spans="1:8" ht="38.25" outlineLevel="3" x14ac:dyDescent="0.25">
      <c r="A39" s="156" t="s">
        <v>1700</v>
      </c>
      <c r="B39" s="157"/>
      <c r="C39" s="156" t="s">
        <v>657</v>
      </c>
      <c r="D39" s="157"/>
      <c r="E39" s="155">
        <v>1892053.92</v>
      </c>
      <c r="F39" s="155">
        <v>1892053.92</v>
      </c>
      <c r="G39" s="155">
        <v>1892053.92</v>
      </c>
      <c r="H39" s="150"/>
    </row>
    <row r="40" spans="1:8" ht="25.5" outlineLevel="4" x14ac:dyDescent="0.25">
      <c r="A40" s="156" t="s">
        <v>1521</v>
      </c>
      <c r="B40" s="157"/>
      <c r="C40" s="156" t="s">
        <v>657</v>
      </c>
      <c r="D40" s="156" t="s">
        <v>373</v>
      </c>
      <c r="E40" s="155">
        <v>1892053.92</v>
      </c>
      <c r="F40" s="155">
        <v>1892053.92</v>
      </c>
      <c r="G40" s="155">
        <v>1892053.92</v>
      </c>
      <c r="H40" s="150"/>
    </row>
    <row r="41" spans="1:8" ht="25.5" outlineLevel="1" x14ac:dyDescent="0.25">
      <c r="A41" s="156" t="s">
        <v>1699</v>
      </c>
      <c r="B41" s="157"/>
      <c r="C41" s="156" t="s">
        <v>848</v>
      </c>
      <c r="D41" s="157"/>
      <c r="E41" s="155">
        <v>8820398.0099999998</v>
      </c>
      <c r="F41" s="155">
        <v>8820398.0099999998</v>
      </c>
      <c r="G41" s="155">
        <v>8820398.0099999998</v>
      </c>
      <c r="H41" s="150"/>
    </row>
    <row r="42" spans="1:8" outlineLevel="2" x14ac:dyDescent="0.25">
      <c r="A42" s="156" t="s">
        <v>1698</v>
      </c>
      <c r="B42" s="157"/>
      <c r="C42" s="156" t="s">
        <v>846</v>
      </c>
      <c r="D42" s="157"/>
      <c r="E42" s="155">
        <v>8820398.0099999998</v>
      </c>
      <c r="F42" s="155">
        <v>8820398.0099999998</v>
      </c>
      <c r="G42" s="155">
        <v>8820398.0099999998</v>
      </c>
      <c r="H42" s="150"/>
    </row>
    <row r="43" spans="1:8" ht="25.5" outlineLevel="3" x14ac:dyDescent="0.25">
      <c r="A43" s="156" t="s">
        <v>1697</v>
      </c>
      <c r="B43" s="157"/>
      <c r="C43" s="156" t="s">
        <v>844</v>
      </c>
      <c r="D43" s="157"/>
      <c r="E43" s="155">
        <v>8803509.0099999998</v>
      </c>
      <c r="F43" s="155">
        <v>8803509.0099999998</v>
      </c>
      <c r="G43" s="155">
        <v>8803509.0099999998</v>
      </c>
      <c r="H43" s="150"/>
    </row>
    <row r="44" spans="1:8" ht="38.25" outlineLevel="4" x14ac:dyDescent="0.25">
      <c r="A44" s="156" t="s">
        <v>1478</v>
      </c>
      <c r="B44" s="157"/>
      <c r="C44" s="156" t="s">
        <v>844</v>
      </c>
      <c r="D44" s="156" t="s">
        <v>497</v>
      </c>
      <c r="E44" s="155">
        <v>8351910.3700000001</v>
      </c>
      <c r="F44" s="155">
        <v>8351910.3700000001</v>
      </c>
      <c r="G44" s="155">
        <v>8351910.3700000001</v>
      </c>
      <c r="H44" s="150"/>
    </row>
    <row r="45" spans="1:8" outlineLevel="4" x14ac:dyDescent="0.25">
      <c r="A45" s="156" t="s">
        <v>1420</v>
      </c>
      <c r="B45" s="157"/>
      <c r="C45" s="156" t="s">
        <v>844</v>
      </c>
      <c r="D45" s="156" t="s">
        <v>464</v>
      </c>
      <c r="E45" s="155">
        <v>450759.87</v>
      </c>
      <c r="F45" s="155">
        <v>450759.87</v>
      </c>
      <c r="G45" s="155">
        <v>450759.87</v>
      </c>
      <c r="H45" s="150"/>
    </row>
    <row r="46" spans="1:8" outlineLevel="4" x14ac:dyDescent="0.25">
      <c r="A46" s="156" t="s">
        <v>1462</v>
      </c>
      <c r="B46" s="157"/>
      <c r="C46" s="156" t="s">
        <v>844</v>
      </c>
      <c r="D46" s="156" t="s">
        <v>361</v>
      </c>
      <c r="E46" s="155">
        <v>838.77</v>
      </c>
      <c r="F46" s="155">
        <v>838.77</v>
      </c>
      <c r="G46" s="155">
        <v>838.77</v>
      </c>
      <c r="H46" s="150"/>
    </row>
    <row r="47" spans="1:8" ht="38.25" outlineLevel="3" x14ac:dyDescent="0.25">
      <c r="A47" s="156" t="s">
        <v>1696</v>
      </c>
      <c r="B47" s="157"/>
      <c r="C47" s="156" t="s">
        <v>842</v>
      </c>
      <c r="D47" s="157"/>
      <c r="E47" s="155">
        <v>16889</v>
      </c>
      <c r="F47" s="155">
        <v>16889</v>
      </c>
      <c r="G47" s="155">
        <v>16889</v>
      </c>
      <c r="H47" s="150"/>
    </row>
    <row r="48" spans="1:8" ht="38.25" outlineLevel="4" x14ac:dyDescent="0.25">
      <c r="A48" s="156" t="s">
        <v>1478</v>
      </c>
      <c r="B48" s="157"/>
      <c r="C48" s="156" t="s">
        <v>842</v>
      </c>
      <c r="D48" s="156" t="s">
        <v>497</v>
      </c>
      <c r="E48" s="155">
        <v>16889</v>
      </c>
      <c r="F48" s="155">
        <v>16889</v>
      </c>
      <c r="G48" s="155">
        <v>16889</v>
      </c>
      <c r="H48" s="150"/>
    </row>
    <row r="49" spans="1:8" s="181" customFormat="1" ht="25.5" x14ac:dyDescent="0.25">
      <c r="A49" s="185" t="s">
        <v>1695</v>
      </c>
      <c r="B49" s="184"/>
      <c r="C49" s="185" t="s">
        <v>428</v>
      </c>
      <c r="D49" s="184"/>
      <c r="E49" s="183">
        <v>9938896.3599999994</v>
      </c>
      <c r="F49" s="183">
        <v>10207896.359999999</v>
      </c>
      <c r="G49" s="183">
        <v>10299896.359999999</v>
      </c>
      <c r="H49" s="182"/>
    </row>
    <row r="50" spans="1:8" outlineLevel="2" x14ac:dyDescent="0.25">
      <c r="A50" s="156" t="s">
        <v>1694</v>
      </c>
      <c r="B50" s="157"/>
      <c r="C50" s="156" t="s">
        <v>508</v>
      </c>
      <c r="D50" s="157"/>
      <c r="E50" s="155">
        <v>723749</v>
      </c>
      <c r="F50" s="155">
        <v>723749</v>
      </c>
      <c r="G50" s="155">
        <v>723749</v>
      </c>
      <c r="H50" s="150"/>
    </row>
    <row r="51" spans="1:8" ht="25.5" outlineLevel="3" x14ac:dyDescent="0.25">
      <c r="A51" s="156" t="s">
        <v>1693</v>
      </c>
      <c r="B51" s="157"/>
      <c r="C51" s="156" t="s">
        <v>506</v>
      </c>
      <c r="D51" s="157"/>
      <c r="E51" s="155">
        <v>723749</v>
      </c>
      <c r="F51" s="155">
        <v>723749</v>
      </c>
      <c r="G51" s="155">
        <v>723749</v>
      </c>
      <c r="H51" s="150"/>
    </row>
    <row r="52" spans="1:8" outlineLevel="4" x14ac:dyDescent="0.25">
      <c r="A52" s="156" t="s">
        <v>1437</v>
      </c>
      <c r="B52" s="157"/>
      <c r="C52" s="156" t="s">
        <v>506</v>
      </c>
      <c r="D52" s="156" t="s">
        <v>416</v>
      </c>
      <c r="E52" s="155">
        <v>723749</v>
      </c>
      <c r="F52" s="155">
        <v>723749</v>
      </c>
      <c r="G52" s="155">
        <v>723749</v>
      </c>
      <c r="H52" s="150"/>
    </row>
    <row r="53" spans="1:8" ht="25.5" outlineLevel="2" x14ac:dyDescent="0.25">
      <c r="A53" s="156" t="s">
        <v>1692</v>
      </c>
      <c r="B53" s="157"/>
      <c r="C53" s="156" t="s">
        <v>476</v>
      </c>
      <c r="D53" s="157"/>
      <c r="E53" s="155">
        <v>494561</v>
      </c>
      <c r="F53" s="155">
        <v>647061</v>
      </c>
      <c r="G53" s="155">
        <v>647061</v>
      </c>
      <c r="H53" s="150"/>
    </row>
    <row r="54" spans="1:8" ht="63.75" outlineLevel="3" x14ac:dyDescent="0.25">
      <c r="A54" s="156" t="s">
        <v>1691</v>
      </c>
      <c r="B54" s="157"/>
      <c r="C54" s="156" t="s">
        <v>474</v>
      </c>
      <c r="D54" s="157"/>
      <c r="E54" s="155">
        <v>305000</v>
      </c>
      <c r="F54" s="155">
        <v>457500</v>
      </c>
      <c r="G54" s="155">
        <v>457500</v>
      </c>
      <c r="H54" s="150"/>
    </row>
    <row r="55" spans="1:8" outlineLevel="4" x14ac:dyDescent="0.25">
      <c r="A55" s="156" t="s">
        <v>1420</v>
      </c>
      <c r="B55" s="157"/>
      <c r="C55" s="156" t="s">
        <v>474</v>
      </c>
      <c r="D55" s="156" t="s">
        <v>464</v>
      </c>
      <c r="E55" s="155">
        <v>305000</v>
      </c>
      <c r="F55" s="155">
        <v>457500</v>
      </c>
      <c r="G55" s="155">
        <v>457500</v>
      </c>
      <c r="H55" s="150"/>
    </row>
    <row r="56" spans="1:8" ht="25.5" outlineLevel="3" x14ac:dyDescent="0.25">
      <c r="A56" s="156" t="s">
        <v>1690</v>
      </c>
      <c r="B56" s="157"/>
      <c r="C56" s="156" t="s">
        <v>472</v>
      </c>
      <c r="D56" s="157"/>
      <c r="E56" s="155">
        <v>189561</v>
      </c>
      <c r="F56" s="155">
        <v>189561</v>
      </c>
      <c r="G56" s="155">
        <v>189561</v>
      </c>
      <c r="H56" s="150"/>
    </row>
    <row r="57" spans="1:8" outlineLevel="4" x14ac:dyDescent="0.25">
      <c r="A57" s="156" t="s">
        <v>1437</v>
      </c>
      <c r="B57" s="157"/>
      <c r="C57" s="156" t="s">
        <v>472</v>
      </c>
      <c r="D57" s="156" t="s">
        <v>416</v>
      </c>
      <c r="E57" s="155">
        <v>189561</v>
      </c>
      <c r="F57" s="155">
        <v>189561</v>
      </c>
      <c r="G57" s="155">
        <v>189561</v>
      </c>
      <c r="H57" s="150"/>
    </row>
    <row r="58" spans="1:8" ht="25.5" outlineLevel="2" x14ac:dyDescent="0.25">
      <c r="A58" s="156" t="s">
        <v>1689</v>
      </c>
      <c r="B58" s="157"/>
      <c r="C58" s="156" t="s">
        <v>426</v>
      </c>
      <c r="D58" s="157"/>
      <c r="E58" s="155">
        <v>8362226.3600000003</v>
      </c>
      <c r="F58" s="155">
        <v>8478726.3599999994</v>
      </c>
      <c r="G58" s="155">
        <v>8570726.3599999994</v>
      </c>
      <c r="H58" s="150"/>
    </row>
    <row r="59" spans="1:8" ht="38.25" outlineLevel="3" x14ac:dyDescent="0.25">
      <c r="A59" s="156" t="s">
        <v>1682</v>
      </c>
      <c r="B59" s="157"/>
      <c r="C59" s="156" t="s">
        <v>703</v>
      </c>
      <c r="D59" s="157"/>
      <c r="E59" s="155">
        <v>702200</v>
      </c>
      <c r="F59" s="155">
        <v>730300</v>
      </c>
      <c r="G59" s="155">
        <v>730300</v>
      </c>
      <c r="H59" s="150"/>
    </row>
    <row r="60" spans="1:8" ht="25.5" outlineLevel="4" x14ac:dyDescent="0.25">
      <c r="A60" s="156" t="s">
        <v>1521</v>
      </c>
      <c r="B60" s="157"/>
      <c r="C60" s="156" t="s">
        <v>703</v>
      </c>
      <c r="D60" s="156" t="s">
        <v>373</v>
      </c>
      <c r="E60" s="155">
        <v>702200</v>
      </c>
      <c r="F60" s="155">
        <v>730300</v>
      </c>
      <c r="G60" s="155">
        <v>730300</v>
      </c>
      <c r="H60" s="150"/>
    </row>
    <row r="61" spans="1:8" ht="89.25" outlineLevel="3" x14ac:dyDescent="0.25">
      <c r="A61" s="156" t="s">
        <v>1688</v>
      </c>
      <c r="B61" s="157"/>
      <c r="C61" s="156" t="s">
        <v>504</v>
      </c>
      <c r="D61" s="157"/>
      <c r="E61" s="155">
        <v>2210900</v>
      </c>
      <c r="F61" s="155">
        <v>2299300</v>
      </c>
      <c r="G61" s="155">
        <v>2391300</v>
      </c>
      <c r="H61" s="150"/>
    </row>
    <row r="62" spans="1:8" outlineLevel="4" x14ac:dyDescent="0.25">
      <c r="A62" s="156" t="s">
        <v>1420</v>
      </c>
      <c r="B62" s="157"/>
      <c r="C62" s="156" t="s">
        <v>504</v>
      </c>
      <c r="D62" s="156" t="s">
        <v>464</v>
      </c>
      <c r="E62" s="155">
        <v>17687.2</v>
      </c>
      <c r="F62" s="155">
        <v>18394.400000000001</v>
      </c>
      <c r="G62" s="155">
        <v>19130.400000000001</v>
      </c>
      <c r="H62" s="150"/>
    </row>
    <row r="63" spans="1:8" outlineLevel="4" x14ac:dyDescent="0.25">
      <c r="A63" s="156" t="s">
        <v>1437</v>
      </c>
      <c r="B63" s="157"/>
      <c r="C63" s="156" t="s">
        <v>504</v>
      </c>
      <c r="D63" s="156" t="s">
        <v>416</v>
      </c>
      <c r="E63" s="155">
        <v>2193212.7999999998</v>
      </c>
      <c r="F63" s="155">
        <v>2280905.6</v>
      </c>
      <c r="G63" s="155">
        <v>2372169.6</v>
      </c>
      <c r="H63" s="150"/>
    </row>
    <row r="64" spans="1:8" ht="38.25" outlineLevel="3" x14ac:dyDescent="0.25">
      <c r="A64" s="156" t="s">
        <v>1687</v>
      </c>
      <c r="B64" s="157"/>
      <c r="C64" s="156" t="s">
        <v>424</v>
      </c>
      <c r="D64" s="157"/>
      <c r="E64" s="155">
        <v>129500</v>
      </c>
      <c r="F64" s="155">
        <v>129500</v>
      </c>
      <c r="G64" s="155">
        <v>129500</v>
      </c>
      <c r="H64" s="150"/>
    </row>
    <row r="65" spans="1:8" outlineLevel="4" x14ac:dyDescent="0.25">
      <c r="A65" s="156" t="s">
        <v>1437</v>
      </c>
      <c r="B65" s="157"/>
      <c r="C65" s="156" t="s">
        <v>424</v>
      </c>
      <c r="D65" s="156" t="s">
        <v>416</v>
      </c>
      <c r="E65" s="155">
        <v>129500</v>
      </c>
      <c r="F65" s="155">
        <v>129500</v>
      </c>
      <c r="G65" s="155">
        <v>129500</v>
      </c>
      <c r="H65" s="150"/>
    </row>
    <row r="66" spans="1:8" ht="25.5" outlineLevel="3" x14ac:dyDescent="0.25">
      <c r="A66" s="156" t="s">
        <v>1686</v>
      </c>
      <c r="B66" s="157"/>
      <c r="C66" s="156" t="s">
        <v>422</v>
      </c>
      <c r="D66" s="157"/>
      <c r="E66" s="155">
        <v>1008000</v>
      </c>
      <c r="F66" s="155">
        <v>1008000</v>
      </c>
      <c r="G66" s="155">
        <v>1008000</v>
      </c>
      <c r="H66" s="150"/>
    </row>
    <row r="67" spans="1:8" outlineLevel="4" x14ac:dyDescent="0.25">
      <c r="A67" s="156" t="s">
        <v>1437</v>
      </c>
      <c r="B67" s="157"/>
      <c r="C67" s="156" t="s">
        <v>422</v>
      </c>
      <c r="D67" s="156" t="s">
        <v>416</v>
      </c>
      <c r="E67" s="155">
        <v>1008000</v>
      </c>
      <c r="F67" s="155">
        <v>1008000</v>
      </c>
      <c r="G67" s="155">
        <v>1008000</v>
      </c>
      <c r="H67" s="150"/>
    </row>
    <row r="68" spans="1:8" ht="63.75" outlineLevel="3" x14ac:dyDescent="0.25">
      <c r="A68" s="156" t="s">
        <v>1685</v>
      </c>
      <c r="B68" s="157"/>
      <c r="C68" s="156" t="s">
        <v>420</v>
      </c>
      <c r="D68" s="157"/>
      <c r="E68" s="155">
        <v>1719708</v>
      </c>
      <c r="F68" s="155">
        <v>1719708</v>
      </c>
      <c r="G68" s="155">
        <v>1719708</v>
      </c>
      <c r="H68" s="150"/>
    </row>
    <row r="69" spans="1:8" outlineLevel="4" x14ac:dyDescent="0.25">
      <c r="A69" s="156" t="s">
        <v>1437</v>
      </c>
      <c r="B69" s="157"/>
      <c r="C69" s="156" t="s">
        <v>420</v>
      </c>
      <c r="D69" s="156" t="s">
        <v>416</v>
      </c>
      <c r="E69" s="155">
        <v>1719708</v>
      </c>
      <c r="F69" s="155">
        <v>1719708</v>
      </c>
      <c r="G69" s="155">
        <v>1719708</v>
      </c>
      <c r="H69" s="150"/>
    </row>
    <row r="70" spans="1:8" outlineLevel="3" x14ac:dyDescent="0.25">
      <c r="A70" s="156" t="s">
        <v>1684</v>
      </c>
      <c r="B70" s="157"/>
      <c r="C70" s="156" t="s">
        <v>417</v>
      </c>
      <c r="D70" s="157"/>
      <c r="E70" s="155">
        <v>575000</v>
      </c>
      <c r="F70" s="155">
        <v>575000</v>
      </c>
      <c r="G70" s="155">
        <v>575000</v>
      </c>
      <c r="H70" s="150"/>
    </row>
    <row r="71" spans="1:8" outlineLevel="4" x14ac:dyDescent="0.25">
      <c r="A71" s="156" t="s">
        <v>1437</v>
      </c>
      <c r="B71" s="157"/>
      <c r="C71" s="156" t="s">
        <v>417</v>
      </c>
      <c r="D71" s="156" t="s">
        <v>416</v>
      </c>
      <c r="E71" s="155">
        <v>575000</v>
      </c>
      <c r="F71" s="155">
        <v>575000</v>
      </c>
      <c r="G71" s="155">
        <v>575000</v>
      </c>
      <c r="H71" s="150"/>
    </row>
    <row r="72" spans="1:8" ht="38.25" outlineLevel="3" x14ac:dyDescent="0.25">
      <c r="A72" s="156" t="s">
        <v>1683</v>
      </c>
      <c r="B72" s="157"/>
      <c r="C72" s="156" t="s">
        <v>701</v>
      </c>
      <c r="D72" s="157"/>
      <c r="E72" s="155">
        <v>1643773.8</v>
      </c>
      <c r="F72" s="155">
        <v>1643773.8</v>
      </c>
      <c r="G72" s="155">
        <v>1643773.8</v>
      </c>
      <c r="H72" s="150"/>
    </row>
    <row r="73" spans="1:8" ht="25.5" outlineLevel="4" x14ac:dyDescent="0.25">
      <c r="A73" s="156" t="s">
        <v>1521</v>
      </c>
      <c r="B73" s="157"/>
      <c r="C73" s="156" t="s">
        <v>701</v>
      </c>
      <c r="D73" s="156" t="s">
        <v>373</v>
      </c>
      <c r="E73" s="155">
        <v>1643773.8</v>
      </c>
      <c r="F73" s="155">
        <v>1643773.8</v>
      </c>
      <c r="G73" s="155">
        <v>1643773.8</v>
      </c>
      <c r="H73" s="150"/>
    </row>
    <row r="74" spans="1:8" ht="38.25" outlineLevel="3" x14ac:dyDescent="0.25">
      <c r="A74" s="156" t="s">
        <v>1682</v>
      </c>
      <c r="B74" s="157"/>
      <c r="C74" s="156" t="s">
        <v>699</v>
      </c>
      <c r="D74" s="157"/>
      <c r="E74" s="155">
        <v>373144.56</v>
      </c>
      <c r="F74" s="155">
        <v>373144.56</v>
      </c>
      <c r="G74" s="155">
        <v>373144.56</v>
      </c>
      <c r="H74" s="150"/>
    </row>
    <row r="75" spans="1:8" ht="25.5" outlineLevel="4" x14ac:dyDescent="0.25">
      <c r="A75" s="156" t="s">
        <v>1521</v>
      </c>
      <c r="B75" s="157"/>
      <c r="C75" s="156" t="s">
        <v>699</v>
      </c>
      <c r="D75" s="156" t="s">
        <v>373</v>
      </c>
      <c r="E75" s="155">
        <v>373144.56</v>
      </c>
      <c r="F75" s="155">
        <v>373144.56</v>
      </c>
      <c r="G75" s="155">
        <v>373144.56</v>
      </c>
      <c r="H75" s="150"/>
    </row>
    <row r="76" spans="1:8" outlineLevel="2" x14ac:dyDescent="0.25">
      <c r="A76" s="156" t="s">
        <v>1681</v>
      </c>
      <c r="B76" s="157"/>
      <c r="C76" s="156" t="s">
        <v>697</v>
      </c>
      <c r="D76" s="157"/>
      <c r="E76" s="155">
        <v>358360</v>
      </c>
      <c r="F76" s="155">
        <v>358360</v>
      </c>
      <c r="G76" s="155">
        <v>358360</v>
      </c>
      <c r="H76" s="150"/>
    </row>
    <row r="77" spans="1:8" outlineLevel="3" x14ac:dyDescent="0.25">
      <c r="A77" s="156" t="s">
        <v>1680</v>
      </c>
      <c r="B77" s="157"/>
      <c r="C77" s="156" t="s">
        <v>695</v>
      </c>
      <c r="D77" s="157"/>
      <c r="E77" s="155">
        <v>358360</v>
      </c>
      <c r="F77" s="155">
        <v>358360</v>
      </c>
      <c r="G77" s="155">
        <v>358360</v>
      </c>
      <c r="H77" s="150"/>
    </row>
    <row r="78" spans="1:8" ht="25.5" outlineLevel="4" x14ac:dyDescent="0.25">
      <c r="A78" s="156" t="s">
        <v>1521</v>
      </c>
      <c r="B78" s="157"/>
      <c r="C78" s="156" t="s">
        <v>695</v>
      </c>
      <c r="D78" s="156" t="s">
        <v>373</v>
      </c>
      <c r="E78" s="155">
        <v>358360</v>
      </c>
      <c r="F78" s="155">
        <v>358360</v>
      </c>
      <c r="G78" s="155">
        <v>358360</v>
      </c>
      <c r="H78" s="150"/>
    </row>
    <row r="79" spans="1:8" s="181" customFormat="1" ht="25.5" x14ac:dyDescent="0.25">
      <c r="A79" s="185" t="s">
        <v>1679</v>
      </c>
      <c r="B79" s="184"/>
      <c r="C79" s="185" t="s">
        <v>1678</v>
      </c>
      <c r="D79" s="184"/>
      <c r="E79" s="183">
        <v>51614867.390000001</v>
      </c>
      <c r="F79" s="183">
        <v>46690650.68</v>
      </c>
      <c r="G79" s="183">
        <v>46692550.68</v>
      </c>
      <c r="H79" s="182"/>
    </row>
    <row r="80" spans="1:8" outlineLevel="1" x14ac:dyDescent="0.25">
      <c r="A80" s="156" t="s">
        <v>1677</v>
      </c>
      <c r="B80" s="157"/>
      <c r="C80" s="156" t="s">
        <v>655</v>
      </c>
      <c r="D80" s="157"/>
      <c r="E80" s="155">
        <v>7878432</v>
      </c>
      <c r="F80" s="155">
        <v>3903432</v>
      </c>
      <c r="G80" s="155">
        <v>3903432</v>
      </c>
      <c r="H80" s="150"/>
    </row>
    <row r="81" spans="1:8" ht="25.5" outlineLevel="2" x14ac:dyDescent="0.25">
      <c r="A81" s="156" t="s">
        <v>1676</v>
      </c>
      <c r="B81" s="157"/>
      <c r="C81" s="156" t="s">
        <v>653</v>
      </c>
      <c r="D81" s="157"/>
      <c r="E81" s="155">
        <v>7878432</v>
      </c>
      <c r="F81" s="155">
        <v>3903432</v>
      </c>
      <c r="G81" s="155">
        <v>3903432</v>
      </c>
      <c r="H81" s="150"/>
    </row>
    <row r="82" spans="1:8" ht="25.5" outlineLevel="3" x14ac:dyDescent="0.25">
      <c r="A82" s="156" t="s">
        <v>1675</v>
      </c>
      <c r="B82" s="157"/>
      <c r="C82" s="156" t="s">
        <v>651</v>
      </c>
      <c r="D82" s="157"/>
      <c r="E82" s="155">
        <v>7878432</v>
      </c>
      <c r="F82" s="155">
        <v>3903432</v>
      </c>
      <c r="G82" s="155">
        <v>3903432</v>
      </c>
      <c r="H82" s="150"/>
    </row>
    <row r="83" spans="1:8" outlineLevel="4" x14ac:dyDescent="0.25">
      <c r="A83" s="156" t="s">
        <v>1420</v>
      </c>
      <c r="B83" s="157"/>
      <c r="C83" s="156" t="s">
        <v>651</v>
      </c>
      <c r="D83" s="156" t="s">
        <v>464</v>
      </c>
      <c r="E83" s="155">
        <v>4632280</v>
      </c>
      <c r="F83" s="155">
        <v>657280</v>
      </c>
      <c r="G83" s="155">
        <v>657280</v>
      </c>
      <c r="H83" s="150"/>
    </row>
    <row r="84" spans="1:8" ht="25.5" outlineLevel="4" x14ac:dyDescent="0.25">
      <c r="A84" s="156" t="s">
        <v>1521</v>
      </c>
      <c r="B84" s="157"/>
      <c r="C84" s="156" t="s">
        <v>651</v>
      </c>
      <c r="D84" s="156" t="s">
        <v>373</v>
      </c>
      <c r="E84" s="155">
        <v>3246152</v>
      </c>
      <c r="F84" s="155">
        <v>3246152</v>
      </c>
      <c r="G84" s="155">
        <v>3246152</v>
      </c>
      <c r="H84" s="150"/>
    </row>
    <row r="85" spans="1:8" ht="25.5" outlineLevel="1" x14ac:dyDescent="0.25">
      <c r="A85" s="156" t="s">
        <v>1674</v>
      </c>
      <c r="B85" s="157"/>
      <c r="C85" s="156" t="s">
        <v>915</v>
      </c>
      <c r="D85" s="157"/>
      <c r="E85" s="155">
        <v>2247559.9900000002</v>
      </c>
      <c r="F85" s="155">
        <v>2247559.9900000002</v>
      </c>
      <c r="G85" s="155">
        <v>2247559.9900000002</v>
      </c>
      <c r="H85" s="150"/>
    </row>
    <row r="86" spans="1:8" ht="25.5" outlineLevel="2" x14ac:dyDescent="0.25">
      <c r="A86" s="156" t="s">
        <v>1673</v>
      </c>
      <c r="B86" s="157"/>
      <c r="C86" s="156" t="s">
        <v>913</v>
      </c>
      <c r="D86" s="157"/>
      <c r="E86" s="155">
        <v>2247559.9900000002</v>
      </c>
      <c r="F86" s="155">
        <v>2247559.9900000002</v>
      </c>
      <c r="G86" s="155">
        <v>2247559.9900000002</v>
      </c>
      <c r="H86" s="150"/>
    </row>
    <row r="87" spans="1:8" outlineLevel="3" x14ac:dyDescent="0.25">
      <c r="A87" s="156" t="s">
        <v>1672</v>
      </c>
      <c r="B87" s="157"/>
      <c r="C87" s="156" t="s">
        <v>911</v>
      </c>
      <c r="D87" s="157"/>
      <c r="E87" s="155">
        <v>2043599.99</v>
      </c>
      <c r="F87" s="155">
        <v>2043599.99</v>
      </c>
      <c r="G87" s="155">
        <v>2043599.99</v>
      </c>
      <c r="H87" s="150"/>
    </row>
    <row r="88" spans="1:8" outlineLevel="4" x14ac:dyDescent="0.25">
      <c r="A88" s="156" t="s">
        <v>1420</v>
      </c>
      <c r="B88" s="157"/>
      <c r="C88" s="156" t="s">
        <v>911</v>
      </c>
      <c r="D88" s="156" t="s">
        <v>464</v>
      </c>
      <c r="E88" s="155">
        <v>2043599.99</v>
      </c>
      <c r="F88" s="155">
        <v>2043599.99</v>
      </c>
      <c r="G88" s="155">
        <v>2043599.99</v>
      </c>
      <c r="H88" s="150"/>
    </row>
    <row r="89" spans="1:8" outlineLevel="3" x14ac:dyDescent="0.25">
      <c r="A89" s="156" t="s">
        <v>1671</v>
      </c>
      <c r="B89" s="157"/>
      <c r="C89" s="156" t="s">
        <v>909</v>
      </c>
      <c r="D89" s="157"/>
      <c r="E89" s="155">
        <v>203960</v>
      </c>
      <c r="F89" s="155">
        <v>203960</v>
      </c>
      <c r="G89" s="155">
        <v>203960</v>
      </c>
      <c r="H89" s="150"/>
    </row>
    <row r="90" spans="1:8" outlineLevel="4" x14ac:dyDescent="0.25">
      <c r="A90" s="156" t="s">
        <v>1420</v>
      </c>
      <c r="B90" s="157"/>
      <c r="C90" s="156" t="s">
        <v>909</v>
      </c>
      <c r="D90" s="156" t="s">
        <v>464</v>
      </c>
      <c r="E90" s="155">
        <v>203960</v>
      </c>
      <c r="F90" s="155">
        <v>203960</v>
      </c>
      <c r="G90" s="155">
        <v>203960</v>
      </c>
      <c r="H90" s="150"/>
    </row>
    <row r="91" spans="1:8" outlineLevel="1" x14ac:dyDescent="0.25">
      <c r="A91" s="156" t="s">
        <v>1670</v>
      </c>
      <c r="B91" s="157"/>
      <c r="C91" s="156" t="s">
        <v>502</v>
      </c>
      <c r="D91" s="157"/>
      <c r="E91" s="155">
        <v>11322407.67</v>
      </c>
      <c r="F91" s="155">
        <v>10411107.67</v>
      </c>
      <c r="G91" s="155">
        <v>10413007.67</v>
      </c>
      <c r="H91" s="150"/>
    </row>
    <row r="92" spans="1:8" outlineLevel="2" x14ac:dyDescent="0.25">
      <c r="A92" s="156" t="s">
        <v>1669</v>
      </c>
      <c r="B92" s="157"/>
      <c r="C92" s="156" t="s">
        <v>810</v>
      </c>
      <c r="D92" s="157"/>
      <c r="E92" s="155">
        <v>3491086.33</v>
      </c>
      <c r="F92" s="155">
        <v>3491086.33</v>
      </c>
      <c r="G92" s="155">
        <v>3491086.33</v>
      </c>
      <c r="H92" s="150"/>
    </row>
    <row r="93" spans="1:8" outlineLevel="3" x14ac:dyDescent="0.25">
      <c r="A93" s="156" t="s">
        <v>1668</v>
      </c>
      <c r="B93" s="157"/>
      <c r="C93" s="156" t="s">
        <v>808</v>
      </c>
      <c r="D93" s="157"/>
      <c r="E93" s="155">
        <v>3176753</v>
      </c>
      <c r="F93" s="155">
        <v>3176753</v>
      </c>
      <c r="G93" s="155">
        <v>3176753</v>
      </c>
      <c r="H93" s="150"/>
    </row>
    <row r="94" spans="1:8" outlineLevel="4" x14ac:dyDescent="0.25">
      <c r="A94" s="156" t="s">
        <v>1420</v>
      </c>
      <c r="B94" s="157"/>
      <c r="C94" s="156" t="s">
        <v>808</v>
      </c>
      <c r="D94" s="156" t="s">
        <v>464</v>
      </c>
      <c r="E94" s="155">
        <v>3176753</v>
      </c>
      <c r="F94" s="155">
        <v>3176753</v>
      </c>
      <c r="G94" s="155">
        <v>3176753</v>
      </c>
      <c r="H94" s="150"/>
    </row>
    <row r="95" spans="1:8" outlineLevel="3" x14ac:dyDescent="0.25">
      <c r="A95" s="156" t="s">
        <v>1667</v>
      </c>
      <c r="B95" s="157"/>
      <c r="C95" s="156" t="s">
        <v>806</v>
      </c>
      <c r="D95" s="157"/>
      <c r="E95" s="155">
        <v>314333.33</v>
      </c>
      <c r="F95" s="155">
        <v>314333.33</v>
      </c>
      <c r="G95" s="155">
        <v>314333.33</v>
      </c>
      <c r="H95" s="150"/>
    </row>
    <row r="96" spans="1:8" outlineLevel="4" x14ac:dyDescent="0.25">
      <c r="A96" s="156" t="s">
        <v>1420</v>
      </c>
      <c r="B96" s="157"/>
      <c r="C96" s="156" t="s">
        <v>806</v>
      </c>
      <c r="D96" s="156" t="s">
        <v>464</v>
      </c>
      <c r="E96" s="155">
        <v>314333.33</v>
      </c>
      <c r="F96" s="155">
        <v>314333.33</v>
      </c>
      <c r="G96" s="155">
        <v>314333.33</v>
      </c>
      <c r="H96" s="150"/>
    </row>
    <row r="97" spans="1:8" outlineLevel="2" x14ac:dyDescent="0.25">
      <c r="A97" s="156" t="s">
        <v>1666</v>
      </c>
      <c r="B97" s="157"/>
      <c r="C97" s="156" t="s">
        <v>500</v>
      </c>
      <c r="D97" s="157"/>
      <c r="E97" s="155">
        <v>146500</v>
      </c>
      <c r="F97" s="155">
        <v>148300</v>
      </c>
      <c r="G97" s="155">
        <v>150200</v>
      </c>
      <c r="H97" s="150"/>
    </row>
    <row r="98" spans="1:8" outlineLevel="3" x14ac:dyDescent="0.25">
      <c r="A98" s="156" t="s">
        <v>1665</v>
      </c>
      <c r="B98" s="157"/>
      <c r="C98" s="156" t="s">
        <v>804</v>
      </c>
      <c r="D98" s="157"/>
      <c r="E98" s="155">
        <v>101900</v>
      </c>
      <c r="F98" s="155">
        <v>101900</v>
      </c>
      <c r="G98" s="155">
        <v>101900</v>
      </c>
      <c r="H98" s="150"/>
    </row>
    <row r="99" spans="1:8" outlineLevel="4" x14ac:dyDescent="0.25">
      <c r="A99" s="156" t="s">
        <v>1420</v>
      </c>
      <c r="B99" s="157"/>
      <c r="C99" s="156" t="s">
        <v>804</v>
      </c>
      <c r="D99" s="156" t="s">
        <v>464</v>
      </c>
      <c r="E99" s="155">
        <v>101900</v>
      </c>
      <c r="F99" s="155">
        <v>101900</v>
      </c>
      <c r="G99" s="155">
        <v>101900</v>
      </c>
      <c r="H99" s="150"/>
    </row>
    <row r="100" spans="1:8" outlineLevel="3" x14ac:dyDescent="0.25">
      <c r="A100" s="156" t="s">
        <v>1664</v>
      </c>
      <c r="B100" s="157"/>
      <c r="C100" s="156" t="s">
        <v>496</v>
      </c>
      <c r="D100" s="157"/>
      <c r="E100" s="155">
        <v>44600</v>
      </c>
      <c r="F100" s="155">
        <v>46400</v>
      </c>
      <c r="G100" s="155">
        <v>48300</v>
      </c>
      <c r="H100" s="150"/>
    </row>
    <row r="101" spans="1:8" ht="38.25" outlineLevel="4" x14ac:dyDescent="0.25">
      <c r="A101" s="156" t="s">
        <v>1478</v>
      </c>
      <c r="B101" s="157"/>
      <c r="C101" s="156" t="s">
        <v>496</v>
      </c>
      <c r="D101" s="156" t="s">
        <v>497</v>
      </c>
      <c r="E101" s="155">
        <v>600</v>
      </c>
      <c r="F101" s="155">
        <v>700</v>
      </c>
      <c r="G101" s="155">
        <v>800</v>
      </c>
      <c r="H101" s="150"/>
    </row>
    <row r="102" spans="1:8" outlineLevel="4" x14ac:dyDescent="0.25">
      <c r="A102" s="156" t="s">
        <v>1420</v>
      </c>
      <c r="B102" s="157"/>
      <c r="C102" s="156" t="s">
        <v>496</v>
      </c>
      <c r="D102" s="156" t="s">
        <v>464</v>
      </c>
      <c r="E102" s="155">
        <v>44000</v>
      </c>
      <c r="F102" s="155">
        <v>45700</v>
      </c>
      <c r="G102" s="155">
        <v>47500</v>
      </c>
      <c r="H102" s="150"/>
    </row>
    <row r="103" spans="1:8" outlineLevel="2" x14ac:dyDescent="0.25">
      <c r="A103" s="156" t="s">
        <v>1663</v>
      </c>
      <c r="B103" s="157"/>
      <c r="C103" s="156" t="s">
        <v>802</v>
      </c>
      <c r="D103" s="157"/>
      <c r="E103" s="155">
        <v>4805064.5199999996</v>
      </c>
      <c r="F103" s="155">
        <v>3891964.52</v>
      </c>
      <c r="G103" s="155">
        <v>3891964.52</v>
      </c>
      <c r="H103" s="150"/>
    </row>
    <row r="104" spans="1:8" outlineLevel="3" x14ac:dyDescent="0.25">
      <c r="A104" s="156" t="s">
        <v>1662</v>
      </c>
      <c r="B104" s="157"/>
      <c r="C104" s="156" t="s">
        <v>800</v>
      </c>
      <c r="D104" s="157"/>
      <c r="E104" s="155">
        <v>2994807</v>
      </c>
      <c r="F104" s="155">
        <v>2994807</v>
      </c>
      <c r="G104" s="155">
        <v>2994807</v>
      </c>
      <c r="H104" s="150"/>
    </row>
    <row r="105" spans="1:8" outlineLevel="4" x14ac:dyDescent="0.25">
      <c r="A105" s="156" t="s">
        <v>1420</v>
      </c>
      <c r="B105" s="157"/>
      <c r="C105" s="156" t="s">
        <v>800</v>
      </c>
      <c r="D105" s="156" t="s">
        <v>464</v>
      </c>
      <c r="E105" s="155">
        <v>2994807</v>
      </c>
      <c r="F105" s="155">
        <v>2994807</v>
      </c>
      <c r="G105" s="155">
        <v>2994807</v>
      </c>
      <c r="H105" s="150"/>
    </row>
    <row r="106" spans="1:8" outlineLevel="3" x14ac:dyDescent="0.25">
      <c r="A106" s="156" t="s">
        <v>1661</v>
      </c>
      <c r="B106" s="157"/>
      <c r="C106" s="156" t="s">
        <v>798</v>
      </c>
      <c r="D106" s="157"/>
      <c r="E106" s="155">
        <v>280000</v>
      </c>
      <c r="F106" s="155">
        <v>0</v>
      </c>
      <c r="G106" s="155">
        <v>0</v>
      </c>
      <c r="H106" s="150"/>
    </row>
    <row r="107" spans="1:8" outlineLevel="4" x14ac:dyDescent="0.25">
      <c r="A107" s="156" t="s">
        <v>1420</v>
      </c>
      <c r="B107" s="157"/>
      <c r="C107" s="156" t="s">
        <v>798</v>
      </c>
      <c r="D107" s="156" t="s">
        <v>464</v>
      </c>
      <c r="E107" s="155">
        <v>280000</v>
      </c>
      <c r="F107" s="155">
        <v>0</v>
      </c>
      <c r="G107" s="155">
        <v>0</v>
      </c>
      <c r="H107" s="150"/>
    </row>
    <row r="108" spans="1:8" ht="25.5" outlineLevel="3" x14ac:dyDescent="0.25">
      <c r="A108" s="156" t="s">
        <v>1660</v>
      </c>
      <c r="B108" s="157"/>
      <c r="C108" s="156" t="s">
        <v>796</v>
      </c>
      <c r="D108" s="157"/>
      <c r="E108" s="155">
        <v>113305</v>
      </c>
      <c r="F108" s="155">
        <v>113305</v>
      </c>
      <c r="G108" s="155">
        <v>113305</v>
      </c>
      <c r="H108" s="150"/>
    </row>
    <row r="109" spans="1:8" outlineLevel="4" x14ac:dyDescent="0.25">
      <c r="A109" s="156" t="s">
        <v>1420</v>
      </c>
      <c r="B109" s="157"/>
      <c r="C109" s="156" t="s">
        <v>796</v>
      </c>
      <c r="D109" s="156" t="s">
        <v>464</v>
      </c>
      <c r="E109" s="155">
        <v>113305</v>
      </c>
      <c r="F109" s="155">
        <v>113305</v>
      </c>
      <c r="G109" s="155">
        <v>113305</v>
      </c>
      <c r="H109" s="150"/>
    </row>
    <row r="110" spans="1:8" outlineLevel="3" x14ac:dyDescent="0.25">
      <c r="A110" s="156" t="s">
        <v>1659</v>
      </c>
      <c r="B110" s="157"/>
      <c r="C110" s="156" t="s">
        <v>794</v>
      </c>
      <c r="D110" s="157"/>
      <c r="E110" s="155">
        <v>633100</v>
      </c>
      <c r="F110" s="155">
        <v>0</v>
      </c>
      <c r="G110" s="155">
        <v>0</v>
      </c>
      <c r="H110" s="150"/>
    </row>
    <row r="111" spans="1:8" outlineLevel="4" x14ac:dyDescent="0.25">
      <c r="A111" s="156" t="s">
        <v>1420</v>
      </c>
      <c r="B111" s="157"/>
      <c r="C111" s="156" t="s">
        <v>794</v>
      </c>
      <c r="D111" s="156" t="s">
        <v>464</v>
      </c>
      <c r="E111" s="155">
        <v>633100</v>
      </c>
      <c r="F111" s="155">
        <v>0</v>
      </c>
      <c r="G111" s="155">
        <v>0</v>
      </c>
      <c r="H111" s="150"/>
    </row>
    <row r="112" spans="1:8" outlineLevel="3" x14ac:dyDescent="0.25">
      <c r="A112" s="156" t="s">
        <v>1658</v>
      </c>
      <c r="B112" s="157"/>
      <c r="C112" s="156" t="s">
        <v>792</v>
      </c>
      <c r="D112" s="157"/>
      <c r="E112" s="155">
        <v>783852.52</v>
      </c>
      <c r="F112" s="155">
        <v>783852.52</v>
      </c>
      <c r="G112" s="155">
        <v>783852.52</v>
      </c>
      <c r="H112" s="150"/>
    </row>
    <row r="113" spans="1:8" outlineLevel="4" x14ac:dyDescent="0.25">
      <c r="A113" s="156" t="s">
        <v>1420</v>
      </c>
      <c r="B113" s="157"/>
      <c r="C113" s="156" t="s">
        <v>792</v>
      </c>
      <c r="D113" s="156" t="s">
        <v>464</v>
      </c>
      <c r="E113" s="155">
        <v>783852.52</v>
      </c>
      <c r="F113" s="155">
        <v>783852.52</v>
      </c>
      <c r="G113" s="155">
        <v>783852.52</v>
      </c>
      <c r="H113" s="150"/>
    </row>
    <row r="114" spans="1:8" outlineLevel="2" x14ac:dyDescent="0.25">
      <c r="A114" s="156" t="s">
        <v>1657</v>
      </c>
      <c r="B114" s="157"/>
      <c r="C114" s="156" t="s">
        <v>790</v>
      </c>
      <c r="D114" s="157"/>
      <c r="E114" s="155">
        <v>1084000</v>
      </c>
      <c r="F114" s="155">
        <v>1084000</v>
      </c>
      <c r="G114" s="155">
        <v>1084000</v>
      </c>
      <c r="H114" s="150"/>
    </row>
    <row r="115" spans="1:8" outlineLevel="3" x14ac:dyDescent="0.25">
      <c r="A115" s="156" t="s">
        <v>1656</v>
      </c>
      <c r="B115" s="157"/>
      <c r="C115" s="156" t="s">
        <v>788</v>
      </c>
      <c r="D115" s="157"/>
      <c r="E115" s="155">
        <v>1084000</v>
      </c>
      <c r="F115" s="155">
        <v>1084000</v>
      </c>
      <c r="G115" s="155">
        <v>1084000</v>
      </c>
      <c r="H115" s="150"/>
    </row>
    <row r="116" spans="1:8" outlineLevel="4" x14ac:dyDescent="0.25">
      <c r="A116" s="156" t="s">
        <v>1420</v>
      </c>
      <c r="B116" s="157"/>
      <c r="C116" s="156" t="s">
        <v>788</v>
      </c>
      <c r="D116" s="156" t="s">
        <v>464</v>
      </c>
      <c r="E116" s="155">
        <v>1084000</v>
      </c>
      <c r="F116" s="155">
        <v>1084000</v>
      </c>
      <c r="G116" s="155">
        <v>1084000</v>
      </c>
      <c r="H116" s="150"/>
    </row>
    <row r="117" spans="1:8" outlineLevel="2" x14ac:dyDescent="0.25">
      <c r="A117" s="156" t="s">
        <v>1655</v>
      </c>
      <c r="B117" s="157"/>
      <c r="C117" s="156" t="s">
        <v>891</v>
      </c>
      <c r="D117" s="157"/>
      <c r="E117" s="155">
        <v>1795756.82</v>
      </c>
      <c r="F117" s="155">
        <v>1795756.82</v>
      </c>
      <c r="G117" s="155">
        <v>1795756.82</v>
      </c>
      <c r="H117" s="150"/>
    </row>
    <row r="118" spans="1:8" outlineLevel="3" x14ac:dyDescent="0.25">
      <c r="A118" s="156" t="s">
        <v>1654</v>
      </c>
      <c r="B118" s="157"/>
      <c r="C118" s="156" t="s">
        <v>889</v>
      </c>
      <c r="D118" s="157"/>
      <c r="E118" s="155">
        <v>1529270</v>
      </c>
      <c r="F118" s="155">
        <v>1529270</v>
      </c>
      <c r="G118" s="155">
        <v>1529270</v>
      </c>
      <c r="H118" s="150"/>
    </row>
    <row r="119" spans="1:8" ht="38.25" outlineLevel="4" x14ac:dyDescent="0.25">
      <c r="A119" s="156" t="s">
        <v>1478</v>
      </c>
      <c r="B119" s="157"/>
      <c r="C119" s="156" t="s">
        <v>889</v>
      </c>
      <c r="D119" s="156" t="s">
        <v>497</v>
      </c>
      <c r="E119" s="155">
        <v>18678.259999999998</v>
      </c>
      <c r="F119" s="155">
        <v>18678.259999999998</v>
      </c>
      <c r="G119" s="155">
        <v>18678.259999999998</v>
      </c>
      <c r="H119" s="150"/>
    </row>
    <row r="120" spans="1:8" outlineLevel="4" x14ac:dyDescent="0.25">
      <c r="A120" s="156" t="s">
        <v>1420</v>
      </c>
      <c r="B120" s="157"/>
      <c r="C120" s="156" t="s">
        <v>889</v>
      </c>
      <c r="D120" s="156" t="s">
        <v>464</v>
      </c>
      <c r="E120" s="155">
        <v>1510591.74</v>
      </c>
      <c r="F120" s="155">
        <v>1510591.74</v>
      </c>
      <c r="G120" s="155">
        <v>1510591.74</v>
      </c>
      <c r="H120" s="150"/>
    </row>
    <row r="121" spans="1:8" outlineLevel="3" x14ac:dyDescent="0.25">
      <c r="A121" s="156" t="s">
        <v>1653</v>
      </c>
      <c r="B121" s="157"/>
      <c r="C121" s="156" t="s">
        <v>886</v>
      </c>
      <c r="D121" s="157"/>
      <c r="E121" s="155">
        <v>266486.82</v>
      </c>
      <c r="F121" s="155">
        <v>266486.82</v>
      </c>
      <c r="G121" s="155">
        <v>266486.82</v>
      </c>
      <c r="H121" s="150"/>
    </row>
    <row r="122" spans="1:8" outlineLevel="4" x14ac:dyDescent="0.25">
      <c r="A122" s="156" t="s">
        <v>1420</v>
      </c>
      <c r="B122" s="157"/>
      <c r="C122" s="156" t="s">
        <v>886</v>
      </c>
      <c r="D122" s="156" t="s">
        <v>464</v>
      </c>
      <c r="E122" s="155">
        <v>266486.82</v>
      </c>
      <c r="F122" s="155">
        <v>266486.82</v>
      </c>
      <c r="G122" s="155">
        <v>266486.82</v>
      </c>
      <c r="H122" s="150"/>
    </row>
    <row r="123" spans="1:8" ht="25.5" outlineLevel="1" x14ac:dyDescent="0.25">
      <c r="A123" s="156" t="s">
        <v>1652</v>
      </c>
      <c r="B123" s="157"/>
      <c r="C123" s="156" t="s">
        <v>907</v>
      </c>
      <c r="D123" s="157"/>
      <c r="E123" s="155">
        <v>30166467.73</v>
      </c>
      <c r="F123" s="155">
        <v>30128551.02</v>
      </c>
      <c r="G123" s="155">
        <v>30128551.02</v>
      </c>
      <c r="H123" s="150"/>
    </row>
    <row r="124" spans="1:8" outlineLevel="2" x14ac:dyDescent="0.25">
      <c r="A124" s="156" t="s">
        <v>1651</v>
      </c>
      <c r="B124" s="157"/>
      <c r="C124" s="156" t="s">
        <v>905</v>
      </c>
      <c r="D124" s="157"/>
      <c r="E124" s="155">
        <v>27609867.760000002</v>
      </c>
      <c r="F124" s="155">
        <v>27609735.719999999</v>
      </c>
      <c r="G124" s="155">
        <v>27609735.719999999</v>
      </c>
      <c r="H124" s="150"/>
    </row>
    <row r="125" spans="1:8" outlineLevel="3" x14ac:dyDescent="0.25">
      <c r="A125" s="156" t="s">
        <v>1650</v>
      </c>
      <c r="B125" s="157"/>
      <c r="C125" s="156" t="s">
        <v>903</v>
      </c>
      <c r="D125" s="157"/>
      <c r="E125" s="155">
        <v>27609867.760000002</v>
      </c>
      <c r="F125" s="155">
        <v>27609735.719999999</v>
      </c>
      <c r="G125" s="155">
        <v>27609735.719999999</v>
      </c>
      <c r="H125" s="150"/>
    </row>
    <row r="126" spans="1:8" ht="38.25" outlineLevel="4" x14ac:dyDescent="0.25">
      <c r="A126" s="156" t="s">
        <v>1478</v>
      </c>
      <c r="B126" s="157"/>
      <c r="C126" s="156" t="s">
        <v>903</v>
      </c>
      <c r="D126" s="156" t="s">
        <v>497</v>
      </c>
      <c r="E126" s="155">
        <v>25236795.309999999</v>
      </c>
      <c r="F126" s="155">
        <v>25236795.309999999</v>
      </c>
      <c r="G126" s="155">
        <v>25236795.309999999</v>
      </c>
      <c r="H126" s="150"/>
    </row>
    <row r="127" spans="1:8" outlineLevel="4" x14ac:dyDescent="0.25">
      <c r="A127" s="156" t="s">
        <v>1420</v>
      </c>
      <c r="B127" s="157"/>
      <c r="C127" s="156" t="s">
        <v>903</v>
      </c>
      <c r="D127" s="156" t="s">
        <v>464</v>
      </c>
      <c r="E127" s="155">
        <v>2369364.4500000002</v>
      </c>
      <c r="F127" s="155">
        <v>2369232.41</v>
      </c>
      <c r="G127" s="155">
        <v>2369232.41</v>
      </c>
      <c r="H127" s="150"/>
    </row>
    <row r="128" spans="1:8" outlineLevel="4" x14ac:dyDescent="0.25">
      <c r="A128" s="156" t="s">
        <v>1462</v>
      </c>
      <c r="B128" s="157"/>
      <c r="C128" s="156" t="s">
        <v>903</v>
      </c>
      <c r="D128" s="156" t="s">
        <v>361</v>
      </c>
      <c r="E128" s="155">
        <v>3708</v>
      </c>
      <c r="F128" s="155">
        <v>3708</v>
      </c>
      <c r="G128" s="155">
        <v>3708</v>
      </c>
      <c r="H128" s="150"/>
    </row>
    <row r="129" spans="1:8" outlineLevel="2" x14ac:dyDescent="0.25">
      <c r="A129" s="156" t="s">
        <v>1649</v>
      </c>
      <c r="B129" s="157"/>
      <c r="C129" s="156" t="s">
        <v>901</v>
      </c>
      <c r="D129" s="157"/>
      <c r="E129" s="155">
        <v>2556599.9700000002</v>
      </c>
      <c r="F129" s="155">
        <v>2518815.2999999998</v>
      </c>
      <c r="G129" s="155">
        <v>2518815.2999999998</v>
      </c>
      <c r="H129" s="150"/>
    </row>
    <row r="130" spans="1:8" outlineLevel="3" x14ac:dyDescent="0.25">
      <c r="A130" s="156" t="s">
        <v>1648</v>
      </c>
      <c r="B130" s="157"/>
      <c r="C130" s="156" t="s">
        <v>898</v>
      </c>
      <c r="D130" s="157"/>
      <c r="E130" s="155">
        <v>2556599.9700000002</v>
      </c>
      <c r="F130" s="155">
        <v>2518815.2999999998</v>
      </c>
      <c r="G130" s="155">
        <v>2518815.2999999998</v>
      </c>
      <c r="H130" s="150"/>
    </row>
    <row r="131" spans="1:8" outlineLevel="4" x14ac:dyDescent="0.25">
      <c r="A131" s="156" t="s">
        <v>1420</v>
      </c>
      <c r="B131" s="157"/>
      <c r="C131" s="156" t="s">
        <v>898</v>
      </c>
      <c r="D131" s="156" t="s">
        <v>464</v>
      </c>
      <c r="E131" s="155">
        <v>2546399.9700000002</v>
      </c>
      <c r="F131" s="155">
        <v>2508615.2999999998</v>
      </c>
      <c r="G131" s="155">
        <v>2508615.2999999998</v>
      </c>
      <c r="H131" s="150"/>
    </row>
    <row r="132" spans="1:8" outlineLevel="4" x14ac:dyDescent="0.25">
      <c r="A132" s="156" t="s">
        <v>1462</v>
      </c>
      <c r="B132" s="157"/>
      <c r="C132" s="156" t="s">
        <v>898</v>
      </c>
      <c r="D132" s="156" t="s">
        <v>361</v>
      </c>
      <c r="E132" s="155">
        <v>10200</v>
      </c>
      <c r="F132" s="155">
        <v>10200</v>
      </c>
      <c r="G132" s="155">
        <v>10200</v>
      </c>
      <c r="H132" s="150"/>
    </row>
    <row r="133" spans="1:8" s="181" customFormat="1" ht="25.5" x14ac:dyDescent="0.25">
      <c r="A133" s="185" t="s">
        <v>1647</v>
      </c>
      <c r="B133" s="184"/>
      <c r="C133" s="185" t="s">
        <v>1646</v>
      </c>
      <c r="D133" s="184"/>
      <c r="E133" s="183">
        <v>195312699.24000001</v>
      </c>
      <c r="F133" s="183">
        <v>148064024.91999999</v>
      </c>
      <c r="G133" s="183">
        <v>147971504.09</v>
      </c>
      <c r="H133" s="182"/>
    </row>
    <row r="134" spans="1:8" ht="38.25" outlineLevel="1" x14ac:dyDescent="0.25">
      <c r="A134" s="156" t="s">
        <v>1645</v>
      </c>
      <c r="B134" s="157"/>
      <c r="C134" s="156" t="s">
        <v>786</v>
      </c>
      <c r="D134" s="157"/>
      <c r="E134" s="155">
        <v>120920981.8</v>
      </c>
      <c r="F134" s="155">
        <v>110077488.59</v>
      </c>
      <c r="G134" s="155">
        <v>109985107.76000001</v>
      </c>
      <c r="H134" s="150"/>
    </row>
    <row r="135" spans="1:8" ht="25.5" outlineLevel="2" x14ac:dyDescent="0.25">
      <c r="A135" s="156" t="s">
        <v>1644</v>
      </c>
      <c r="B135" s="157"/>
      <c r="C135" s="156" t="s">
        <v>879</v>
      </c>
      <c r="D135" s="157"/>
      <c r="E135" s="155">
        <v>54631828.479999997</v>
      </c>
      <c r="F135" s="155">
        <v>50026833.270000003</v>
      </c>
      <c r="G135" s="155">
        <v>50026833.270000003</v>
      </c>
      <c r="H135" s="150"/>
    </row>
    <row r="136" spans="1:8" outlineLevel="3" x14ac:dyDescent="0.25">
      <c r="A136" s="156" t="s">
        <v>1643</v>
      </c>
      <c r="B136" s="157"/>
      <c r="C136" s="156" t="s">
        <v>877</v>
      </c>
      <c r="D136" s="157"/>
      <c r="E136" s="155">
        <v>17232285</v>
      </c>
      <c r="F136" s="155">
        <v>17232285</v>
      </c>
      <c r="G136" s="155">
        <v>17232285</v>
      </c>
      <c r="H136" s="150"/>
    </row>
    <row r="137" spans="1:8" outlineLevel="4" x14ac:dyDescent="0.25">
      <c r="A137" s="156" t="s">
        <v>1420</v>
      </c>
      <c r="B137" s="157"/>
      <c r="C137" s="156" t="s">
        <v>877</v>
      </c>
      <c r="D137" s="156" t="s">
        <v>464</v>
      </c>
      <c r="E137" s="155">
        <v>17232285</v>
      </c>
      <c r="F137" s="155">
        <v>17232285</v>
      </c>
      <c r="G137" s="155">
        <v>17232285</v>
      </c>
      <c r="H137" s="150"/>
    </row>
    <row r="138" spans="1:8" outlineLevel="3" x14ac:dyDescent="0.25">
      <c r="A138" s="156" t="s">
        <v>1642</v>
      </c>
      <c r="B138" s="157"/>
      <c r="C138" s="156" t="s">
        <v>875</v>
      </c>
      <c r="D138" s="157"/>
      <c r="E138" s="155">
        <v>10293599</v>
      </c>
      <c r="F138" s="155">
        <v>10293599</v>
      </c>
      <c r="G138" s="155">
        <v>10293599</v>
      </c>
      <c r="H138" s="150"/>
    </row>
    <row r="139" spans="1:8" outlineLevel="4" x14ac:dyDescent="0.25">
      <c r="A139" s="156" t="s">
        <v>1420</v>
      </c>
      <c r="B139" s="157"/>
      <c r="C139" s="156" t="s">
        <v>875</v>
      </c>
      <c r="D139" s="156" t="s">
        <v>464</v>
      </c>
      <c r="E139" s="155">
        <v>10293599</v>
      </c>
      <c r="F139" s="155">
        <v>10293599</v>
      </c>
      <c r="G139" s="155">
        <v>10293599</v>
      </c>
      <c r="H139" s="150"/>
    </row>
    <row r="140" spans="1:8" ht="38.25" outlineLevel="3" x14ac:dyDescent="0.25">
      <c r="A140" s="156" t="s">
        <v>1641</v>
      </c>
      <c r="B140" s="157"/>
      <c r="C140" s="156" t="s">
        <v>873</v>
      </c>
      <c r="D140" s="157"/>
      <c r="E140" s="155">
        <v>4600000</v>
      </c>
      <c r="F140" s="155">
        <v>0</v>
      </c>
      <c r="G140" s="155">
        <v>0</v>
      </c>
      <c r="H140" s="150"/>
    </row>
    <row r="141" spans="1:8" outlineLevel="4" x14ac:dyDescent="0.25">
      <c r="A141" s="156" t="s">
        <v>1418</v>
      </c>
      <c r="B141" s="157"/>
      <c r="C141" s="156" t="s">
        <v>873</v>
      </c>
      <c r="D141" s="156" t="s">
        <v>445</v>
      </c>
      <c r="E141" s="155">
        <v>4600000</v>
      </c>
      <c r="F141" s="155">
        <v>0</v>
      </c>
      <c r="G141" s="155">
        <v>0</v>
      </c>
      <c r="H141" s="150"/>
    </row>
    <row r="142" spans="1:8" ht="38.25" outlineLevel="3" x14ac:dyDescent="0.25">
      <c r="A142" s="156" t="s">
        <v>1640</v>
      </c>
      <c r="B142" s="157"/>
      <c r="C142" s="156" t="s">
        <v>872</v>
      </c>
      <c r="D142" s="157"/>
      <c r="E142" s="155">
        <v>22280885.039999999</v>
      </c>
      <c r="F142" s="155">
        <v>22275939.780000001</v>
      </c>
      <c r="G142" s="155">
        <v>22275939.780000001</v>
      </c>
      <c r="H142" s="150"/>
    </row>
    <row r="143" spans="1:8" outlineLevel="4" x14ac:dyDescent="0.25">
      <c r="A143" s="156" t="s">
        <v>1420</v>
      </c>
      <c r="B143" s="157"/>
      <c r="C143" s="156" t="s">
        <v>872</v>
      </c>
      <c r="D143" s="156" t="s">
        <v>464</v>
      </c>
      <c r="E143" s="155">
        <v>22280885.039999999</v>
      </c>
      <c r="F143" s="155">
        <v>22275939.780000001</v>
      </c>
      <c r="G143" s="155">
        <v>22275939.780000001</v>
      </c>
      <c r="H143" s="150"/>
    </row>
    <row r="144" spans="1:8" ht="38.25" outlineLevel="3" x14ac:dyDescent="0.25">
      <c r="A144" s="156" t="s">
        <v>1640</v>
      </c>
      <c r="B144" s="157"/>
      <c r="C144" s="156" t="s">
        <v>870</v>
      </c>
      <c r="D144" s="157"/>
      <c r="E144" s="155">
        <v>225059.44</v>
      </c>
      <c r="F144" s="155">
        <v>225009.49</v>
      </c>
      <c r="G144" s="155">
        <v>225009.49</v>
      </c>
      <c r="H144" s="150"/>
    </row>
    <row r="145" spans="1:8" outlineLevel="4" x14ac:dyDescent="0.25">
      <c r="A145" s="156" t="s">
        <v>1420</v>
      </c>
      <c r="B145" s="157"/>
      <c r="C145" s="156" t="s">
        <v>870</v>
      </c>
      <c r="D145" s="156" t="s">
        <v>464</v>
      </c>
      <c r="E145" s="155">
        <v>225059.44</v>
      </c>
      <c r="F145" s="155">
        <v>225009.49</v>
      </c>
      <c r="G145" s="155">
        <v>225009.49</v>
      </c>
      <c r="H145" s="150"/>
    </row>
    <row r="146" spans="1:8" ht="25.5" outlineLevel="2" x14ac:dyDescent="0.25">
      <c r="A146" s="156" t="s">
        <v>1639</v>
      </c>
      <c r="B146" s="157"/>
      <c r="C146" s="156" t="s">
        <v>784</v>
      </c>
      <c r="D146" s="157"/>
      <c r="E146" s="155">
        <v>42614176.039999999</v>
      </c>
      <c r="F146" s="155">
        <v>41810109.039999999</v>
      </c>
      <c r="G146" s="155">
        <v>41717728.210000001</v>
      </c>
      <c r="H146" s="150"/>
    </row>
    <row r="147" spans="1:8" ht="25.5" outlineLevel="3" x14ac:dyDescent="0.25">
      <c r="A147" s="156" t="s">
        <v>1638</v>
      </c>
      <c r="B147" s="157"/>
      <c r="C147" s="156" t="s">
        <v>782</v>
      </c>
      <c r="D147" s="157"/>
      <c r="E147" s="155">
        <v>6954847</v>
      </c>
      <c r="F147" s="155">
        <v>6150780</v>
      </c>
      <c r="G147" s="155">
        <v>6150780</v>
      </c>
      <c r="H147" s="150"/>
    </row>
    <row r="148" spans="1:8" outlineLevel="4" x14ac:dyDescent="0.25">
      <c r="A148" s="156" t="s">
        <v>1420</v>
      </c>
      <c r="B148" s="157"/>
      <c r="C148" s="156" t="s">
        <v>782</v>
      </c>
      <c r="D148" s="156" t="s">
        <v>464</v>
      </c>
      <c r="E148" s="155">
        <v>6954847</v>
      </c>
      <c r="F148" s="155">
        <v>6150780</v>
      </c>
      <c r="G148" s="155">
        <v>6150780</v>
      </c>
      <c r="H148" s="150"/>
    </row>
    <row r="149" spans="1:8" outlineLevel="3" x14ac:dyDescent="0.25">
      <c r="A149" s="156" t="s">
        <v>1637</v>
      </c>
      <c r="B149" s="157"/>
      <c r="C149" s="156" t="s">
        <v>868</v>
      </c>
      <c r="D149" s="157"/>
      <c r="E149" s="155">
        <v>1180570.32</v>
      </c>
      <c r="F149" s="155">
        <v>1180570.32</v>
      </c>
      <c r="G149" s="155">
        <v>1088189.49</v>
      </c>
      <c r="H149" s="150"/>
    </row>
    <row r="150" spans="1:8" outlineLevel="4" x14ac:dyDescent="0.25">
      <c r="A150" s="156" t="s">
        <v>1420</v>
      </c>
      <c r="B150" s="157"/>
      <c r="C150" s="156" t="s">
        <v>868</v>
      </c>
      <c r="D150" s="156" t="s">
        <v>464</v>
      </c>
      <c r="E150" s="155">
        <v>1180570.32</v>
      </c>
      <c r="F150" s="155">
        <v>1180570.32</v>
      </c>
      <c r="G150" s="155">
        <v>1088189.49</v>
      </c>
      <c r="H150" s="150"/>
    </row>
    <row r="151" spans="1:8" outlineLevel="3" x14ac:dyDescent="0.25">
      <c r="A151" s="156" t="s">
        <v>1636</v>
      </c>
      <c r="B151" s="157"/>
      <c r="C151" s="156" t="s">
        <v>865</v>
      </c>
      <c r="D151" s="157"/>
      <c r="E151" s="155">
        <v>34478758.719999999</v>
      </c>
      <c r="F151" s="155">
        <v>34478758.719999999</v>
      </c>
      <c r="G151" s="155">
        <v>34478758.719999999</v>
      </c>
      <c r="H151" s="150"/>
    </row>
    <row r="152" spans="1:8" outlineLevel="4" x14ac:dyDescent="0.25">
      <c r="A152" s="156" t="s">
        <v>1420</v>
      </c>
      <c r="B152" s="157"/>
      <c r="C152" s="156" t="s">
        <v>865</v>
      </c>
      <c r="D152" s="156" t="s">
        <v>464</v>
      </c>
      <c r="E152" s="155">
        <v>34478758.719999999</v>
      </c>
      <c r="F152" s="155">
        <v>34478758.719999999</v>
      </c>
      <c r="G152" s="155">
        <v>34478758.719999999</v>
      </c>
      <c r="H152" s="150"/>
    </row>
    <row r="153" spans="1:8" ht="25.5" outlineLevel="2" x14ac:dyDescent="0.25">
      <c r="A153" s="156" t="s">
        <v>1635</v>
      </c>
      <c r="B153" s="157"/>
      <c r="C153" s="156" t="s">
        <v>780</v>
      </c>
      <c r="D153" s="157"/>
      <c r="E153" s="155">
        <v>23674977.280000001</v>
      </c>
      <c r="F153" s="155">
        <v>18240546.280000001</v>
      </c>
      <c r="G153" s="155">
        <v>18240546.280000001</v>
      </c>
      <c r="H153" s="150"/>
    </row>
    <row r="154" spans="1:8" ht="25.5" outlineLevel="3" x14ac:dyDescent="0.25">
      <c r="A154" s="156" t="s">
        <v>1634</v>
      </c>
      <c r="B154" s="157"/>
      <c r="C154" s="156" t="s">
        <v>778</v>
      </c>
      <c r="D154" s="157"/>
      <c r="E154" s="155">
        <v>10000000</v>
      </c>
      <c r="F154" s="155">
        <v>10000000</v>
      </c>
      <c r="G154" s="155">
        <v>10000000</v>
      </c>
      <c r="H154" s="150"/>
    </row>
    <row r="155" spans="1:8" outlineLevel="4" x14ac:dyDescent="0.25">
      <c r="A155" s="156" t="s">
        <v>1420</v>
      </c>
      <c r="B155" s="157"/>
      <c r="C155" s="156" t="s">
        <v>778</v>
      </c>
      <c r="D155" s="156" t="s">
        <v>464</v>
      </c>
      <c r="E155" s="155">
        <v>10000000</v>
      </c>
      <c r="F155" s="155">
        <v>10000000</v>
      </c>
      <c r="G155" s="155">
        <v>10000000</v>
      </c>
      <c r="H155" s="150"/>
    </row>
    <row r="156" spans="1:8" ht="25.5" outlineLevel="3" x14ac:dyDescent="0.25">
      <c r="A156" s="156" t="s">
        <v>1633</v>
      </c>
      <c r="B156" s="157"/>
      <c r="C156" s="156" t="s">
        <v>776</v>
      </c>
      <c r="D156" s="157"/>
      <c r="E156" s="155">
        <v>13674977.279999999</v>
      </c>
      <c r="F156" s="155">
        <v>8240546.2800000003</v>
      </c>
      <c r="G156" s="155">
        <v>8240546.2800000003</v>
      </c>
      <c r="H156" s="150"/>
    </row>
    <row r="157" spans="1:8" outlineLevel="4" x14ac:dyDescent="0.25">
      <c r="A157" s="156" t="s">
        <v>1420</v>
      </c>
      <c r="B157" s="157"/>
      <c r="C157" s="156" t="s">
        <v>776</v>
      </c>
      <c r="D157" s="156" t="s">
        <v>464</v>
      </c>
      <c r="E157" s="155">
        <v>13674977.279999999</v>
      </c>
      <c r="F157" s="155">
        <v>8240546.2800000003</v>
      </c>
      <c r="G157" s="155">
        <v>8240546.2800000003</v>
      </c>
      <c r="H157" s="150"/>
    </row>
    <row r="158" spans="1:8" ht="25.5" outlineLevel="1" x14ac:dyDescent="0.25">
      <c r="A158" s="156" t="s">
        <v>1632</v>
      </c>
      <c r="B158" s="157"/>
      <c r="C158" s="156" t="s">
        <v>774</v>
      </c>
      <c r="D158" s="157"/>
      <c r="E158" s="155">
        <v>8165322.3300000001</v>
      </c>
      <c r="F158" s="155">
        <v>722096.33</v>
      </c>
      <c r="G158" s="155">
        <v>722096.33</v>
      </c>
      <c r="H158" s="150"/>
    </row>
    <row r="159" spans="1:8" outlineLevel="2" x14ac:dyDescent="0.25">
      <c r="A159" s="156" t="s">
        <v>1631</v>
      </c>
      <c r="B159" s="157"/>
      <c r="C159" s="156" t="s">
        <v>772</v>
      </c>
      <c r="D159" s="157"/>
      <c r="E159" s="155">
        <v>542096.32999999996</v>
      </c>
      <c r="F159" s="155">
        <v>542096.32999999996</v>
      </c>
      <c r="G159" s="155">
        <v>542096.32999999996</v>
      </c>
      <c r="H159" s="150"/>
    </row>
    <row r="160" spans="1:8" ht="25.5" outlineLevel="3" x14ac:dyDescent="0.25">
      <c r="A160" s="156" t="s">
        <v>1630</v>
      </c>
      <c r="B160" s="157"/>
      <c r="C160" s="156" t="s">
        <v>770</v>
      </c>
      <c r="D160" s="157"/>
      <c r="E160" s="155">
        <v>530663</v>
      </c>
      <c r="F160" s="155">
        <v>530663</v>
      </c>
      <c r="G160" s="155">
        <v>530663</v>
      </c>
      <c r="H160" s="150"/>
    </row>
    <row r="161" spans="1:8" outlineLevel="4" x14ac:dyDescent="0.25">
      <c r="A161" s="156" t="s">
        <v>1420</v>
      </c>
      <c r="B161" s="157"/>
      <c r="C161" s="156" t="s">
        <v>770</v>
      </c>
      <c r="D161" s="156" t="s">
        <v>464</v>
      </c>
      <c r="E161" s="155">
        <v>530663</v>
      </c>
      <c r="F161" s="155">
        <v>530663</v>
      </c>
      <c r="G161" s="155">
        <v>530663</v>
      </c>
      <c r="H161" s="150"/>
    </row>
    <row r="162" spans="1:8" ht="38.25" outlineLevel="3" x14ac:dyDescent="0.25">
      <c r="A162" s="156" t="s">
        <v>1629</v>
      </c>
      <c r="B162" s="157"/>
      <c r="C162" s="156" t="s">
        <v>768</v>
      </c>
      <c r="D162" s="157"/>
      <c r="E162" s="155">
        <v>11433.33</v>
      </c>
      <c r="F162" s="155">
        <v>11433.33</v>
      </c>
      <c r="G162" s="155">
        <v>11433.33</v>
      </c>
      <c r="H162" s="150"/>
    </row>
    <row r="163" spans="1:8" outlineLevel="4" x14ac:dyDescent="0.25">
      <c r="A163" s="156" t="s">
        <v>1420</v>
      </c>
      <c r="B163" s="157"/>
      <c r="C163" s="156" t="s">
        <v>768</v>
      </c>
      <c r="D163" s="156" t="s">
        <v>464</v>
      </c>
      <c r="E163" s="155">
        <v>11433.33</v>
      </c>
      <c r="F163" s="155">
        <v>11433.33</v>
      </c>
      <c r="G163" s="155">
        <v>11433.33</v>
      </c>
      <c r="H163" s="150"/>
    </row>
    <row r="164" spans="1:8" ht="25.5" outlineLevel="2" x14ac:dyDescent="0.25">
      <c r="A164" s="156" t="s">
        <v>1628</v>
      </c>
      <c r="B164" s="157"/>
      <c r="C164" s="156" t="s">
        <v>766</v>
      </c>
      <c r="D164" s="157"/>
      <c r="E164" s="155">
        <v>7623226</v>
      </c>
      <c r="F164" s="155">
        <v>180000</v>
      </c>
      <c r="G164" s="155">
        <v>180000</v>
      </c>
      <c r="H164" s="150"/>
    </row>
    <row r="165" spans="1:8" ht="25.5" outlineLevel="3" x14ac:dyDescent="0.25">
      <c r="A165" s="156" t="s">
        <v>1627</v>
      </c>
      <c r="B165" s="157"/>
      <c r="C165" s="156" t="s">
        <v>764</v>
      </c>
      <c r="D165" s="157"/>
      <c r="E165" s="155">
        <v>7623226</v>
      </c>
      <c r="F165" s="155">
        <v>180000</v>
      </c>
      <c r="G165" s="155">
        <v>180000</v>
      </c>
      <c r="H165" s="150"/>
    </row>
    <row r="166" spans="1:8" outlineLevel="4" x14ac:dyDescent="0.25">
      <c r="A166" s="156" t="s">
        <v>1420</v>
      </c>
      <c r="B166" s="157"/>
      <c r="C166" s="156" t="s">
        <v>764</v>
      </c>
      <c r="D166" s="156" t="s">
        <v>464</v>
      </c>
      <c r="E166" s="155">
        <v>7623226</v>
      </c>
      <c r="F166" s="155">
        <v>180000</v>
      </c>
      <c r="G166" s="155">
        <v>180000</v>
      </c>
      <c r="H166" s="150"/>
    </row>
    <row r="167" spans="1:8" ht="25.5" outlineLevel="1" x14ac:dyDescent="0.25">
      <c r="A167" s="156" t="s">
        <v>1626</v>
      </c>
      <c r="B167" s="157"/>
      <c r="C167" s="156" t="s">
        <v>414</v>
      </c>
      <c r="D167" s="157"/>
      <c r="E167" s="155">
        <v>31153516.809999999</v>
      </c>
      <c r="F167" s="155">
        <v>2193451.7000000002</v>
      </c>
      <c r="G167" s="155">
        <v>2193451.7000000002</v>
      </c>
      <c r="H167" s="150"/>
    </row>
    <row r="168" spans="1:8" ht="38.25" outlineLevel="2" x14ac:dyDescent="0.25">
      <c r="A168" s="156" t="s">
        <v>1625</v>
      </c>
      <c r="B168" s="157"/>
      <c r="C168" s="156" t="s">
        <v>412</v>
      </c>
      <c r="D168" s="157"/>
      <c r="E168" s="155">
        <v>31153516.809999999</v>
      </c>
      <c r="F168" s="155">
        <v>2193451.7000000002</v>
      </c>
      <c r="G168" s="155">
        <v>2193451.7000000002</v>
      </c>
      <c r="H168" s="150"/>
    </row>
    <row r="169" spans="1:8" ht="25.5" outlineLevel="3" x14ac:dyDescent="0.25">
      <c r="A169" s="156" t="s">
        <v>1624</v>
      </c>
      <c r="B169" s="157"/>
      <c r="C169" s="156" t="s">
        <v>882</v>
      </c>
      <c r="D169" s="157"/>
      <c r="E169" s="155">
        <v>28863405.109999999</v>
      </c>
      <c r="F169" s="155">
        <v>0</v>
      </c>
      <c r="G169" s="155">
        <v>0</v>
      </c>
      <c r="H169" s="150"/>
    </row>
    <row r="170" spans="1:8" outlineLevel="4" x14ac:dyDescent="0.25">
      <c r="A170" s="156" t="s">
        <v>1420</v>
      </c>
      <c r="B170" s="157"/>
      <c r="C170" s="156" t="s">
        <v>882</v>
      </c>
      <c r="D170" s="156" t="s">
        <v>464</v>
      </c>
      <c r="E170" s="155">
        <v>28863405.109999999</v>
      </c>
      <c r="F170" s="155">
        <v>0</v>
      </c>
      <c r="G170" s="155">
        <v>0</v>
      </c>
      <c r="H170" s="150"/>
    </row>
    <row r="171" spans="1:8" ht="51" outlineLevel="3" x14ac:dyDescent="0.25">
      <c r="A171" s="156" t="s">
        <v>1623</v>
      </c>
      <c r="B171" s="157"/>
      <c r="C171" s="156" t="s">
        <v>410</v>
      </c>
      <c r="D171" s="157"/>
      <c r="E171" s="155">
        <v>736651.7</v>
      </c>
      <c r="F171" s="155">
        <v>736651.7</v>
      </c>
      <c r="G171" s="155">
        <v>736651.7</v>
      </c>
      <c r="H171" s="150"/>
    </row>
    <row r="172" spans="1:8" outlineLevel="4" x14ac:dyDescent="0.25">
      <c r="A172" s="156" t="s">
        <v>1462</v>
      </c>
      <c r="B172" s="157"/>
      <c r="C172" s="156" t="s">
        <v>410</v>
      </c>
      <c r="D172" s="156" t="s">
        <v>361</v>
      </c>
      <c r="E172" s="155">
        <v>736651.7</v>
      </c>
      <c r="F172" s="155">
        <v>736651.7</v>
      </c>
      <c r="G172" s="155">
        <v>736651.7</v>
      </c>
      <c r="H172" s="150"/>
    </row>
    <row r="173" spans="1:8" ht="51" outlineLevel="3" x14ac:dyDescent="0.25">
      <c r="A173" s="156" t="s">
        <v>1622</v>
      </c>
      <c r="B173" s="157"/>
      <c r="C173" s="156" t="s">
        <v>407</v>
      </c>
      <c r="D173" s="157"/>
      <c r="E173" s="155">
        <v>79588</v>
      </c>
      <c r="F173" s="155">
        <v>79588</v>
      </c>
      <c r="G173" s="155">
        <v>79588</v>
      </c>
      <c r="H173" s="150"/>
    </row>
    <row r="174" spans="1:8" outlineLevel="4" x14ac:dyDescent="0.25">
      <c r="A174" s="156" t="s">
        <v>1462</v>
      </c>
      <c r="B174" s="157"/>
      <c r="C174" s="156" t="s">
        <v>407</v>
      </c>
      <c r="D174" s="156" t="s">
        <v>361</v>
      </c>
      <c r="E174" s="155">
        <v>79588</v>
      </c>
      <c r="F174" s="155">
        <v>79588</v>
      </c>
      <c r="G174" s="155">
        <v>79588</v>
      </c>
      <c r="H174" s="150"/>
    </row>
    <row r="175" spans="1:8" ht="38.25" outlineLevel="3" x14ac:dyDescent="0.25">
      <c r="A175" s="156" t="s">
        <v>1621</v>
      </c>
      <c r="B175" s="157"/>
      <c r="C175" s="156" t="s">
        <v>839</v>
      </c>
      <c r="D175" s="157"/>
      <c r="E175" s="155">
        <v>96660</v>
      </c>
      <c r="F175" s="155">
        <v>0</v>
      </c>
      <c r="G175" s="155">
        <v>0</v>
      </c>
      <c r="H175" s="150"/>
    </row>
    <row r="176" spans="1:8" ht="38.25" outlineLevel="4" x14ac:dyDescent="0.25">
      <c r="A176" s="156" t="s">
        <v>1478</v>
      </c>
      <c r="B176" s="157"/>
      <c r="C176" s="156" t="s">
        <v>839</v>
      </c>
      <c r="D176" s="156" t="s">
        <v>497</v>
      </c>
      <c r="E176" s="155">
        <v>96660</v>
      </c>
      <c r="F176" s="155">
        <v>0</v>
      </c>
      <c r="G176" s="155">
        <v>0</v>
      </c>
      <c r="H176" s="150"/>
    </row>
    <row r="177" spans="1:8" ht="38.25" outlineLevel="3" x14ac:dyDescent="0.25">
      <c r="A177" s="156" t="s">
        <v>1620</v>
      </c>
      <c r="B177" s="157"/>
      <c r="C177" s="156" t="s">
        <v>494</v>
      </c>
      <c r="D177" s="157"/>
      <c r="E177" s="155">
        <v>1377212</v>
      </c>
      <c r="F177" s="155">
        <v>1377212</v>
      </c>
      <c r="G177" s="155">
        <v>1377212</v>
      </c>
      <c r="H177" s="150"/>
    </row>
    <row r="178" spans="1:8" outlineLevel="4" x14ac:dyDescent="0.25">
      <c r="A178" s="156" t="s">
        <v>1462</v>
      </c>
      <c r="B178" s="157"/>
      <c r="C178" s="156" t="s">
        <v>494</v>
      </c>
      <c r="D178" s="156" t="s">
        <v>361</v>
      </c>
      <c r="E178" s="155">
        <v>1377212</v>
      </c>
      <c r="F178" s="155">
        <v>1377212</v>
      </c>
      <c r="G178" s="155">
        <v>1377212</v>
      </c>
      <c r="H178" s="150"/>
    </row>
    <row r="179" spans="1:8" ht="25.5" outlineLevel="1" x14ac:dyDescent="0.25">
      <c r="A179" s="156" t="s">
        <v>1619</v>
      </c>
      <c r="B179" s="157"/>
      <c r="C179" s="156" t="s">
        <v>722</v>
      </c>
      <c r="D179" s="157"/>
      <c r="E179" s="155">
        <v>35072878.299999997</v>
      </c>
      <c r="F179" s="155">
        <v>35070988.299999997</v>
      </c>
      <c r="G179" s="155">
        <v>35070848.299999997</v>
      </c>
      <c r="H179" s="150"/>
    </row>
    <row r="180" spans="1:8" outlineLevel="2" x14ac:dyDescent="0.25">
      <c r="A180" s="156" t="s">
        <v>1618</v>
      </c>
      <c r="B180" s="157"/>
      <c r="C180" s="156" t="s">
        <v>720</v>
      </c>
      <c r="D180" s="157"/>
      <c r="E180" s="155">
        <v>35072878.299999997</v>
      </c>
      <c r="F180" s="155">
        <v>35070988.299999997</v>
      </c>
      <c r="G180" s="155">
        <v>35070848.299999997</v>
      </c>
      <c r="H180" s="150"/>
    </row>
    <row r="181" spans="1:8" outlineLevel="3" x14ac:dyDescent="0.25">
      <c r="A181" s="156" t="s">
        <v>1617</v>
      </c>
      <c r="B181" s="157"/>
      <c r="C181" s="156" t="s">
        <v>717</v>
      </c>
      <c r="D181" s="157"/>
      <c r="E181" s="155">
        <v>35072878.299999997</v>
      </c>
      <c r="F181" s="155">
        <v>35070988.299999997</v>
      </c>
      <c r="G181" s="155">
        <v>35070848.299999997</v>
      </c>
      <c r="H181" s="150"/>
    </row>
    <row r="182" spans="1:8" ht="38.25" outlineLevel="4" x14ac:dyDescent="0.25">
      <c r="A182" s="156" t="s">
        <v>1478</v>
      </c>
      <c r="B182" s="157"/>
      <c r="C182" s="156" t="s">
        <v>717</v>
      </c>
      <c r="D182" s="156" t="s">
        <v>497</v>
      </c>
      <c r="E182" s="155">
        <v>21886108.260000002</v>
      </c>
      <c r="F182" s="155">
        <v>21884218.260000002</v>
      </c>
      <c r="G182" s="155">
        <v>21884078.260000002</v>
      </c>
      <c r="H182" s="150"/>
    </row>
    <row r="183" spans="1:8" outlineLevel="4" x14ac:dyDescent="0.25">
      <c r="A183" s="156" t="s">
        <v>1420</v>
      </c>
      <c r="B183" s="157"/>
      <c r="C183" s="156" t="s">
        <v>717</v>
      </c>
      <c r="D183" s="156" t="s">
        <v>464</v>
      </c>
      <c r="E183" s="155">
        <v>7312316.4299999997</v>
      </c>
      <c r="F183" s="155">
        <v>7312316.4299999997</v>
      </c>
      <c r="G183" s="155">
        <v>7312316.4299999997</v>
      </c>
      <c r="H183" s="150"/>
    </row>
    <row r="184" spans="1:8" outlineLevel="4" x14ac:dyDescent="0.25">
      <c r="A184" s="156" t="s">
        <v>1462</v>
      </c>
      <c r="B184" s="157"/>
      <c r="C184" s="156" t="s">
        <v>717</v>
      </c>
      <c r="D184" s="156" t="s">
        <v>361</v>
      </c>
      <c r="E184" s="155">
        <v>5874453.6100000003</v>
      </c>
      <c r="F184" s="155">
        <v>5874453.6100000003</v>
      </c>
      <c r="G184" s="155">
        <v>5874453.6100000003</v>
      </c>
      <c r="H184" s="150"/>
    </row>
    <row r="185" spans="1:8" s="181" customFormat="1" ht="25.5" x14ac:dyDescent="0.25">
      <c r="A185" s="185" t="s">
        <v>1616</v>
      </c>
      <c r="B185" s="184"/>
      <c r="C185" s="185" t="s">
        <v>1615</v>
      </c>
      <c r="D185" s="184"/>
      <c r="E185" s="183">
        <v>900286147.71000004</v>
      </c>
      <c r="F185" s="183">
        <v>912247521.71000004</v>
      </c>
      <c r="G185" s="183">
        <v>921384383.97000003</v>
      </c>
      <c r="H185" s="182"/>
    </row>
    <row r="186" spans="1:8" outlineLevel="1" x14ac:dyDescent="0.25">
      <c r="A186" s="156" t="s">
        <v>1614</v>
      </c>
      <c r="B186" s="157"/>
      <c r="C186" s="156" t="s">
        <v>596</v>
      </c>
      <c r="D186" s="157"/>
      <c r="E186" s="155">
        <v>21945868.32</v>
      </c>
      <c r="F186" s="155">
        <v>17628811.100000001</v>
      </c>
      <c r="G186" s="155">
        <v>16087914.210000001</v>
      </c>
      <c r="H186" s="150"/>
    </row>
    <row r="187" spans="1:8" outlineLevel="2" x14ac:dyDescent="0.25">
      <c r="A187" s="156" t="s">
        <v>1613</v>
      </c>
      <c r="B187" s="157"/>
      <c r="C187" s="156" t="s">
        <v>649</v>
      </c>
      <c r="D187" s="157"/>
      <c r="E187" s="155">
        <v>11415823.77</v>
      </c>
      <c r="F187" s="155">
        <v>5902827.79</v>
      </c>
      <c r="G187" s="155">
        <v>5902827.79</v>
      </c>
      <c r="H187" s="150"/>
    </row>
    <row r="188" spans="1:8" outlineLevel="3" x14ac:dyDescent="0.25">
      <c r="A188" s="156" t="s">
        <v>1612</v>
      </c>
      <c r="B188" s="157"/>
      <c r="C188" s="156" t="s">
        <v>693</v>
      </c>
      <c r="D188" s="157"/>
      <c r="E188" s="155">
        <v>1707860</v>
      </c>
      <c r="F188" s="155">
        <v>1707860</v>
      </c>
      <c r="G188" s="155">
        <v>1707860</v>
      </c>
      <c r="H188" s="150"/>
    </row>
    <row r="189" spans="1:8" ht="25.5" outlineLevel="4" x14ac:dyDescent="0.25">
      <c r="A189" s="156" t="s">
        <v>1521</v>
      </c>
      <c r="B189" s="157"/>
      <c r="C189" s="156" t="s">
        <v>693</v>
      </c>
      <c r="D189" s="156" t="s">
        <v>373</v>
      </c>
      <c r="E189" s="155">
        <v>1707860</v>
      </c>
      <c r="F189" s="155">
        <v>1707860</v>
      </c>
      <c r="G189" s="155">
        <v>1707860</v>
      </c>
      <c r="H189" s="150"/>
    </row>
    <row r="190" spans="1:8" ht="25.5" outlineLevel="3" x14ac:dyDescent="0.25">
      <c r="A190" s="156" t="s">
        <v>1481</v>
      </c>
      <c r="B190" s="157"/>
      <c r="C190" s="156" t="s">
        <v>692</v>
      </c>
      <c r="D190" s="157"/>
      <c r="E190" s="155">
        <v>2728634.67</v>
      </c>
      <c r="F190" s="155">
        <v>0</v>
      </c>
      <c r="G190" s="155">
        <v>0</v>
      </c>
      <c r="H190" s="150"/>
    </row>
    <row r="191" spans="1:8" outlineLevel="4" x14ac:dyDescent="0.25">
      <c r="A191" s="156" t="s">
        <v>1420</v>
      </c>
      <c r="B191" s="157"/>
      <c r="C191" s="156" t="s">
        <v>692</v>
      </c>
      <c r="D191" s="156" t="s">
        <v>464</v>
      </c>
      <c r="E191" s="155">
        <v>2728634.67</v>
      </c>
      <c r="F191" s="155">
        <v>0</v>
      </c>
      <c r="G191" s="155">
        <v>0</v>
      </c>
      <c r="H191" s="150"/>
    </row>
    <row r="192" spans="1:8" ht="25.5" outlineLevel="3" x14ac:dyDescent="0.25">
      <c r="A192" s="156" t="s">
        <v>1553</v>
      </c>
      <c r="B192" s="157"/>
      <c r="C192" s="156" t="s">
        <v>691</v>
      </c>
      <c r="D192" s="157"/>
      <c r="E192" s="155">
        <v>2784361.31</v>
      </c>
      <c r="F192" s="155">
        <v>0</v>
      </c>
      <c r="G192" s="155">
        <v>0</v>
      </c>
      <c r="H192" s="150"/>
    </row>
    <row r="193" spans="1:8" outlineLevel="4" x14ac:dyDescent="0.25">
      <c r="A193" s="156" t="s">
        <v>1420</v>
      </c>
      <c r="B193" s="157"/>
      <c r="C193" s="156" t="s">
        <v>691</v>
      </c>
      <c r="D193" s="156" t="s">
        <v>464</v>
      </c>
      <c r="E193" s="155">
        <v>2784361.31</v>
      </c>
      <c r="F193" s="155">
        <v>0</v>
      </c>
      <c r="G193" s="155">
        <v>0</v>
      </c>
      <c r="H193" s="150"/>
    </row>
    <row r="194" spans="1:8" outlineLevel="3" x14ac:dyDescent="0.25">
      <c r="A194" s="156" t="s">
        <v>1611</v>
      </c>
      <c r="B194" s="157"/>
      <c r="C194" s="156" t="s">
        <v>647</v>
      </c>
      <c r="D194" s="157"/>
      <c r="E194" s="155">
        <v>3198101.12</v>
      </c>
      <c r="F194" s="155">
        <v>3198101.12</v>
      </c>
      <c r="G194" s="155">
        <v>3198101.12</v>
      </c>
      <c r="H194" s="150"/>
    </row>
    <row r="195" spans="1:8" ht="25.5" outlineLevel="4" x14ac:dyDescent="0.25">
      <c r="A195" s="156" t="s">
        <v>1521</v>
      </c>
      <c r="B195" s="157"/>
      <c r="C195" s="156" t="s">
        <v>647</v>
      </c>
      <c r="D195" s="156" t="s">
        <v>373</v>
      </c>
      <c r="E195" s="155">
        <v>3198101.12</v>
      </c>
      <c r="F195" s="155">
        <v>3198101.12</v>
      </c>
      <c r="G195" s="155">
        <v>3198101.12</v>
      </c>
      <c r="H195" s="150"/>
    </row>
    <row r="196" spans="1:8" outlineLevel="3" x14ac:dyDescent="0.25">
      <c r="A196" s="156" t="s">
        <v>1610</v>
      </c>
      <c r="B196" s="157"/>
      <c r="C196" s="156" t="s">
        <v>689</v>
      </c>
      <c r="D196" s="157"/>
      <c r="E196" s="155">
        <v>996866.67</v>
      </c>
      <c r="F196" s="155">
        <v>996866.67</v>
      </c>
      <c r="G196" s="155">
        <v>996866.67</v>
      </c>
      <c r="H196" s="150"/>
    </row>
    <row r="197" spans="1:8" ht="25.5" outlineLevel="4" x14ac:dyDescent="0.25">
      <c r="A197" s="156" t="s">
        <v>1521</v>
      </c>
      <c r="B197" s="157"/>
      <c r="C197" s="156" t="s">
        <v>689</v>
      </c>
      <c r="D197" s="156" t="s">
        <v>373</v>
      </c>
      <c r="E197" s="155">
        <v>996866.67</v>
      </c>
      <c r="F197" s="155">
        <v>996866.67</v>
      </c>
      <c r="G197" s="155">
        <v>996866.67</v>
      </c>
      <c r="H197" s="150"/>
    </row>
    <row r="198" spans="1:8" outlineLevel="2" x14ac:dyDescent="0.25">
      <c r="A198" s="156" t="s">
        <v>1609</v>
      </c>
      <c r="B198" s="157"/>
      <c r="C198" s="156" t="s">
        <v>594</v>
      </c>
      <c r="D198" s="157"/>
      <c r="E198" s="155">
        <v>568720.11</v>
      </c>
      <c r="F198" s="155">
        <v>223761.98</v>
      </c>
      <c r="G198" s="155">
        <v>223761.98</v>
      </c>
      <c r="H198" s="150"/>
    </row>
    <row r="199" spans="1:8" outlineLevel="3" x14ac:dyDescent="0.25">
      <c r="A199" s="156" t="s">
        <v>1608</v>
      </c>
      <c r="B199" s="157"/>
      <c r="C199" s="156" t="s">
        <v>592</v>
      </c>
      <c r="D199" s="157"/>
      <c r="E199" s="155">
        <v>344958.13</v>
      </c>
      <c r="F199" s="155">
        <v>0</v>
      </c>
      <c r="G199" s="155">
        <v>0</v>
      </c>
      <c r="H199" s="150"/>
    </row>
    <row r="200" spans="1:8" outlineLevel="4" x14ac:dyDescent="0.25">
      <c r="A200" s="156" t="s">
        <v>1420</v>
      </c>
      <c r="B200" s="157"/>
      <c r="C200" s="156" t="s">
        <v>592</v>
      </c>
      <c r="D200" s="156" t="s">
        <v>464</v>
      </c>
      <c r="E200" s="155">
        <v>344958.13</v>
      </c>
      <c r="F200" s="155">
        <v>0</v>
      </c>
      <c r="G200" s="155">
        <v>0</v>
      </c>
      <c r="H200" s="150"/>
    </row>
    <row r="201" spans="1:8" ht="25.5" outlineLevel="3" x14ac:dyDescent="0.25">
      <c r="A201" s="156" t="s">
        <v>1607</v>
      </c>
      <c r="B201" s="157"/>
      <c r="C201" s="156" t="s">
        <v>590</v>
      </c>
      <c r="D201" s="157"/>
      <c r="E201" s="155">
        <v>223761.98</v>
      </c>
      <c r="F201" s="155">
        <v>223761.98</v>
      </c>
      <c r="G201" s="155">
        <v>223761.98</v>
      </c>
      <c r="H201" s="150"/>
    </row>
    <row r="202" spans="1:8" outlineLevel="4" x14ac:dyDescent="0.25">
      <c r="A202" s="156" t="s">
        <v>1420</v>
      </c>
      <c r="B202" s="157"/>
      <c r="C202" s="156" t="s">
        <v>590</v>
      </c>
      <c r="D202" s="156" t="s">
        <v>464</v>
      </c>
      <c r="E202" s="155">
        <v>223761.98</v>
      </c>
      <c r="F202" s="155">
        <v>223761.98</v>
      </c>
      <c r="G202" s="155">
        <v>223761.98</v>
      </c>
      <c r="H202" s="150"/>
    </row>
    <row r="203" spans="1:8" outlineLevel="2" x14ac:dyDescent="0.25">
      <c r="A203" s="156" t="s">
        <v>1606</v>
      </c>
      <c r="B203" s="157"/>
      <c r="C203" s="156" t="s">
        <v>610</v>
      </c>
      <c r="D203" s="157"/>
      <c r="E203" s="155">
        <v>9160553.7400000002</v>
      </c>
      <c r="F203" s="155">
        <v>9160553.7400000002</v>
      </c>
      <c r="G203" s="155">
        <v>9160553.7400000002</v>
      </c>
      <c r="H203" s="150"/>
    </row>
    <row r="204" spans="1:8" outlineLevel="3" x14ac:dyDescent="0.25">
      <c r="A204" s="156" t="s">
        <v>1605</v>
      </c>
      <c r="B204" s="157"/>
      <c r="C204" s="156" t="s">
        <v>645</v>
      </c>
      <c r="D204" s="157"/>
      <c r="E204" s="155">
        <v>471816.8</v>
      </c>
      <c r="F204" s="155">
        <v>471816.8</v>
      </c>
      <c r="G204" s="155">
        <v>471816.8</v>
      </c>
      <c r="H204" s="150"/>
    </row>
    <row r="205" spans="1:8" ht="25.5" outlineLevel="4" x14ac:dyDescent="0.25">
      <c r="A205" s="156" t="s">
        <v>1521</v>
      </c>
      <c r="B205" s="157"/>
      <c r="C205" s="156" t="s">
        <v>645</v>
      </c>
      <c r="D205" s="156" t="s">
        <v>373</v>
      </c>
      <c r="E205" s="155">
        <v>471816.8</v>
      </c>
      <c r="F205" s="155">
        <v>471816.8</v>
      </c>
      <c r="G205" s="155">
        <v>471816.8</v>
      </c>
      <c r="H205" s="150"/>
    </row>
    <row r="206" spans="1:8" outlineLevel="3" x14ac:dyDescent="0.25">
      <c r="A206" s="156" t="s">
        <v>1604</v>
      </c>
      <c r="B206" s="157"/>
      <c r="C206" s="156" t="s">
        <v>608</v>
      </c>
      <c r="D206" s="157"/>
      <c r="E206" s="155">
        <v>2151545</v>
      </c>
      <c r="F206" s="155">
        <v>2151545</v>
      </c>
      <c r="G206" s="155">
        <v>2151545</v>
      </c>
      <c r="H206" s="150"/>
    </row>
    <row r="207" spans="1:8" ht="25.5" outlineLevel="4" x14ac:dyDescent="0.25">
      <c r="A207" s="156" t="s">
        <v>1521</v>
      </c>
      <c r="B207" s="157"/>
      <c r="C207" s="156" t="s">
        <v>608</v>
      </c>
      <c r="D207" s="156" t="s">
        <v>373</v>
      </c>
      <c r="E207" s="155">
        <v>2151545</v>
      </c>
      <c r="F207" s="155">
        <v>2151545</v>
      </c>
      <c r="G207" s="155">
        <v>2151545</v>
      </c>
      <c r="H207" s="150"/>
    </row>
    <row r="208" spans="1:8" outlineLevel="3" x14ac:dyDescent="0.25">
      <c r="A208" s="156" t="s">
        <v>1603</v>
      </c>
      <c r="B208" s="157"/>
      <c r="C208" s="156" t="s">
        <v>643</v>
      </c>
      <c r="D208" s="157"/>
      <c r="E208" s="155">
        <v>1066245.7</v>
      </c>
      <c r="F208" s="155">
        <v>1066245.7</v>
      </c>
      <c r="G208" s="155">
        <v>1066245.7</v>
      </c>
      <c r="H208" s="150"/>
    </row>
    <row r="209" spans="1:8" ht="25.5" outlineLevel="4" x14ac:dyDescent="0.25">
      <c r="A209" s="156" t="s">
        <v>1521</v>
      </c>
      <c r="B209" s="157"/>
      <c r="C209" s="156" t="s">
        <v>643</v>
      </c>
      <c r="D209" s="156" t="s">
        <v>373</v>
      </c>
      <c r="E209" s="155">
        <v>1066245.7</v>
      </c>
      <c r="F209" s="155">
        <v>1066245.7</v>
      </c>
      <c r="G209" s="155">
        <v>1066245.7</v>
      </c>
      <c r="H209" s="150"/>
    </row>
    <row r="210" spans="1:8" outlineLevel="3" x14ac:dyDescent="0.25">
      <c r="A210" s="156" t="s">
        <v>1602</v>
      </c>
      <c r="B210" s="157"/>
      <c r="C210" s="156" t="s">
        <v>641</v>
      </c>
      <c r="D210" s="157"/>
      <c r="E210" s="155">
        <v>88332.45</v>
      </c>
      <c r="F210" s="155">
        <v>88332.45</v>
      </c>
      <c r="G210" s="155">
        <v>88332.45</v>
      </c>
      <c r="H210" s="150"/>
    </row>
    <row r="211" spans="1:8" ht="25.5" outlineLevel="4" x14ac:dyDescent="0.25">
      <c r="A211" s="156" t="s">
        <v>1521</v>
      </c>
      <c r="B211" s="157"/>
      <c r="C211" s="156" t="s">
        <v>641</v>
      </c>
      <c r="D211" s="156" t="s">
        <v>373</v>
      </c>
      <c r="E211" s="155">
        <v>88332.45</v>
      </c>
      <c r="F211" s="155">
        <v>88332.45</v>
      </c>
      <c r="G211" s="155">
        <v>88332.45</v>
      </c>
      <c r="H211" s="150"/>
    </row>
    <row r="212" spans="1:8" outlineLevel="3" x14ac:dyDescent="0.25">
      <c r="A212" s="156" t="s">
        <v>1601</v>
      </c>
      <c r="B212" s="157"/>
      <c r="C212" s="156" t="s">
        <v>639</v>
      </c>
      <c r="D212" s="157"/>
      <c r="E212" s="155">
        <v>537303.9</v>
      </c>
      <c r="F212" s="155">
        <v>537303.9</v>
      </c>
      <c r="G212" s="155">
        <v>537303.9</v>
      </c>
      <c r="H212" s="150"/>
    </row>
    <row r="213" spans="1:8" ht="25.5" outlineLevel="4" x14ac:dyDescent="0.25">
      <c r="A213" s="156" t="s">
        <v>1521</v>
      </c>
      <c r="B213" s="157"/>
      <c r="C213" s="156" t="s">
        <v>639</v>
      </c>
      <c r="D213" s="156" t="s">
        <v>373</v>
      </c>
      <c r="E213" s="155">
        <v>537303.9</v>
      </c>
      <c r="F213" s="155">
        <v>537303.9</v>
      </c>
      <c r="G213" s="155">
        <v>537303.9</v>
      </c>
      <c r="H213" s="150"/>
    </row>
    <row r="214" spans="1:8" outlineLevel="3" x14ac:dyDescent="0.25">
      <c r="A214" s="156" t="s">
        <v>1600</v>
      </c>
      <c r="B214" s="157"/>
      <c r="C214" s="156" t="s">
        <v>687</v>
      </c>
      <c r="D214" s="157"/>
      <c r="E214" s="155">
        <v>237993.89</v>
      </c>
      <c r="F214" s="155">
        <v>237993.89</v>
      </c>
      <c r="G214" s="155">
        <v>237993.89</v>
      </c>
      <c r="H214" s="150"/>
    </row>
    <row r="215" spans="1:8" outlineLevel="4" x14ac:dyDescent="0.25">
      <c r="A215" s="156" t="s">
        <v>1420</v>
      </c>
      <c r="B215" s="157"/>
      <c r="C215" s="156" t="s">
        <v>687</v>
      </c>
      <c r="D215" s="156" t="s">
        <v>464</v>
      </c>
      <c r="E215" s="155">
        <v>62131.89</v>
      </c>
      <c r="F215" s="155">
        <v>62131.89</v>
      </c>
      <c r="G215" s="155">
        <v>62131.89</v>
      </c>
      <c r="H215" s="150"/>
    </row>
    <row r="216" spans="1:8" outlineLevel="4" x14ac:dyDescent="0.25">
      <c r="A216" s="156" t="s">
        <v>1437</v>
      </c>
      <c r="B216" s="157"/>
      <c r="C216" s="156" t="s">
        <v>687</v>
      </c>
      <c r="D216" s="156" t="s">
        <v>416</v>
      </c>
      <c r="E216" s="155">
        <v>175862</v>
      </c>
      <c r="F216" s="155">
        <v>175862</v>
      </c>
      <c r="G216" s="155">
        <v>175862</v>
      </c>
      <c r="H216" s="150"/>
    </row>
    <row r="217" spans="1:8" ht="25.5" outlineLevel="3" x14ac:dyDescent="0.25">
      <c r="A217" s="156" t="s">
        <v>1599</v>
      </c>
      <c r="B217" s="157"/>
      <c r="C217" s="156" t="s">
        <v>606</v>
      </c>
      <c r="D217" s="157"/>
      <c r="E217" s="155">
        <v>3008578</v>
      </c>
      <c r="F217" s="155">
        <v>3008578</v>
      </c>
      <c r="G217" s="155">
        <v>3008578</v>
      </c>
      <c r="H217" s="150"/>
    </row>
    <row r="218" spans="1:8" ht="25.5" outlineLevel="4" x14ac:dyDescent="0.25">
      <c r="A218" s="156" t="s">
        <v>1521</v>
      </c>
      <c r="B218" s="157"/>
      <c r="C218" s="156" t="s">
        <v>606</v>
      </c>
      <c r="D218" s="156" t="s">
        <v>373</v>
      </c>
      <c r="E218" s="155">
        <v>3008578</v>
      </c>
      <c r="F218" s="155">
        <v>3008578</v>
      </c>
      <c r="G218" s="155">
        <v>3008578</v>
      </c>
      <c r="H218" s="150"/>
    </row>
    <row r="219" spans="1:8" ht="25.5" outlineLevel="3" x14ac:dyDescent="0.25">
      <c r="A219" s="156" t="s">
        <v>1598</v>
      </c>
      <c r="B219" s="157"/>
      <c r="C219" s="156" t="s">
        <v>604</v>
      </c>
      <c r="D219" s="157"/>
      <c r="E219" s="155">
        <v>1598738</v>
      </c>
      <c r="F219" s="155">
        <v>1598738</v>
      </c>
      <c r="G219" s="155">
        <v>1598738</v>
      </c>
      <c r="H219" s="150"/>
    </row>
    <row r="220" spans="1:8" ht="25.5" outlineLevel="4" x14ac:dyDescent="0.25">
      <c r="A220" s="156" t="s">
        <v>1521</v>
      </c>
      <c r="B220" s="157"/>
      <c r="C220" s="156" t="s">
        <v>604</v>
      </c>
      <c r="D220" s="156" t="s">
        <v>373</v>
      </c>
      <c r="E220" s="155">
        <v>1598738</v>
      </c>
      <c r="F220" s="155">
        <v>1598738</v>
      </c>
      <c r="G220" s="155">
        <v>1598738</v>
      </c>
      <c r="H220" s="150"/>
    </row>
    <row r="221" spans="1:8" outlineLevel="2" x14ac:dyDescent="0.25">
      <c r="A221" s="156" t="s">
        <v>1597</v>
      </c>
      <c r="B221" s="157"/>
      <c r="C221" s="156" t="s">
        <v>637</v>
      </c>
      <c r="D221" s="157"/>
      <c r="E221" s="155">
        <v>600695.25</v>
      </c>
      <c r="F221" s="155">
        <v>600695.25</v>
      </c>
      <c r="G221" s="155">
        <v>600695.25</v>
      </c>
      <c r="H221" s="150"/>
    </row>
    <row r="222" spans="1:8" ht="25.5" outlineLevel="3" x14ac:dyDescent="0.25">
      <c r="A222" s="156" t="s">
        <v>1596</v>
      </c>
      <c r="B222" s="157"/>
      <c r="C222" s="156" t="s">
        <v>635</v>
      </c>
      <c r="D222" s="157"/>
      <c r="E222" s="155">
        <v>93444.73</v>
      </c>
      <c r="F222" s="155">
        <v>93444.73</v>
      </c>
      <c r="G222" s="155">
        <v>93444.73</v>
      </c>
      <c r="H222" s="150"/>
    </row>
    <row r="223" spans="1:8" ht="25.5" outlineLevel="4" x14ac:dyDescent="0.25">
      <c r="A223" s="156" t="s">
        <v>1521</v>
      </c>
      <c r="B223" s="157"/>
      <c r="C223" s="156" t="s">
        <v>635</v>
      </c>
      <c r="D223" s="156" t="s">
        <v>373</v>
      </c>
      <c r="E223" s="155">
        <v>93444.73</v>
      </c>
      <c r="F223" s="155">
        <v>93444.73</v>
      </c>
      <c r="G223" s="155">
        <v>93444.73</v>
      </c>
      <c r="H223" s="150"/>
    </row>
    <row r="224" spans="1:8" ht="25.5" outlineLevel="3" x14ac:dyDescent="0.25">
      <c r="A224" s="156" t="s">
        <v>1595</v>
      </c>
      <c r="B224" s="157"/>
      <c r="C224" s="156" t="s">
        <v>633</v>
      </c>
      <c r="D224" s="157"/>
      <c r="E224" s="155">
        <v>507250.52</v>
      </c>
      <c r="F224" s="155">
        <v>507250.52</v>
      </c>
      <c r="G224" s="155">
        <v>507250.52</v>
      </c>
      <c r="H224" s="150"/>
    </row>
    <row r="225" spans="1:8" ht="25.5" outlineLevel="4" x14ac:dyDescent="0.25">
      <c r="A225" s="156" t="s">
        <v>1521</v>
      </c>
      <c r="B225" s="157"/>
      <c r="C225" s="156" t="s">
        <v>633</v>
      </c>
      <c r="D225" s="156" t="s">
        <v>373</v>
      </c>
      <c r="E225" s="155">
        <v>507250.52</v>
      </c>
      <c r="F225" s="155">
        <v>507250.52</v>
      </c>
      <c r="G225" s="155">
        <v>507250.52</v>
      </c>
      <c r="H225" s="150"/>
    </row>
    <row r="226" spans="1:8" outlineLevel="2" x14ac:dyDescent="0.25">
      <c r="A226" s="156" t="s">
        <v>1594</v>
      </c>
      <c r="B226" s="157"/>
      <c r="C226" s="156" t="s">
        <v>712</v>
      </c>
      <c r="D226" s="157"/>
      <c r="E226" s="155">
        <v>200075.45</v>
      </c>
      <c r="F226" s="155">
        <v>200075.45</v>
      </c>
      <c r="G226" s="155">
        <v>200075.45</v>
      </c>
      <c r="H226" s="150"/>
    </row>
    <row r="227" spans="1:8" ht="25.5" outlineLevel="3" x14ac:dyDescent="0.25">
      <c r="A227" s="156" t="s">
        <v>1593</v>
      </c>
      <c r="B227" s="157"/>
      <c r="C227" s="156" t="s">
        <v>710</v>
      </c>
      <c r="D227" s="157"/>
      <c r="E227" s="155">
        <v>200075.45</v>
      </c>
      <c r="F227" s="155">
        <v>200075.45</v>
      </c>
      <c r="G227" s="155">
        <v>200075.45</v>
      </c>
      <c r="H227" s="150"/>
    </row>
    <row r="228" spans="1:8" outlineLevel="4" x14ac:dyDescent="0.25">
      <c r="A228" s="156" t="s">
        <v>1420</v>
      </c>
      <c r="B228" s="157"/>
      <c r="C228" s="156" t="s">
        <v>710</v>
      </c>
      <c r="D228" s="156" t="s">
        <v>464</v>
      </c>
      <c r="E228" s="155">
        <v>200075.45</v>
      </c>
      <c r="F228" s="155">
        <v>200075.45</v>
      </c>
      <c r="G228" s="155">
        <v>200075.45</v>
      </c>
      <c r="H228" s="150"/>
    </row>
    <row r="229" spans="1:8" outlineLevel="2" x14ac:dyDescent="0.25">
      <c r="A229" s="156" t="s">
        <v>1592</v>
      </c>
      <c r="B229" s="157"/>
      <c r="C229" s="156" t="s">
        <v>685</v>
      </c>
      <c r="D229" s="157"/>
      <c r="E229" s="155">
        <v>0</v>
      </c>
      <c r="F229" s="155">
        <v>1540896.89</v>
      </c>
      <c r="G229" s="155">
        <v>0</v>
      </c>
      <c r="H229" s="150"/>
    </row>
    <row r="230" spans="1:8" ht="25.5" outlineLevel="3" x14ac:dyDescent="0.25">
      <c r="A230" s="156" t="s">
        <v>1591</v>
      </c>
      <c r="B230" s="157"/>
      <c r="C230" s="156" t="s">
        <v>683</v>
      </c>
      <c r="D230" s="157"/>
      <c r="E230" s="155">
        <v>0</v>
      </c>
      <c r="F230" s="155">
        <v>1540896.89</v>
      </c>
      <c r="G230" s="155">
        <v>0</v>
      </c>
      <c r="H230" s="150"/>
    </row>
    <row r="231" spans="1:8" ht="25.5" outlineLevel="4" x14ac:dyDescent="0.25">
      <c r="A231" s="156" t="s">
        <v>1521</v>
      </c>
      <c r="B231" s="157"/>
      <c r="C231" s="156" t="s">
        <v>683</v>
      </c>
      <c r="D231" s="156" t="s">
        <v>373</v>
      </c>
      <c r="E231" s="155">
        <v>0</v>
      </c>
      <c r="F231" s="155">
        <v>1540896.89</v>
      </c>
      <c r="G231" s="155">
        <v>0</v>
      </c>
      <c r="H231" s="150"/>
    </row>
    <row r="232" spans="1:8" ht="25.5" outlineLevel="1" x14ac:dyDescent="0.25">
      <c r="A232" s="156" t="s">
        <v>1590</v>
      </c>
      <c r="B232" s="157"/>
      <c r="C232" s="156" t="s">
        <v>470</v>
      </c>
      <c r="D232" s="157"/>
      <c r="E232" s="155">
        <v>864188795.10000002</v>
      </c>
      <c r="F232" s="155">
        <v>880467226.32000005</v>
      </c>
      <c r="G232" s="155">
        <v>891144985.47000003</v>
      </c>
      <c r="H232" s="150"/>
    </row>
    <row r="233" spans="1:8" outlineLevel="2" x14ac:dyDescent="0.25">
      <c r="A233" s="156" t="s">
        <v>1589</v>
      </c>
      <c r="B233" s="157"/>
      <c r="C233" s="156" t="s">
        <v>468</v>
      </c>
      <c r="D233" s="157"/>
      <c r="E233" s="155">
        <v>409891500.43000001</v>
      </c>
      <c r="F233" s="155">
        <v>423412200.44</v>
      </c>
      <c r="G233" s="155">
        <v>429573100.43000001</v>
      </c>
      <c r="H233" s="150"/>
    </row>
    <row r="234" spans="1:8" outlineLevel="3" x14ac:dyDescent="0.25">
      <c r="A234" s="156" t="s">
        <v>1588</v>
      </c>
      <c r="B234" s="157"/>
      <c r="C234" s="156" t="s">
        <v>708</v>
      </c>
      <c r="D234" s="157"/>
      <c r="E234" s="155">
        <v>85850426.790000007</v>
      </c>
      <c r="F234" s="155">
        <v>85850426.790000007</v>
      </c>
      <c r="G234" s="155">
        <v>85850426.790000007</v>
      </c>
      <c r="H234" s="150"/>
    </row>
    <row r="235" spans="1:8" ht="25.5" outlineLevel="4" x14ac:dyDescent="0.25">
      <c r="A235" s="156" t="s">
        <v>1521</v>
      </c>
      <c r="B235" s="157"/>
      <c r="C235" s="156" t="s">
        <v>708</v>
      </c>
      <c r="D235" s="156" t="s">
        <v>373</v>
      </c>
      <c r="E235" s="155">
        <v>85850426.790000007</v>
      </c>
      <c r="F235" s="155">
        <v>85850426.790000007</v>
      </c>
      <c r="G235" s="155">
        <v>85850426.790000007</v>
      </c>
      <c r="H235" s="150"/>
    </row>
    <row r="236" spans="1:8" ht="25.5" outlineLevel="3" x14ac:dyDescent="0.25">
      <c r="A236" s="156" t="s">
        <v>1552</v>
      </c>
      <c r="B236" s="157"/>
      <c r="C236" s="156" t="s">
        <v>682</v>
      </c>
      <c r="D236" s="157"/>
      <c r="E236" s="155">
        <v>25090817</v>
      </c>
      <c r="F236" s="155">
        <v>25090817</v>
      </c>
      <c r="G236" s="155">
        <v>25090817</v>
      </c>
      <c r="H236" s="150"/>
    </row>
    <row r="237" spans="1:8" ht="25.5" outlineLevel="4" x14ac:dyDescent="0.25">
      <c r="A237" s="156" t="s">
        <v>1521</v>
      </c>
      <c r="B237" s="157"/>
      <c r="C237" s="156" t="s">
        <v>682</v>
      </c>
      <c r="D237" s="156" t="s">
        <v>373</v>
      </c>
      <c r="E237" s="155">
        <v>25090817</v>
      </c>
      <c r="F237" s="155">
        <v>25090817</v>
      </c>
      <c r="G237" s="155">
        <v>25090817</v>
      </c>
      <c r="H237" s="150"/>
    </row>
    <row r="238" spans="1:8" ht="25.5" outlineLevel="3" x14ac:dyDescent="0.25">
      <c r="A238" s="156" t="s">
        <v>1580</v>
      </c>
      <c r="B238" s="157"/>
      <c r="C238" s="156" t="s">
        <v>707</v>
      </c>
      <c r="D238" s="157"/>
      <c r="E238" s="155">
        <v>250670600</v>
      </c>
      <c r="F238" s="155">
        <v>264191300</v>
      </c>
      <c r="G238" s="155">
        <v>270352200</v>
      </c>
      <c r="H238" s="150"/>
    </row>
    <row r="239" spans="1:8" ht="25.5" outlineLevel="4" x14ac:dyDescent="0.25">
      <c r="A239" s="156" t="s">
        <v>1521</v>
      </c>
      <c r="B239" s="157"/>
      <c r="C239" s="156" t="s">
        <v>707</v>
      </c>
      <c r="D239" s="156" t="s">
        <v>373</v>
      </c>
      <c r="E239" s="155">
        <v>250670600</v>
      </c>
      <c r="F239" s="155">
        <v>264191300</v>
      </c>
      <c r="G239" s="155">
        <v>270352200</v>
      </c>
      <c r="H239" s="150"/>
    </row>
    <row r="240" spans="1:8" ht="51" outlineLevel="3" x14ac:dyDescent="0.25">
      <c r="A240" s="156" t="s">
        <v>1587</v>
      </c>
      <c r="B240" s="157"/>
      <c r="C240" s="156" t="s">
        <v>465</v>
      </c>
      <c r="D240" s="157"/>
      <c r="E240" s="155">
        <v>311400</v>
      </c>
      <c r="F240" s="155">
        <v>311400</v>
      </c>
      <c r="G240" s="155">
        <v>311400</v>
      </c>
      <c r="H240" s="150"/>
    </row>
    <row r="241" spans="1:8" outlineLevel="4" x14ac:dyDescent="0.25">
      <c r="A241" s="156" t="s">
        <v>1420</v>
      </c>
      <c r="B241" s="157"/>
      <c r="C241" s="156" t="s">
        <v>465</v>
      </c>
      <c r="D241" s="156" t="s">
        <v>464</v>
      </c>
      <c r="E241" s="155">
        <v>311400</v>
      </c>
      <c r="F241" s="155">
        <v>311400</v>
      </c>
      <c r="G241" s="155">
        <v>311400</v>
      </c>
      <c r="H241" s="150"/>
    </row>
    <row r="242" spans="1:8" ht="25.5" outlineLevel="3" x14ac:dyDescent="0.25">
      <c r="A242" s="156" t="s">
        <v>1586</v>
      </c>
      <c r="B242" s="157"/>
      <c r="C242" s="156" t="s">
        <v>462</v>
      </c>
      <c r="D242" s="157"/>
      <c r="E242" s="155">
        <v>12454400</v>
      </c>
      <c r="F242" s="155">
        <v>12454400</v>
      </c>
      <c r="G242" s="155">
        <v>12454400</v>
      </c>
      <c r="H242" s="150"/>
    </row>
    <row r="243" spans="1:8" outlineLevel="4" x14ac:dyDescent="0.25">
      <c r="A243" s="156" t="s">
        <v>1437</v>
      </c>
      <c r="B243" s="157"/>
      <c r="C243" s="156" t="s">
        <v>462</v>
      </c>
      <c r="D243" s="156" t="s">
        <v>416</v>
      </c>
      <c r="E243" s="155">
        <v>12454400</v>
      </c>
      <c r="F243" s="155">
        <v>12454400</v>
      </c>
      <c r="G243" s="155">
        <v>12454400</v>
      </c>
      <c r="H243" s="150"/>
    </row>
    <row r="244" spans="1:8" ht="38.25" outlineLevel="3" x14ac:dyDescent="0.25">
      <c r="A244" s="156" t="s">
        <v>1524</v>
      </c>
      <c r="B244" s="157"/>
      <c r="C244" s="156" t="s">
        <v>706</v>
      </c>
      <c r="D244" s="157"/>
      <c r="E244" s="155">
        <v>22180757.640000001</v>
      </c>
      <c r="F244" s="155">
        <v>22180757.649999999</v>
      </c>
      <c r="G244" s="155">
        <v>22180757.640000001</v>
      </c>
      <c r="H244" s="150"/>
    </row>
    <row r="245" spans="1:8" ht="25.5" outlineLevel="4" x14ac:dyDescent="0.25">
      <c r="A245" s="156" t="s">
        <v>1521</v>
      </c>
      <c r="B245" s="157"/>
      <c r="C245" s="156" t="s">
        <v>706</v>
      </c>
      <c r="D245" s="156" t="s">
        <v>373</v>
      </c>
      <c r="E245" s="155">
        <v>22180757.640000001</v>
      </c>
      <c r="F245" s="155">
        <v>22180757.649999999</v>
      </c>
      <c r="G245" s="155">
        <v>22180757.640000001</v>
      </c>
      <c r="H245" s="150"/>
    </row>
    <row r="246" spans="1:8" ht="25.5" outlineLevel="3" x14ac:dyDescent="0.25">
      <c r="A246" s="156" t="s">
        <v>1551</v>
      </c>
      <c r="B246" s="157"/>
      <c r="C246" s="156" t="s">
        <v>681</v>
      </c>
      <c r="D246" s="157"/>
      <c r="E246" s="155">
        <v>13333099</v>
      </c>
      <c r="F246" s="155">
        <v>13333099</v>
      </c>
      <c r="G246" s="155">
        <v>13333099</v>
      </c>
      <c r="H246" s="150"/>
    </row>
    <row r="247" spans="1:8" ht="25.5" outlineLevel="4" x14ac:dyDescent="0.25">
      <c r="A247" s="156" t="s">
        <v>1521</v>
      </c>
      <c r="B247" s="157"/>
      <c r="C247" s="156" t="s">
        <v>681</v>
      </c>
      <c r="D247" s="156" t="s">
        <v>373</v>
      </c>
      <c r="E247" s="155">
        <v>13333099</v>
      </c>
      <c r="F247" s="155">
        <v>13333099</v>
      </c>
      <c r="G247" s="155">
        <v>13333099</v>
      </c>
      <c r="H247" s="150"/>
    </row>
    <row r="248" spans="1:8" ht="25.5" outlineLevel="2" x14ac:dyDescent="0.25">
      <c r="A248" s="156" t="s">
        <v>1585</v>
      </c>
      <c r="B248" s="157"/>
      <c r="C248" s="156" t="s">
        <v>679</v>
      </c>
      <c r="D248" s="157"/>
      <c r="E248" s="155">
        <v>349967948.26999998</v>
      </c>
      <c r="F248" s="155">
        <v>351665050.91000003</v>
      </c>
      <c r="G248" s="155">
        <v>355541689.64999998</v>
      </c>
      <c r="H248" s="150"/>
    </row>
    <row r="249" spans="1:8" ht="38.25" outlineLevel="3" x14ac:dyDescent="0.25">
      <c r="A249" s="156" t="s">
        <v>1584</v>
      </c>
      <c r="B249" s="157"/>
      <c r="C249" s="156" t="s">
        <v>677</v>
      </c>
      <c r="D249" s="157"/>
      <c r="E249" s="155">
        <v>28751338.329999998</v>
      </c>
      <c r="F249" s="155">
        <v>28751338.329999998</v>
      </c>
      <c r="G249" s="155">
        <v>28751338.329999998</v>
      </c>
      <c r="H249" s="150"/>
    </row>
    <row r="250" spans="1:8" ht="25.5" outlineLevel="4" x14ac:dyDescent="0.25">
      <c r="A250" s="156" t="s">
        <v>1521</v>
      </c>
      <c r="B250" s="157"/>
      <c r="C250" s="156" t="s">
        <v>677</v>
      </c>
      <c r="D250" s="156" t="s">
        <v>373</v>
      </c>
      <c r="E250" s="155">
        <v>28751338.329999998</v>
      </c>
      <c r="F250" s="155">
        <v>28751338.329999998</v>
      </c>
      <c r="G250" s="155">
        <v>28751338.329999998</v>
      </c>
      <c r="H250" s="150"/>
    </row>
    <row r="251" spans="1:8" ht="38.25" outlineLevel="3" x14ac:dyDescent="0.25">
      <c r="A251" s="156" t="s">
        <v>1583</v>
      </c>
      <c r="B251" s="157"/>
      <c r="C251" s="156" t="s">
        <v>675</v>
      </c>
      <c r="D251" s="157"/>
      <c r="E251" s="155">
        <v>24748416</v>
      </c>
      <c r="F251" s="155">
        <v>24748416</v>
      </c>
      <c r="G251" s="155">
        <v>24748416</v>
      </c>
      <c r="H251" s="150"/>
    </row>
    <row r="252" spans="1:8" ht="25.5" outlineLevel="4" x14ac:dyDescent="0.25">
      <c r="A252" s="156" t="s">
        <v>1521</v>
      </c>
      <c r="B252" s="157"/>
      <c r="C252" s="156" t="s">
        <v>675</v>
      </c>
      <c r="D252" s="156" t="s">
        <v>373</v>
      </c>
      <c r="E252" s="155">
        <v>24748416</v>
      </c>
      <c r="F252" s="155">
        <v>24748416</v>
      </c>
      <c r="G252" s="155">
        <v>24748416</v>
      </c>
      <c r="H252" s="150"/>
    </row>
    <row r="253" spans="1:8" ht="38.25" outlineLevel="3" x14ac:dyDescent="0.25">
      <c r="A253" s="156" t="s">
        <v>1582</v>
      </c>
      <c r="B253" s="157"/>
      <c r="C253" s="156" t="s">
        <v>673</v>
      </c>
      <c r="D253" s="157"/>
      <c r="E253" s="155">
        <v>1124928</v>
      </c>
      <c r="F253" s="155">
        <v>1124928</v>
      </c>
      <c r="G253" s="155">
        <v>1124928</v>
      </c>
      <c r="H253" s="150"/>
    </row>
    <row r="254" spans="1:8" ht="25.5" outlineLevel="4" x14ac:dyDescent="0.25">
      <c r="A254" s="156" t="s">
        <v>1521</v>
      </c>
      <c r="B254" s="157"/>
      <c r="C254" s="156" t="s">
        <v>673</v>
      </c>
      <c r="D254" s="156" t="s">
        <v>373</v>
      </c>
      <c r="E254" s="155">
        <v>1124928</v>
      </c>
      <c r="F254" s="155">
        <v>1124928</v>
      </c>
      <c r="G254" s="155">
        <v>1124928</v>
      </c>
      <c r="H254" s="150"/>
    </row>
    <row r="255" spans="1:8" ht="63.75" outlineLevel="3" x14ac:dyDescent="0.25">
      <c r="A255" s="156" t="s">
        <v>1581</v>
      </c>
      <c r="B255" s="157"/>
      <c r="C255" s="156" t="s">
        <v>671</v>
      </c>
      <c r="D255" s="157"/>
      <c r="E255" s="155">
        <v>85565.94</v>
      </c>
      <c r="F255" s="155">
        <v>88968.58</v>
      </c>
      <c r="G255" s="155">
        <v>92507.32</v>
      </c>
      <c r="H255" s="150"/>
    </row>
    <row r="256" spans="1:8" outlineLevel="4" x14ac:dyDescent="0.25">
      <c r="A256" s="156" t="s">
        <v>1437</v>
      </c>
      <c r="B256" s="157"/>
      <c r="C256" s="156" t="s">
        <v>671</v>
      </c>
      <c r="D256" s="156" t="s">
        <v>416</v>
      </c>
      <c r="E256" s="155">
        <v>85565.94</v>
      </c>
      <c r="F256" s="155">
        <v>88968.58</v>
      </c>
      <c r="G256" s="155">
        <v>92507.32</v>
      </c>
      <c r="H256" s="150"/>
    </row>
    <row r="257" spans="1:8" ht="25.5" outlineLevel="3" x14ac:dyDescent="0.25">
      <c r="A257" s="156" t="s">
        <v>1580</v>
      </c>
      <c r="B257" s="157"/>
      <c r="C257" s="156" t="s">
        <v>669</v>
      </c>
      <c r="D257" s="157"/>
      <c r="E257" s="155">
        <v>295257700</v>
      </c>
      <c r="F257" s="155">
        <v>296951400</v>
      </c>
      <c r="G257" s="155">
        <v>300824500</v>
      </c>
      <c r="H257" s="150"/>
    </row>
    <row r="258" spans="1:8" ht="25.5" outlineLevel="4" x14ac:dyDescent="0.25">
      <c r="A258" s="156" t="s">
        <v>1521</v>
      </c>
      <c r="B258" s="157"/>
      <c r="C258" s="156" t="s">
        <v>669</v>
      </c>
      <c r="D258" s="156" t="s">
        <v>373</v>
      </c>
      <c r="E258" s="155">
        <v>295257700</v>
      </c>
      <c r="F258" s="155">
        <v>296951400</v>
      </c>
      <c r="G258" s="155">
        <v>300824500</v>
      </c>
      <c r="H258" s="150"/>
    </row>
    <row r="259" spans="1:8" outlineLevel="2" x14ac:dyDescent="0.25">
      <c r="A259" s="156" t="s">
        <v>1579</v>
      </c>
      <c r="B259" s="157"/>
      <c r="C259" s="156" t="s">
        <v>631</v>
      </c>
      <c r="D259" s="157"/>
      <c r="E259" s="155">
        <v>55037728.200000003</v>
      </c>
      <c r="F259" s="155">
        <v>55037728.200000003</v>
      </c>
      <c r="G259" s="155">
        <v>55037728.200000003</v>
      </c>
      <c r="H259" s="150"/>
    </row>
    <row r="260" spans="1:8" ht="25.5" outlineLevel="3" x14ac:dyDescent="0.25">
      <c r="A260" s="156" t="s">
        <v>1578</v>
      </c>
      <c r="B260" s="157"/>
      <c r="C260" s="156" t="s">
        <v>629</v>
      </c>
      <c r="D260" s="157"/>
      <c r="E260" s="155">
        <v>22332954.25</v>
      </c>
      <c r="F260" s="155">
        <v>22332954.25</v>
      </c>
      <c r="G260" s="155">
        <v>22332954.25</v>
      </c>
      <c r="H260" s="150"/>
    </row>
    <row r="261" spans="1:8" ht="25.5" outlineLevel="4" x14ac:dyDescent="0.25">
      <c r="A261" s="156" t="s">
        <v>1521</v>
      </c>
      <c r="B261" s="157"/>
      <c r="C261" s="156" t="s">
        <v>629</v>
      </c>
      <c r="D261" s="156" t="s">
        <v>373</v>
      </c>
      <c r="E261" s="155">
        <v>22332954.25</v>
      </c>
      <c r="F261" s="155">
        <v>22332954.25</v>
      </c>
      <c r="G261" s="155">
        <v>22332954.25</v>
      </c>
      <c r="H261" s="150"/>
    </row>
    <row r="262" spans="1:8" ht="38.25" outlineLevel="3" x14ac:dyDescent="0.25">
      <c r="A262" s="156" t="s">
        <v>1524</v>
      </c>
      <c r="B262" s="157"/>
      <c r="C262" s="156" t="s">
        <v>628</v>
      </c>
      <c r="D262" s="157"/>
      <c r="E262" s="155">
        <v>32704773.949999999</v>
      </c>
      <c r="F262" s="155">
        <v>32704773.949999999</v>
      </c>
      <c r="G262" s="155">
        <v>32704773.949999999</v>
      </c>
      <c r="H262" s="150"/>
    </row>
    <row r="263" spans="1:8" ht="25.5" outlineLevel="4" x14ac:dyDescent="0.25">
      <c r="A263" s="156" t="s">
        <v>1521</v>
      </c>
      <c r="B263" s="157"/>
      <c r="C263" s="156" t="s">
        <v>628</v>
      </c>
      <c r="D263" s="156" t="s">
        <v>373</v>
      </c>
      <c r="E263" s="155">
        <v>32704773.949999999</v>
      </c>
      <c r="F263" s="155">
        <v>32704773.949999999</v>
      </c>
      <c r="G263" s="155">
        <v>32704773.949999999</v>
      </c>
      <c r="H263" s="150"/>
    </row>
    <row r="264" spans="1:8" ht="25.5" outlineLevel="2" x14ac:dyDescent="0.25">
      <c r="A264" s="156" t="s">
        <v>1577</v>
      </c>
      <c r="B264" s="157"/>
      <c r="C264" s="156" t="s">
        <v>602</v>
      </c>
      <c r="D264" s="157"/>
      <c r="E264" s="155">
        <v>1883207.43</v>
      </c>
      <c r="F264" s="155">
        <v>1883207.43</v>
      </c>
      <c r="G264" s="155">
        <v>1883207.43</v>
      </c>
      <c r="H264" s="150"/>
    </row>
    <row r="265" spans="1:8" ht="25.5" outlineLevel="3" x14ac:dyDescent="0.25">
      <c r="A265" s="156" t="s">
        <v>1576</v>
      </c>
      <c r="B265" s="157"/>
      <c r="C265" s="156" t="s">
        <v>599</v>
      </c>
      <c r="D265" s="157"/>
      <c r="E265" s="155">
        <v>1883207.43</v>
      </c>
      <c r="F265" s="155">
        <v>1883207.43</v>
      </c>
      <c r="G265" s="155">
        <v>1883207.43</v>
      </c>
      <c r="H265" s="150"/>
    </row>
    <row r="266" spans="1:8" ht="25.5" outlineLevel="4" x14ac:dyDescent="0.25">
      <c r="A266" s="156" t="s">
        <v>1521</v>
      </c>
      <c r="B266" s="157"/>
      <c r="C266" s="156" t="s">
        <v>599</v>
      </c>
      <c r="D266" s="156" t="s">
        <v>373</v>
      </c>
      <c r="E266" s="155">
        <v>1883207.43</v>
      </c>
      <c r="F266" s="155">
        <v>1883207.43</v>
      </c>
      <c r="G266" s="155">
        <v>1883207.43</v>
      </c>
      <c r="H266" s="150"/>
    </row>
    <row r="267" spans="1:8" outlineLevel="2" x14ac:dyDescent="0.25">
      <c r="A267" s="156" t="s">
        <v>1575</v>
      </c>
      <c r="B267" s="157"/>
      <c r="C267" s="156" t="s">
        <v>588</v>
      </c>
      <c r="D267" s="157"/>
      <c r="E267" s="155">
        <v>47408410.770000003</v>
      </c>
      <c r="F267" s="155">
        <v>48469039.340000004</v>
      </c>
      <c r="G267" s="155">
        <v>49109259.759999998</v>
      </c>
      <c r="H267" s="150"/>
    </row>
    <row r="268" spans="1:8" outlineLevel="3" x14ac:dyDescent="0.25">
      <c r="A268" s="156" t="s">
        <v>1574</v>
      </c>
      <c r="B268" s="157"/>
      <c r="C268" s="156" t="s">
        <v>586</v>
      </c>
      <c r="D268" s="157"/>
      <c r="E268" s="155">
        <v>16753101.289999999</v>
      </c>
      <c r="F268" s="155">
        <v>16753101.289999999</v>
      </c>
      <c r="G268" s="155">
        <v>16753101.289999999</v>
      </c>
      <c r="H268" s="150"/>
    </row>
    <row r="269" spans="1:8" ht="25.5" outlineLevel="4" x14ac:dyDescent="0.25">
      <c r="A269" s="156" t="s">
        <v>1521</v>
      </c>
      <c r="B269" s="157"/>
      <c r="C269" s="156" t="s">
        <v>586</v>
      </c>
      <c r="D269" s="156" t="s">
        <v>373</v>
      </c>
      <c r="E269" s="155">
        <v>16753101.289999999</v>
      </c>
      <c r="F269" s="155">
        <v>16753101.289999999</v>
      </c>
      <c r="G269" s="155">
        <v>16753101.289999999</v>
      </c>
      <c r="H269" s="150"/>
    </row>
    <row r="270" spans="1:8" ht="38.25" outlineLevel="3" x14ac:dyDescent="0.25">
      <c r="A270" s="156" t="s">
        <v>1573</v>
      </c>
      <c r="B270" s="157"/>
      <c r="C270" s="156" t="s">
        <v>667</v>
      </c>
      <c r="D270" s="157"/>
      <c r="E270" s="155">
        <v>2982100</v>
      </c>
      <c r="F270" s="155">
        <v>3141400</v>
      </c>
      <c r="G270" s="155">
        <v>3436400</v>
      </c>
      <c r="H270" s="150"/>
    </row>
    <row r="271" spans="1:8" ht="25.5" outlineLevel="4" x14ac:dyDescent="0.25">
      <c r="A271" s="156" t="s">
        <v>1521</v>
      </c>
      <c r="B271" s="157"/>
      <c r="C271" s="156" t="s">
        <v>667</v>
      </c>
      <c r="D271" s="156" t="s">
        <v>373</v>
      </c>
      <c r="E271" s="155">
        <v>2982100</v>
      </c>
      <c r="F271" s="155">
        <v>3141400</v>
      </c>
      <c r="G271" s="155">
        <v>3436400</v>
      </c>
      <c r="H271" s="150"/>
    </row>
    <row r="272" spans="1:8" outlineLevel="3" x14ac:dyDescent="0.25">
      <c r="A272" s="156" t="s">
        <v>1572</v>
      </c>
      <c r="B272" s="157"/>
      <c r="C272" s="156" t="s">
        <v>665</v>
      </c>
      <c r="D272" s="157"/>
      <c r="E272" s="155">
        <v>8615700</v>
      </c>
      <c r="F272" s="155">
        <v>8954900</v>
      </c>
      <c r="G272" s="155">
        <v>9294100</v>
      </c>
      <c r="H272" s="150"/>
    </row>
    <row r="273" spans="1:8" ht="25.5" outlineLevel="4" x14ac:dyDescent="0.25">
      <c r="A273" s="156" t="s">
        <v>1521</v>
      </c>
      <c r="B273" s="157"/>
      <c r="C273" s="156" t="s">
        <v>665</v>
      </c>
      <c r="D273" s="156" t="s">
        <v>373</v>
      </c>
      <c r="E273" s="155">
        <v>8615700</v>
      </c>
      <c r="F273" s="155">
        <v>8954900</v>
      </c>
      <c r="G273" s="155">
        <v>9294100</v>
      </c>
      <c r="H273" s="150"/>
    </row>
    <row r="274" spans="1:8" ht="25.5" outlineLevel="3" x14ac:dyDescent="0.25">
      <c r="A274" s="156" t="s">
        <v>1571</v>
      </c>
      <c r="B274" s="157"/>
      <c r="C274" s="156" t="s">
        <v>663</v>
      </c>
      <c r="D274" s="157"/>
      <c r="E274" s="155">
        <v>18582551.02</v>
      </c>
      <c r="F274" s="155">
        <v>19141428.57</v>
      </c>
      <c r="G274" s="155">
        <v>19141428.57</v>
      </c>
      <c r="H274" s="150"/>
    </row>
    <row r="275" spans="1:8" ht="25.5" outlineLevel="4" x14ac:dyDescent="0.25">
      <c r="A275" s="156" t="s">
        <v>1521</v>
      </c>
      <c r="B275" s="157"/>
      <c r="C275" s="156" t="s">
        <v>663</v>
      </c>
      <c r="D275" s="156" t="s">
        <v>373</v>
      </c>
      <c r="E275" s="155">
        <v>18582551.02</v>
      </c>
      <c r="F275" s="155">
        <v>19141428.57</v>
      </c>
      <c r="G275" s="155">
        <v>19141428.57</v>
      </c>
      <c r="H275" s="150"/>
    </row>
    <row r="276" spans="1:8" ht="38.25" outlineLevel="3" x14ac:dyDescent="0.25">
      <c r="A276" s="156" t="s">
        <v>1524</v>
      </c>
      <c r="B276" s="157"/>
      <c r="C276" s="156" t="s">
        <v>585</v>
      </c>
      <c r="D276" s="157"/>
      <c r="E276" s="155">
        <v>414099.28</v>
      </c>
      <c r="F276" s="155">
        <v>414099.28</v>
      </c>
      <c r="G276" s="155">
        <v>414099.28</v>
      </c>
      <c r="H276" s="150"/>
    </row>
    <row r="277" spans="1:8" ht="25.5" outlineLevel="4" x14ac:dyDescent="0.25">
      <c r="A277" s="156" t="s">
        <v>1521</v>
      </c>
      <c r="B277" s="157"/>
      <c r="C277" s="156" t="s">
        <v>585</v>
      </c>
      <c r="D277" s="156" t="s">
        <v>373</v>
      </c>
      <c r="E277" s="155">
        <v>414099.28</v>
      </c>
      <c r="F277" s="155">
        <v>414099.28</v>
      </c>
      <c r="G277" s="155">
        <v>414099.28</v>
      </c>
      <c r="H277" s="150"/>
    </row>
    <row r="278" spans="1:8" ht="38.25" outlineLevel="3" x14ac:dyDescent="0.25">
      <c r="A278" s="156" t="s">
        <v>1570</v>
      </c>
      <c r="B278" s="157"/>
      <c r="C278" s="156" t="s">
        <v>660</v>
      </c>
      <c r="D278" s="157"/>
      <c r="E278" s="155">
        <v>60859.18</v>
      </c>
      <c r="F278" s="155">
        <v>64110.2</v>
      </c>
      <c r="G278" s="155">
        <v>70130.62</v>
      </c>
      <c r="H278" s="150"/>
    </row>
    <row r="279" spans="1:8" ht="25.5" outlineLevel="4" x14ac:dyDescent="0.25">
      <c r="A279" s="156" t="s">
        <v>1521</v>
      </c>
      <c r="B279" s="157"/>
      <c r="C279" s="156" t="s">
        <v>660</v>
      </c>
      <c r="D279" s="156" t="s">
        <v>373</v>
      </c>
      <c r="E279" s="155">
        <v>60859.18</v>
      </c>
      <c r="F279" s="155">
        <v>64110.2</v>
      </c>
      <c r="G279" s="155">
        <v>70130.62</v>
      </c>
      <c r="H279" s="150"/>
    </row>
    <row r="280" spans="1:8" ht="25.5" outlineLevel="1" x14ac:dyDescent="0.25">
      <c r="A280" s="156" t="s">
        <v>1569</v>
      </c>
      <c r="B280" s="157"/>
      <c r="C280" s="156" t="s">
        <v>1015</v>
      </c>
      <c r="D280" s="157"/>
      <c r="E280" s="155">
        <v>14151484.289999999</v>
      </c>
      <c r="F280" s="155">
        <v>14151484.289999999</v>
      </c>
      <c r="G280" s="155">
        <v>14151484.289999999</v>
      </c>
      <c r="H280" s="150"/>
    </row>
    <row r="281" spans="1:8" ht="25.5" outlineLevel="2" x14ac:dyDescent="0.25">
      <c r="A281" s="156" t="s">
        <v>1568</v>
      </c>
      <c r="B281" s="157"/>
      <c r="C281" s="156" t="s">
        <v>1013</v>
      </c>
      <c r="D281" s="157"/>
      <c r="E281" s="155">
        <v>14151484.289999999</v>
      </c>
      <c r="F281" s="155">
        <v>14151484.289999999</v>
      </c>
      <c r="G281" s="155">
        <v>14151484.289999999</v>
      </c>
      <c r="H281" s="150"/>
    </row>
    <row r="282" spans="1:8" ht="38.25" outlineLevel="3" x14ac:dyDescent="0.25">
      <c r="A282" s="156" t="s">
        <v>1567</v>
      </c>
      <c r="B282" s="157"/>
      <c r="C282" s="156" t="s">
        <v>1011</v>
      </c>
      <c r="D282" s="157"/>
      <c r="E282" s="155">
        <v>14151484.289999999</v>
      </c>
      <c r="F282" s="155">
        <v>14151484.289999999</v>
      </c>
      <c r="G282" s="155">
        <v>14151484.289999999</v>
      </c>
      <c r="H282" s="150"/>
    </row>
    <row r="283" spans="1:8" ht="38.25" outlineLevel="4" x14ac:dyDescent="0.25">
      <c r="A283" s="156" t="s">
        <v>1478</v>
      </c>
      <c r="B283" s="157"/>
      <c r="C283" s="156" t="s">
        <v>1011</v>
      </c>
      <c r="D283" s="156" t="s">
        <v>497</v>
      </c>
      <c r="E283" s="155">
        <v>14151484.289999999</v>
      </c>
      <c r="F283" s="155">
        <v>14151484.289999999</v>
      </c>
      <c r="G283" s="155">
        <v>14151484.289999999</v>
      </c>
      <c r="H283" s="150"/>
    </row>
    <row r="284" spans="1:8" s="181" customFormat="1" ht="25.5" x14ac:dyDescent="0.25">
      <c r="A284" s="185" t="s">
        <v>1566</v>
      </c>
      <c r="B284" s="184"/>
      <c r="C284" s="185" t="s">
        <v>573</v>
      </c>
      <c r="D284" s="184"/>
      <c r="E284" s="183">
        <v>204307220.53</v>
      </c>
      <c r="F284" s="183">
        <v>188530639.11000001</v>
      </c>
      <c r="G284" s="183">
        <v>186292507.38</v>
      </c>
      <c r="H284" s="182"/>
    </row>
    <row r="285" spans="1:8" ht="25.5" outlineLevel="2" x14ac:dyDescent="0.25">
      <c r="A285" s="156" t="s">
        <v>1565</v>
      </c>
      <c r="B285" s="157"/>
      <c r="C285" s="156" t="s">
        <v>626</v>
      </c>
      <c r="D285" s="157"/>
      <c r="E285" s="155">
        <v>46604125.380000003</v>
      </c>
      <c r="F285" s="155">
        <v>46604125.380000003</v>
      </c>
      <c r="G285" s="155">
        <v>46604125.380000003</v>
      </c>
      <c r="H285" s="150"/>
    </row>
    <row r="286" spans="1:8" outlineLevel="3" x14ac:dyDescent="0.25">
      <c r="A286" s="156" t="s">
        <v>1564</v>
      </c>
      <c r="B286" s="157"/>
      <c r="C286" s="156" t="s">
        <v>624</v>
      </c>
      <c r="D286" s="157"/>
      <c r="E286" s="155">
        <v>7943092.2400000002</v>
      </c>
      <c r="F286" s="155">
        <v>7943092.2400000002</v>
      </c>
      <c r="G286" s="155">
        <v>7943092.2400000002</v>
      </c>
      <c r="H286" s="150"/>
    </row>
    <row r="287" spans="1:8" ht="25.5" outlineLevel="4" x14ac:dyDescent="0.25">
      <c r="A287" s="156" t="s">
        <v>1521</v>
      </c>
      <c r="B287" s="157"/>
      <c r="C287" s="156" t="s">
        <v>624</v>
      </c>
      <c r="D287" s="156" t="s">
        <v>373</v>
      </c>
      <c r="E287" s="155">
        <v>7943092.2400000002</v>
      </c>
      <c r="F287" s="155">
        <v>7943092.2400000002</v>
      </c>
      <c r="G287" s="155">
        <v>7943092.2400000002</v>
      </c>
      <c r="H287" s="150"/>
    </row>
    <row r="288" spans="1:8" outlineLevel="3" x14ac:dyDescent="0.25">
      <c r="A288" s="156" t="s">
        <v>1556</v>
      </c>
      <c r="B288" s="157"/>
      <c r="C288" s="156" t="s">
        <v>623</v>
      </c>
      <c r="D288" s="157"/>
      <c r="E288" s="155">
        <v>65600</v>
      </c>
      <c r="F288" s="155">
        <v>65600</v>
      </c>
      <c r="G288" s="155">
        <v>65600</v>
      </c>
      <c r="H288" s="150"/>
    </row>
    <row r="289" spans="1:8" ht="25.5" outlineLevel="4" x14ac:dyDescent="0.25">
      <c r="A289" s="156" t="s">
        <v>1521</v>
      </c>
      <c r="B289" s="157"/>
      <c r="C289" s="156" t="s">
        <v>623</v>
      </c>
      <c r="D289" s="156" t="s">
        <v>373</v>
      </c>
      <c r="E289" s="155">
        <v>65600</v>
      </c>
      <c r="F289" s="155">
        <v>65600</v>
      </c>
      <c r="G289" s="155">
        <v>65600</v>
      </c>
      <c r="H289" s="150"/>
    </row>
    <row r="290" spans="1:8" ht="25.5" outlineLevel="3" x14ac:dyDescent="0.25">
      <c r="A290" s="156" t="s">
        <v>1552</v>
      </c>
      <c r="B290" s="157"/>
      <c r="C290" s="156" t="s">
        <v>622</v>
      </c>
      <c r="D290" s="157"/>
      <c r="E290" s="155">
        <v>340252</v>
      </c>
      <c r="F290" s="155">
        <v>340252</v>
      </c>
      <c r="G290" s="155">
        <v>340252</v>
      </c>
      <c r="H290" s="150"/>
    </row>
    <row r="291" spans="1:8" ht="25.5" outlineLevel="4" x14ac:dyDescent="0.25">
      <c r="A291" s="156" t="s">
        <v>1521</v>
      </c>
      <c r="B291" s="157"/>
      <c r="C291" s="156" t="s">
        <v>622</v>
      </c>
      <c r="D291" s="156" t="s">
        <v>373</v>
      </c>
      <c r="E291" s="155">
        <v>340252</v>
      </c>
      <c r="F291" s="155">
        <v>340252</v>
      </c>
      <c r="G291" s="155">
        <v>340252</v>
      </c>
      <c r="H291" s="150"/>
    </row>
    <row r="292" spans="1:8" ht="38.25" outlineLevel="3" x14ac:dyDescent="0.25">
      <c r="A292" s="156" t="s">
        <v>1524</v>
      </c>
      <c r="B292" s="157"/>
      <c r="C292" s="156" t="s">
        <v>621</v>
      </c>
      <c r="D292" s="157"/>
      <c r="E292" s="155">
        <v>38074373.140000001</v>
      </c>
      <c r="F292" s="155">
        <v>38074373.140000001</v>
      </c>
      <c r="G292" s="155">
        <v>38074373.140000001</v>
      </c>
      <c r="H292" s="150"/>
    </row>
    <row r="293" spans="1:8" ht="25.5" outlineLevel="4" x14ac:dyDescent="0.25">
      <c r="A293" s="156" t="s">
        <v>1521</v>
      </c>
      <c r="B293" s="157"/>
      <c r="C293" s="156" t="s">
        <v>621</v>
      </c>
      <c r="D293" s="156" t="s">
        <v>373</v>
      </c>
      <c r="E293" s="155">
        <v>38074373.140000001</v>
      </c>
      <c r="F293" s="155">
        <v>38074373.140000001</v>
      </c>
      <c r="G293" s="155">
        <v>38074373.140000001</v>
      </c>
      <c r="H293" s="150"/>
    </row>
    <row r="294" spans="1:8" ht="25.5" outlineLevel="3" x14ac:dyDescent="0.25">
      <c r="A294" s="156" t="s">
        <v>1551</v>
      </c>
      <c r="B294" s="157"/>
      <c r="C294" s="156" t="s">
        <v>620</v>
      </c>
      <c r="D294" s="157"/>
      <c r="E294" s="155">
        <v>180808</v>
      </c>
      <c r="F294" s="155">
        <v>180808</v>
      </c>
      <c r="G294" s="155">
        <v>180808</v>
      </c>
      <c r="H294" s="150"/>
    </row>
    <row r="295" spans="1:8" ht="25.5" outlineLevel="4" x14ac:dyDescent="0.25">
      <c r="A295" s="156" t="s">
        <v>1521</v>
      </c>
      <c r="B295" s="157"/>
      <c r="C295" s="156" t="s">
        <v>620</v>
      </c>
      <c r="D295" s="156" t="s">
        <v>373</v>
      </c>
      <c r="E295" s="155">
        <v>180808</v>
      </c>
      <c r="F295" s="155">
        <v>180808</v>
      </c>
      <c r="G295" s="155">
        <v>180808</v>
      </c>
      <c r="H295" s="150"/>
    </row>
    <row r="296" spans="1:8" outlineLevel="2" x14ac:dyDescent="0.25">
      <c r="A296" s="156" t="s">
        <v>1563</v>
      </c>
      <c r="B296" s="157"/>
      <c r="C296" s="156" t="s">
        <v>571</v>
      </c>
      <c r="D296" s="157"/>
      <c r="E296" s="155">
        <v>96139088.540000007</v>
      </c>
      <c r="F296" s="155">
        <v>90660928.540000007</v>
      </c>
      <c r="G296" s="155">
        <v>90922796.810000002</v>
      </c>
      <c r="H296" s="150"/>
    </row>
    <row r="297" spans="1:8" ht="25.5" outlineLevel="3" x14ac:dyDescent="0.25">
      <c r="A297" s="156" t="s">
        <v>1562</v>
      </c>
      <c r="B297" s="157"/>
      <c r="C297" s="156" t="s">
        <v>569</v>
      </c>
      <c r="D297" s="157"/>
      <c r="E297" s="155">
        <v>10141697.15</v>
      </c>
      <c r="F297" s="155">
        <v>10141697.15</v>
      </c>
      <c r="G297" s="155">
        <v>10141697.15</v>
      </c>
      <c r="H297" s="150"/>
    </row>
    <row r="298" spans="1:8" ht="25.5" outlineLevel="4" x14ac:dyDescent="0.25">
      <c r="A298" s="156" t="s">
        <v>1521</v>
      </c>
      <c r="B298" s="157"/>
      <c r="C298" s="156" t="s">
        <v>569</v>
      </c>
      <c r="D298" s="156" t="s">
        <v>373</v>
      </c>
      <c r="E298" s="155">
        <v>10141697.15</v>
      </c>
      <c r="F298" s="155">
        <v>10141697.15</v>
      </c>
      <c r="G298" s="155">
        <v>10141697.15</v>
      </c>
      <c r="H298" s="150"/>
    </row>
    <row r="299" spans="1:8" ht="25.5" outlineLevel="3" x14ac:dyDescent="0.25">
      <c r="A299" s="156" t="s">
        <v>1481</v>
      </c>
      <c r="B299" s="157"/>
      <c r="C299" s="156" t="s">
        <v>568</v>
      </c>
      <c r="D299" s="157"/>
      <c r="E299" s="155">
        <v>3673000</v>
      </c>
      <c r="F299" s="155">
        <v>0</v>
      </c>
      <c r="G299" s="155">
        <v>0</v>
      </c>
      <c r="H299" s="150"/>
    </row>
    <row r="300" spans="1:8" outlineLevel="4" x14ac:dyDescent="0.25">
      <c r="A300" s="156" t="s">
        <v>1420</v>
      </c>
      <c r="B300" s="157"/>
      <c r="C300" s="156" t="s">
        <v>568</v>
      </c>
      <c r="D300" s="156" t="s">
        <v>464</v>
      </c>
      <c r="E300" s="155">
        <v>3673000</v>
      </c>
      <c r="F300" s="155">
        <v>0</v>
      </c>
      <c r="G300" s="155">
        <v>0</v>
      </c>
      <c r="H300" s="150"/>
    </row>
    <row r="301" spans="1:8" ht="25.5" outlineLevel="3" x14ac:dyDescent="0.25">
      <c r="A301" s="156" t="s">
        <v>1553</v>
      </c>
      <c r="B301" s="157"/>
      <c r="C301" s="156" t="s">
        <v>567</v>
      </c>
      <c r="D301" s="157"/>
      <c r="E301" s="155">
        <v>331500</v>
      </c>
      <c r="F301" s="155">
        <v>0</v>
      </c>
      <c r="G301" s="155">
        <v>0</v>
      </c>
      <c r="H301" s="150"/>
    </row>
    <row r="302" spans="1:8" outlineLevel="4" x14ac:dyDescent="0.25">
      <c r="A302" s="156" t="s">
        <v>1420</v>
      </c>
      <c r="B302" s="157"/>
      <c r="C302" s="156" t="s">
        <v>567</v>
      </c>
      <c r="D302" s="156" t="s">
        <v>464</v>
      </c>
      <c r="E302" s="155">
        <v>331500</v>
      </c>
      <c r="F302" s="155">
        <v>0</v>
      </c>
      <c r="G302" s="155">
        <v>0</v>
      </c>
      <c r="H302" s="150"/>
    </row>
    <row r="303" spans="1:8" outlineLevel="3" x14ac:dyDescent="0.25">
      <c r="A303" s="156" t="s">
        <v>1557</v>
      </c>
      <c r="B303" s="157"/>
      <c r="C303" s="156" t="s">
        <v>566</v>
      </c>
      <c r="D303" s="157"/>
      <c r="E303" s="155">
        <v>2283622.1</v>
      </c>
      <c r="F303" s="155">
        <v>2283622.1</v>
      </c>
      <c r="G303" s="155">
        <v>2283622.1</v>
      </c>
      <c r="H303" s="150"/>
    </row>
    <row r="304" spans="1:8" ht="25.5" outlineLevel="4" x14ac:dyDescent="0.25">
      <c r="A304" s="156" t="s">
        <v>1521</v>
      </c>
      <c r="B304" s="157"/>
      <c r="C304" s="156" t="s">
        <v>566</v>
      </c>
      <c r="D304" s="156" t="s">
        <v>373</v>
      </c>
      <c r="E304" s="155">
        <v>2283622.1</v>
      </c>
      <c r="F304" s="155">
        <v>2283622.1</v>
      </c>
      <c r="G304" s="155">
        <v>2283622.1</v>
      </c>
      <c r="H304" s="150"/>
    </row>
    <row r="305" spans="1:8" ht="25.5" outlineLevel="3" x14ac:dyDescent="0.25">
      <c r="A305" s="156" t="s">
        <v>1552</v>
      </c>
      <c r="B305" s="157"/>
      <c r="C305" s="156" t="s">
        <v>565</v>
      </c>
      <c r="D305" s="157"/>
      <c r="E305" s="155">
        <v>369175</v>
      </c>
      <c r="F305" s="155">
        <v>369175</v>
      </c>
      <c r="G305" s="155">
        <v>369175</v>
      </c>
      <c r="H305" s="150"/>
    </row>
    <row r="306" spans="1:8" ht="25.5" outlineLevel="4" x14ac:dyDescent="0.25">
      <c r="A306" s="156" t="s">
        <v>1521</v>
      </c>
      <c r="B306" s="157"/>
      <c r="C306" s="156" t="s">
        <v>565</v>
      </c>
      <c r="D306" s="156" t="s">
        <v>373</v>
      </c>
      <c r="E306" s="155">
        <v>369175</v>
      </c>
      <c r="F306" s="155">
        <v>369175</v>
      </c>
      <c r="G306" s="155">
        <v>369175</v>
      </c>
      <c r="H306" s="150"/>
    </row>
    <row r="307" spans="1:8" outlineLevel="3" x14ac:dyDescent="0.25">
      <c r="A307" s="156" t="s">
        <v>1561</v>
      </c>
      <c r="B307" s="157"/>
      <c r="C307" s="156" t="s">
        <v>563</v>
      </c>
      <c r="D307" s="157"/>
      <c r="E307" s="155">
        <v>1595712.1</v>
      </c>
      <c r="F307" s="155">
        <v>222052.1</v>
      </c>
      <c r="G307" s="155">
        <v>483920.37</v>
      </c>
      <c r="H307" s="150"/>
    </row>
    <row r="308" spans="1:8" outlineLevel="4" x14ac:dyDescent="0.25">
      <c r="A308" s="156" t="s">
        <v>1420</v>
      </c>
      <c r="B308" s="157"/>
      <c r="C308" s="156" t="s">
        <v>563</v>
      </c>
      <c r="D308" s="156" t="s">
        <v>464</v>
      </c>
      <c r="E308" s="155">
        <v>1595712.1</v>
      </c>
      <c r="F308" s="155">
        <v>222052.1</v>
      </c>
      <c r="G308" s="155">
        <v>483920.37</v>
      </c>
      <c r="H308" s="150"/>
    </row>
    <row r="309" spans="1:8" outlineLevel="3" x14ac:dyDescent="0.25">
      <c r="A309" s="156" t="s">
        <v>1560</v>
      </c>
      <c r="B309" s="157"/>
      <c r="C309" s="156" t="s">
        <v>561</v>
      </c>
      <c r="D309" s="157"/>
      <c r="E309" s="155">
        <v>100000</v>
      </c>
      <c r="F309" s="155">
        <v>0</v>
      </c>
      <c r="G309" s="155">
        <v>0</v>
      </c>
      <c r="H309" s="150"/>
    </row>
    <row r="310" spans="1:8" ht="25.5" outlineLevel="4" x14ac:dyDescent="0.25">
      <c r="A310" s="156" t="s">
        <v>1521</v>
      </c>
      <c r="B310" s="157"/>
      <c r="C310" s="156" t="s">
        <v>561</v>
      </c>
      <c r="D310" s="156" t="s">
        <v>373</v>
      </c>
      <c r="E310" s="155">
        <v>100000</v>
      </c>
      <c r="F310" s="155">
        <v>0</v>
      </c>
      <c r="G310" s="155">
        <v>0</v>
      </c>
      <c r="H310" s="150"/>
    </row>
    <row r="311" spans="1:8" ht="38.25" outlineLevel="3" x14ac:dyDescent="0.25">
      <c r="A311" s="156" t="s">
        <v>1524</v>
      </c>
      <c r="B311" s="157"/>
      <c r="C311" s="156" t="s">
        <v>560</v>
      </c>
      <c r="D311" s="157"/>
      <c r="E311" s="155">
        <v>77448203.189999998</v>
      </c>
      <c r="F311" s="155">
        <v>77448203.189999998</v>
      </c>
      <c r="G311" s="155">
        <v>77448203.189999998</v>
      </c>
      <c r="H311" s="150"/>
    </row>
    <row r="312" spans="1:8" ht="25.5" outlineLevel="4" x14ac:dyDescent="0.25">
      <c r="A312" s="156" t="s">
        <v>1521</v>
      </c>
      <c r="B312" s="157"/>
      <c r="C312" s="156" t="s">
        <v>560</v>
      </c>
      <c r="D312" s="156" t="s">
        <v>373</v>
      </c>
      <c r="E312" s="155">
        <v>77448203.189999998</v>
      </c>
      <c r="F312" s="155">
        <v>77448203.189999998</v>
      </c>
      <c r="G312" s="155">
        <v>77448203.189999998</v>
      </c>
      <c r="H312" s="150"/>
    </row>
    <row r="313" spans="1:8" ht="25.5" outlineLevel="3" x14ac:dyDescent="0.25">
      <c r="A313" s="156" t="s">
        <v>1551</v>
      </c>
      <c r="B313" s="157"/>
      <c r="C313" s="156" t="s">
        <v>559</v>
      </c>
      <c r="D313" s="157"/>
      <c r="E313" s="155">
        <v>196179</v>
      </c>
      <c r="F313" s="155">
        <v>196179</v>
      </c>
      <c r="G313" s="155">
        <v>196179</v>
      </c>
      <c r="H313" s="150"/>
    </row>
    <row r="314" spans="1:8" ht="25.5" outlineLevel="4" x14ac:dyDescent="0.25">
      <c r="A314" s="156" t="s">
        <v>1521</v>
      </c>
      <c r="B314" s="157"/>
      <c r="C314" s="156" t="s">
        <v>559</v>
      </c>
      <c r="D314" s="156" t="s">
        <v>373</v>
      </c>
      <c r="E314" s="155">
        <v>196179</v>
      </c>
      <c r="F314" s="155">
        <v>196179</v>
      </c>
      <c r="G314" s="155">
        <v>196179</v>
      </c>
      <c r="H314" s="150"/>
    </row>
    <row r="315" spans="1:8" outlineLevel="2" x14ac:dyDescent="0.25">
      <c r="A315" s="156" t="s">
        <v>1559</v>
      </c>
      <c r="B315" s="157"/>
      <c r="C315" s="156" t="s">
        <v>557</v>
      </c>
      <c r="D315" s="157"/>
      <c r="E315" s="155">
        <v>10438255.24</v>
      </c>
      <c r="F315" s="155">
        <v>10338255.24</v>
      </c>
      <c r="G315" s="155">
        <v>10338255.24</v>
      </c>
      <c r="H315" s="150"/>
    </row>
    <row r="316" spans="1:8" ht="25.5" outlineLevel="3" x14ac:dyDescent="0.25">
      <c r="A316" s="156" t="s">
        <v>1558</v>
      </c>
      <c r="B316" s="157"/>
      <c r="C316" s="156" t="s">
        <v>555</v>
      </c>
      <c r="D316" s="157"/>
      <c r="E316" s="155">
        <v>784132.66</v>
      </c>
      <c r="F316" s="155">
        <v>784132.66</v>
      </c>
      <c r="G316" s="155">
        <v>784132.66</v>
      </c>
      <c r="H316" s="150"/>
    </row>
    <row r="317" spans="1:8" ht="25.5" outlineLevel="4" x14ac:dyDescent="0.25">
      <c r="A317" s="156" t="s">
        <v>1521</v>
      </c>
      <c r="B317" s="157"/>
      <c r="C317" s="156" t="s">
        <v>555</v>
      </c>
      <c r="D317" s="156" t="s">
        <v>373</v>
      </c>
      <c r="E317" s="155">
        <v>784132.66</v>
      </c>
      <c r="F317" s="155">
        <v>784132.66</v>
      </c>
      <c r="G317" s="155">
        <v>784132.66</v>
      </c>
      <c r="H317" s="150"/>
    </row>
    <row r="318" spans="1:8" ht="25.5" outlineLevel="3" x14ac:dyDescent="0.25">
      <c r="A318" s="156" t="s">
        <v>1481</v>
      </c>
      <c r="B318" s="157"/>
      <c r="C318" s="156" t="s">
        <v>554</v>
      </c>
      <c r="D318" s="157"/>
      <c r="E318" s="155">
        <v>100000</v>
      </c>
      <c r="F318" s="155">
        <v>0</v>
      </c>
      <c r="G318" s="155">
        <v>0</v>
      </c>
      <c r="H318" s="150"/>
    </row>
    <row r="319" spans="1:8" ht="25.5" outlineLevel="4" x14ac:dyDescent="0.25">
      <c r="A319" s="156" t="s">
        <v>1521</v>
      </c>
      <c r="B319" s="157"/>
      <c r="C319" s="156" t="s">
        <v>554</v>
      </c>
      <c r="D319" s="156" t="s">
        <v>373</v>
      </c>
      <c r="E319" s="155">
        <v>100000</v>
      </c>
      <c r="F319" s="155">
        <v>0</v>
      </c>
      <c r="G319" s="155">
        <v>0</v>
      </c>
      <c r="H319" s="150"/>
    </row>
    <row r="320" spans="1:8" outlineLevel="3" x14ac:dyDescent="0.25">
      <c r="A320" s="156" t="s">
        <v>1557</v>
      </c>
      <c r="B320" s="157"/>
      <c r="C320" s="156" t="s">
        <v>552</v>
      </c>
      <c r="D320" s="157"/>
      <c r="E320" s="155">
        <v>69348</v>
      </c>
      <c r="F320" s="155">
        <v>69348</v>
      </c>
      <c r="G320" s="155">
        <v>69348</v>
      </c>
      <c r="H320" s="150"/>
    </row>
    <row r="321" spans="1:8" ht="25.5" outlineLevel="4" x14ac:dyDescent="0.25">
      <c r="A321" s="156" t="s">
        <v>1521</v>
      </c>
      <c r="B321" s="157"/>
      <c r="C321" s="156" t="s">
        <v>552</v>
      </c>
      <c r="D321" s="156" t="s">
        <v>373</v>
      </c>
      <c r="E321" s="155">
        <v>69348</v>
      </c>
      <c r="F321" s="155">
        <v>69348</v>
      </c>
      <c r="G321" s="155">
        <v>69348</v>
      </c>
      <c r="H321" s="150"/>
    </row>
    <row r="322" spans="1:8" outlineLevel="3" x14ac:dyDescent="0.25">
      <c r="A322" s="156" t="s">
        <v>1556</v>
      </c>
      <c r="B322" s="157"/>
      <c r="C322" s="156" t="s">
        <v>550</v>
      </c>
      <c r="D322" s="157"/>
      <c r="E322" s="155">
        <v>24716</v>
      </c>
      <c r="F322" s="155">
        <v>24716</v>
      </c>
      <c r="G322" s="155">
        <v>24716</v>
      </c>
      <c r="H322" s="150"/>
    </row>
    <row r="323" spans="1:8" ht="25.5" outlineLevel="4" x14ac:dyDescent="0.25">
      <c r="A323" s="156" t="s">
        <v>1521</v>
      </c>
      <c r="B323" s="157"/>
      <c r="C323" s="156" t="s">
        <v>550</v>
      </c>
      <c r="D323" s="156" t="s">
        <v>373</v>
      </c>
      <c r="E323" s="155">
        <v>24716</v>
      </c>
      <c r="F323" s="155">
        <v>24716</v>
      </c>
      <c r="G323" s="155">
        <v>24716</v>
      </c>
      <c r="H323" s="150"/>
    </row>
    <row r="324" spans="1:8" ht="38.25" outlineLevel="3" x14ac:dyDescent="0.25">
      <c r="A324" s="156" t="s">
        <v>1524</v>
      </c>
      <c r="B324" s="157"/>
      <c r="C324" s="156" t="s">
        <v>549</v>
      </c>
      <c r="D324" s="157"/>
      <c r="E324" s="155">
        <v>9460058.5800000001</v>
      </c>
      <c r="F324" s="155">
        <v>9460058.5800000001</v>
      </c>
      <c r="G324" s="155">
        <v>9460058.5800000001</v>
      </c>
      <c r="H324" s="150"/>
    </row>
    <row r="325" spans="1:8" ht="25.5" outlineLevel="4" x14ac:dyDescent="0.25">
      <c r="A325" s="156" t="s">
        <v>1521</v>
      </c>
      <c r="B325" s="157"/>
      <c r="C325" s="156" t="s">
        <v>549</v>
      </c>
      <c r="D325" s="156" t="s">
        <v>373</v>
      </c>
      <c r="E325" s="155">
        <v>9460058.5800000001</v>
      </c>
      <c r="F325" s="155">
        <v>9460058.5800000001</v>
      </c>
      <c r="G325" s="155">
        <v>9460058.5800000001</v>
      </c>
      <c r="H325" s="150"/>
    </row>
    <row r="326" spans="1:8" outlineLevel="2" x14ac:dyDescent="0.25">
      <c r="A326" s="156" t="s">
        <v>1555</v>
      </c>
      <c r="B326" s="157"/>
      <c r="C326" s="156" t="s">
        <v>547</v>
      </c>
      <c r="D326" s="157"/>
      <c r="E326" s="155">
        <v>36299789.560000002</v>
      </c>
      <c r="F326" s="155">
        <v>36016991.560000002</v>
      </c>
      <c r="G326" s="155">
        <v>36016991.560000002</v>
      </c>
      <c r="H326" s="150"/>
    </row>
    <row r="327" spans="1:8" ht="25.5" outlineLevel="3" x14ac:dyDescent="0.25">
      <c r="A327" s="156" t="s">
        <v>1554</v>
      </c>
      <c r="B327" s="157"/>
      <c r="C327" s="156" t="s">
        <v>545</v>
      </c>
      <c r="D327" s="157"/>
      <c r="E327" s="155">
        <v>3781810.53</v>
      </c>
      <c r="F327" s="155">
        <v>3781810.53</v>
      </c>
      <c r="G327" s="155">
        <v>3781810.53</v>
      </c>
      <c r="H327" s="150"/>
    </row>
    <row r="328" spans="1:8" ht="25.5" outlineLevel="4" x14ac:dyDescent="0.25">
      <c r="A328" s="156" t="s">
        <v>1521</v>
      </c>
      <c r="B328" s="157"/>
      <c r="C328" s="156" t="s">
        <v>545</v>
      </c>
      <c r="D328" s="156" t="s">
        <v>373</v>
      </c>
      <c r="E328" s="155">
        <v>3781810.53</v>
      </c>
      <c r="F328" s="155">
        <v>3781810.53</v>
      </c>
      <c r="G328" s="155">
        <v>3781810.53</v>
      </c>
      <c r="H328" s="150"/>
    </row>
    <row r="329" spans="1:8" ht="25.5" outlineLevel="3" x14ac:dyDescent="0.25">
      <c r="A329" s="156" t="s">
        <v>1481</v>
      </c>
      <c r="B329" s="157"/>
      <c r="C329" s="156" t="s">
        <v>543</v>
      </c>
      <c r="D329" s="157"/>
      <c r="E329" s="155">
        <v>201666.67</v>
      </c>
      <c r="F329" s="155">
        <v>0</v>
      </c>
      <c r="G329" s="155">
        <v>0</v>
      </c>
      <c r="H329" s="150"/>
    </row>
    <row r="330" spans="1:8" ht="25.5" outlineLevel="4" x14ac:dyDescent="0.25">
      <c r="A330" s="156" t="s">
        <v>1521</v>
      </c>
      <c r="B330" s="157"/>
      <c r="C330" s="156" t="s">
        <v>543</v>
      </c>
      <c r="D330" s="156" t="s">
        <v>373</v>
      </c>
      <c r="E330" s="155">
        <v>201666.67</v>
      </c>
      <c r="F330" s="155">
        <v>0</v>
      </c>
      <c r="G330" s="155">
        <v>0</v>
      </c>
      <c r="H330" s="150"/>
    </row>
    <row r="331" spans="1:8" ht="25.5" outlineLevel="3" x14ac:dyDescent="0.25">
      <c r="A331" s="156" t="s">
        <v>1553</v>
      </c>
      <c r="B331" s="157"/>
      <c r="C331" s="156" t="s">
        <v>541</v>
      </c>
      <c r="D331" s="157"/>
      <c r="E331" s="155">
        <v>81131.33</v>
      </c>
      <c r="F331" s="155">
        <v>0</v>
      </c>
      <c r="G331" s="155">
        <v>0</v>
      </c>
      <c r="H331" s="150"/>
    </row>
    <row r="332" spans="1:8" ht="25.5" outlineLevel="4" x14ac:dyDescent="0.25">
      <c r="A332" s="156" t="s">
        <v>1521</v>
      </c>
      <c r="B332" s="157"/>
      <c r="C332" s="156" t="s">
        <v>541</v>
      </c>
      <c r="D332" s="156" t="s">
        <v>373</v>
      </c>
      <c r="E332" s="155">
        <v>81131.33</v>
      </c>
      <c r="F332" s="155">
        <v>0</v>
      </c>
      <c r="G332" s="155">
        <v>0</v>
      </c>
      <c r="H332" s="150"/>
    </row>
    <row r="333" spans="1:8" ht="25.5" outlineLevel="3" x14ac:dyDescent="0.25">
      <c r="A333" s="156" t="s">
        <v>1552</v>
      </c>
      <c r="B333" s="157"/>
      <c r="C333" s="156" t="s">
        <v>539</v>
      </c>
      <c r="D333" s="157"/>
      <c r="E333" s="155">
        <v>126787</v>
      </c>
      <c r="F333" s="155">
        <v>126787</v>
      </c>
      <c r="G333" s="155">
        <v>126787</v>
      </c>
      <c r="H333" s="150"/>
    </row>
    <row r="334" spans="1:8" ht="25.5" outlineLevel="4" x14ac:dyDescent="0.25">
      <c r="A334" s="156" t="s">
        <v>1521</v>
      </c>
      <c r="B334" s="157"/>
      <c r="C334" s="156" t="s">
        <v>539</v>
      </c>
      <c r="D334" s="156" t="s">
        <v>373</v>
      </c>
      <c r="E334" s="155">
        <v>126787</v>
      </c>
      <c r="F334" s="155">
        <v>126787</v>
      </c>
      <c r="G334" s="155">
        <v>126787</v>
      </c>
      <c r="H334" s="150"/>
    </row>
    <row r="335" spans="1:8" ht="38.25" outlineLevel="3" x14ac:dyDescent="0.25">
      <c r="A335" s="156" t="s">
        <v>1524</v>
      </c>
      <c r="B335" s="157"/>
      <c r="C335" s="156" t="s">
        <v>538</v>
      </c>
      <c r="D335" s="157"/>
      <c r="E335" s="155">
        <v>32041022.030000001</v>
      </c>
      <c r="F335" s="155">
        <v>32041022.030000001</v>
      </c>
      <c r="G335" s="155">
        <v>32041022.030000001</v>
      </c>
      <c r="H335" s="150"/>
    </row>
    <row r="336" spans="1:8" ht="25.5" outlineLevel="4" x14ac:dyDescent="0.25">
      <c r="A336" s="156" t="s">
        <v>1521</v>
      </c>
      <c r="B336" s="157"/>
      <c r="C336" s="156" t="s">
        <v>538</v>
      </c>
      <c r="D336" s="156" t="s">
        <v>373</v>
      </c>
      <c r="E336" s="155">
        <v>32041022.030000001</v>
      </c>
      <c r="F336" s="155">
        <v>32041022.030000001</v>
      </c>
      <c r="G336" s="155">
        <v>32041022.030000001</v>
      </c>
      <c r="H336" s="150"/>
    </row>
    <row r="337" spans="1:8" ht="25.5" outlineLevel="3" x14ac:dyDescent="0.25">
      <c r="A337" s="156" t="s">
        <v>1551</v>
      </c>
      <c r="B337" s="157"/>
      <c r="C337" s="156" t="s">
        <v>536</v>
      </c>
      <c r="D337" s="157"/>
      <c r="E337" s="155">
        <v>67372</v>
      </c>
      <c r="F337" s="155">
        <v>67372</v>
      </c>
      <c r="G337" s="155">
        <v>67372</v>
      </c>
      <c r="H337" s="150"/>
    </row>
    <row r="338" spans="1:8" ht="25.5" outlineLevel="4" x14ac:dyDescent="0.25">
      <c r="A338" s="156" t="s">
        <v>1521</v>
      </c>
      <c r="B338" s="157"/>
      <c r="C338" s="156" t="s">
        <v>536</v>
      </c>
      <c r="D338" s="156" t="s">
        <v>373</v>
      </c>
      <c r="E338" s="155">
        <v>67372</v>
      </c>
      <c r="F338" s="155">
        <v>67372</v>
      </c>
      <c r="G338" s="155">
        <v>67372</v>
      </c>
      <c r="H338" s="150"/>
    </row>
    <row r="339" spans="1:8" outlineLevel="2" x14ac:dyDescent="0.25">
      <c r="A339" s="156" t="s">
        <v>1550</v>
      </c>
      <c r="B339" s="157"/>
      <c r="C339" s="156" t="s">
        <v>534</v>
      </c>
      <c r="D339" s="157"/>
      <c r="E339" s="155">
        <v>2415623.42</v>
      </c>
      <c r="F339" s="155">
        <v>0</v>
      </c>
      <c r="G339" s="155">
        <v>0</v>
      </c>
      <c r="H339" s="150"/>
    </row>
    <row r="340" spans="1:8" ht="25.5" outlineLevel="3" x14ac:dyDescent="0.25">
      <c r="A340" s="156" t="s">
        <v>1549</v>
      </c>
      <c r="B340" s="157"/>
      <c r="C340" s="156" t="s">
        <v>532</v>
      </c>
      <c r="D340" s="157"/>
      <c r="E340" s="155">
        <v>2415623.42</v>
      </c>
      <c r="F340" s="155">
        <v>0</v>
      </c>
      <c r="G340" s="155">
        <v>0</v>
      </c>
      <c r="H340" s="150"/>
    </row>
    <row r="341" spans="1:8" outlineLevel="4" x14ac:dyDescent="0.25">
      <c r="A341" s="156" t="s">
        <v>1418</v>
      </c>
      <c r="B341" s="157"/>
      <c r="C341" s="156" t="s">
        <v>532</v>
      </c>
      <c r="D341" s="156" t="s">
        <v>445</v>
      </c>
      <c r="E341" s="155">
        <v>2415623.42</v>
      </c>
      <c r="F341" s="155">
        <v>0</v>
      </c>
      <c r="G341" s="155">
        <v>0</v>
      </c>
      <c r="H341" s="150"/>
    </row>
    <row r="342" spans="1:8" ht="25.5" outlineLevel="2" x14ac:dyDescent="0.25">
      <c r="A342" s="156" t="s">
        <v>1548</v>
      </c>
      <c r="B342" s="157"/>
      <c r="C342" s="156" t="s">
        <v>530</v>
      </c>
      <c r="D342" s="157"/>
      <c r="E342" s="155">
        <v>10000000</v>
      </c>
      <c r="F342" s="155">
        <v>0</v>
      </c>
      <c r="G342" s="155">
        <v>0</v>
      </c>
      <c r="H342" s="150"/>
    </row>
    <row r="343" spans="1:8" outlineLevel="3" x14ac:dyDescent="0.25">
      <c r="A343" s="156" t="s">
        <v>1547</v>
      </c>
      <c r="B343" s="157"/>
      <c r="C343" s="156" t="s">
        <v>528</v>
      </c>
      <c r="D343" s="157"/>
      <c r="E343" s="155">
        <v>6530000</v>
      </c>
      <c r="F343" s="155">
        <v>0</v>
      </c>
      <c r="G343" s="155">
        <v>0</v>
      </c>
      <c r="H343" s="150"/>
    </row>
    <row r="344" spans="1:8" outlineLevel="4" x14ac:dyDescent="0.25">
      <c r="A344" s="156" t="s">
        <v>1418</v>
      </c>
      <c r="B344" s="157"/>
      <c r="C344" s="156" t="s">
        <v>528</v>
      </c>
      <c r="D344" s="156" t="s">
        <v>445</v>
      </c>
      <c r="E344" s="155">
        <v>6530000</v>
      </c>
      <c r="F344" s="155">
        <v>0</v>
      </c>
      <c r="G344" s="155">
        <v>0</v>
      </c>
      <c r="H344" s="150"/>
    </row>
    <row r="345" spans="1:8" ht="25.5" outlineLevel="3" x14ac:dyDescent="0.25">
      <c r="A345" s="156" t="s">
        <v>1546</v>
      </c>
      <c r="B345" s="157"/>
      <c r="C345" s="156" t="s">
        <v>526</v>
      </c>
      <c r="D345" s="157"/>
      <c r="E345" s="155">
        <v>3470000</v>
      </c>
      <c r="F345" s="155">
        <v>0</v>
      </c>
      <c r="G345" s="155">
        <v>0</v>
      </c>
      <c r="H345" s="150"/>
    </row>
    <row r="346" spans="1:8" outlineLevel="4" x14ac:dyDescent="0.25">
      <c r="A346" s="156" t="s">
        <v>1418</v>
      </c>
      <c r="B346" s="157"/>
      <c r="C346" s="156" t="s">
        <v>526</v>
      </c>
      <c r="D346" s="156" t="s">
        <v>445</v>
      </c>
      <c r="E346" s="155">
        <v>3470000</v>
      </c>
      <c r="F346" s="155">
        <v>0</v>
      </c>
      <c r="G346" s="155">
        <v>0</v>
      </c>
      <c r="H346" s="150"/>
    </row>
    <row r="347" spans="1:8" outlineLevel="2" x14ac:dyDescent="0.25">
      <c r="A347" s="156" t="s">
        <v>1545</v>
      </c>
      <c r="B347" s="157"/>
      <c r="C347" s="156" t="s">
        <v>762</v>
      </c>
      <c r="D347" s="157"/>
      <c r="E347" s="155">
        <v>2141953.91</v>
      </c>
      <c r="F347" s="155">
        <v>2141953.91</v>
      </c>
      <c r="G347" s="155">
        <v>2141953.91</v>
      </c>
      <c r="H347" s="150"/>
    </row>
    <row r="348" spans="1:8" outlineLevel="3" x14ac:dyDescent="0.25">
      <c r="A348" s="156" t="s">
        <v>1544</v>
      </c>
      <c r="B348" s="157"/>
      <c r="C348" s="156" t="s">
        <v>760</v>
      </c>
      <c r="D348" s="157"/>
      <c r="E348" s="155">
        <v>113440</v>
      </c>
      <c r="F348" s="155">
        <v>113440</v>
      </c>
      <c r="G348" s="155">
        <v>113440</v>
      </c>
      <c r="H348" s="150"/>
    </row>
    <row r="349" spans="1:8" outlineLevel="4" x14ac:dyDescent="0.25">
      <c r="A349" s="156" t="s">
        <v>1420</v>
      </c>
      <c r="B349" s="157"/>
      <c r="C349" s="156" t="s">
        <v>760</v>
      </c>
      <c r="D349" s="156" t="s">
        <v>464</v>
      </c>
      <c r="E349" s="155">
        <v>113440</v>
      </c>
      <c r="F349" s="155">
        <v>113440</v>
      </c>
      <c r="G349" s="155">
        <v>113440</v>
      </c>
      <c r="H349" s="150"/>
    </row>
    <row r="350" spans="1:8" outlineLevel="3" x14ac:dyDescent="0.25">
      <c r="A350" s="156" t="s">
        <v>1543</v>
      </c>
      <c r="B350" s="157"/>
      <c r="C350" s="156" t="s">
        <v>758</v>
      </c>
      <c r="D350" s="157"/>
      <c r="E350" s="155">
        <v>575458</v>
      </c>
      <c r="F350" s="155">
        <v>575458</v>
      </c>
      <c r="G350" s="155">
        <v>575458</v>
      </c>
      <c r="H350" s="150"/>
    </row>
    <row r="351" spans="1:8" outlineLevel="4" x14ac:dyDescent="0.25">
      <c r="A351" s="156" t="s">
        <v>1420</v>
      </c>
      <c r="B351" s="157"/>
      <c r="C351" s="156" t="s">
        <v>758</v>
      </c>
      <c r="D351" s="156" t="s">
        <v>464</v>
      </c>
      <c r="E351" s="155">
        <v>575458</v>
      </c>
      <c r="F351" s="155">
        <v>575458</v>
      </c>
      <c r="G351" s="155">
        <v>575458</v>
      </c>
      <c r="H351" s="150"/>
    </row>
    <row r="352" spans="1:8" outlineLevel="3" x14ac:dyDescent="0.25">
      <c r="A352" s="156" t="s">
        <v>1542</v>
      </c>
      <c r="B352" s="157"/>
      <c r="C352" s="156" t="s">
        <v>756</v>
      </c>
      <c r="D352" s="157"/>
      <c r="E352" s="155">
        <v>394952.91</v>
      </c>
      <c r="F352" s="155">
        <v>394952.91</v>
      </c>
      <c r="G352" s="155">
        <v>394952.91</v>
      </c>
      <c r="H352" s="150"/>
    </row>
    <row r="353" spans="1:8" outlineLevel="4" x14ac:dyDescent="0.25">
      <c r="A353" s="156" t="s">
        <v>1420</v>
      </c>
      <c r="B353" s="157"/>
      <c r="C353" s="156" t="s">
        <v>756</v>
      </c>
      <c r="D353" s="156" t="s">
        <v>464</v>
      </c>
      <c r="E353" s="155">
        <v>394952.91</v>
      </c>
      <c r="F353" s="155">
        <v>394952.91</v>
      </c>
      <c r="G353" s="155">
        <v>394952.91</v>
      </c>
      <c r="H353" s="150"/>
    </row>
    <row r="354" spans="1:8" outlineLevel="3" x14ac:dyDescent="0.25">
      <c r="A354" s="156" t="s">
        <v>1541</v>
      </c>
      <c r="B354" s="157"/>
      <c r="C354" s="156" t="s">
        <v>754</v>
      </c>
      <c r="D354" s="157"/>
      <c r="E354" s="155">
        <v>638103</v>
      </c>
      <c r="F354" s="155">
        <v>638103</v>
      </c>
      <c r="G354" s="155">
        <v>638103</v>
      </c>
      <c r="H354" s="150"/>
    </row>
    <row r="355" spans="1:8" outlineLevel="4" x14ac:dyDescent="0.25">
      <c r="A355" s="156" t="s">
        <v>1420</v>
      </c>
      <c r="B355" s="157"/>
      <c r="C355" s="156" t="s">
        <v>754</v>
      </c>
      <c r="D355" s="156" t="s">
        <v>464</v>
      </c>
      <c r="E355" s="155">
        <v>638103</v>
      </c>
      <c r="F355" s="155">
        <v>638103</v>
      </c>
      <c r="G355" s="155">
        <v>638103</v>
      </c>
      <c r="H355" s="150"/>
    </row>
    <row r="356" spans="1:8" outlineLevel="3" x14ac:dyDescent="0.25">
      <c r="A356" s="156" t="s">
        <v>1540</v>
      </c>
      <c r="B356" s="157"/>
      <c r="C356" s="156" t="s">
        <v>752</v>
      </c>
      <c r="D356" s="157"/>
      <c r="E356" s="155">
        <v>420000</v>
      </c>
      <c r="F356" s="155">
        <v>420000</v>
      </c>
      <c r="G356" s="155">
        <v>420000</v>
      </c>
      <c r="H356" s="150"/>
    </row>
    <row r="357" spans="1:8" outlineLevel="4" x14ac:dyDescent="0.25">
      <c r="A357" s="156" t="s">
        <v>1420</v>
      </c>
      <c r="B357" s="157"/>
      <c r="C357" s="156" t="s">
        <v>752</v>
      </c>
      <c r="D357" s="156" t="s">
        <v>464</v>
      </c>
      <c r="E357" s="155">
        <v>420000</v>
      </c>
      <c r="F357" s="155">
        <v>420000</v>
      </c>
      <c r="G357" s="155">
        <v>420000</v>
      </c>
      <c r="H357" s="150"/>
    </row>
    <row r="358" spans="1:8" outlineLevel="2" x14ac:dyDescent="0.25">
      <c r="A358" s="156" t="s">
        <v>1539</v>
      </c>
      <c r="B358" s="157"/>
      <c r="C358" s="156" t="s">
        <v>583</v>
      </c>
      <c r="D358" s="157"/>
      <c r="E358" s="155">
        <v>268384.48</v>
      </c>
      <c r="F358" s="155">
        <v>268384.48</v>
      </c>
      <c r="G358" s="155">
        <v>268384.48</v>
      </c>
      <c r="H358" s="150"/>
    </row>
    <row r="359" spans="1:8" outlineLevel="3" x14ac:dyDescent="0.25">
      <c r="A359" s="156" t="s">
        <v>1538</v>
      </c>
      <c r="B359" s="157"/>
      <c r="C359" s="156" t="s">
        <v>580</v>
      </c>
      <c r="D359" s="157"/>
      <c r="E359" s="155">
        <v>268384.48</v>
      </c>
      <c r="F359" s="155">
        <v>268384.48</v>
      </c>
      <c r="G359" s="155">
        <v>268384.48</v>
      </c>
      <c r="H359" s="150"/>
    </row>
    <row r="360" spans="1:8" outlineLevel="4" x14ac:dyDescent="0.25">
      <c r="A360" s="156" t="s">
        <v>1420</v>
      </c>
      <c r="B360" s="157"/>
      <c r="C360" s="156" t="s">
        <v>580</v>
      </c>
      <c r="D360" s="156" t="s">
        <v>464</v>
      </c>
      <c r="E360" s="155">
        <v>268384.48</v>
      </c>
      <c r="F360" s="155">
        <v>268384.48</v>
      </c>
      <c r="G360" s="155">
        <v>268384.48</v>
      </c>
      <c r="H360" s="150"/>
    </row>
    <row r="361" spans="1:8" outlineLevel="2" x14ac:dyDescent="0.25">
      <c r="A361" s="156" t="s">
        <v>1537</v>
      </c>
      <c r="B361" s="157"/>
      <c r="C361" s="156" t="s">
        <v>524</v>
      </c>
      <c r="D361" s="157"/>
      <c r="E361" s="155">
        <v>0</v>
      </c>
      <c r="F361" s="155">
        <v>2500000</v>
      </c>
      <c r="G361" s="155">
        <v>0</v>
      </c>
      <c r="H361" s="150"/>
    </row>
    <row r="362" spans="1:8" outlineLevel="3" x14ac:dyDescent="0.25">
      <c r="A362" s="156" t="s">
        <v>1536</v>
      </c>
      <c r="B362" s="157"/>
      <c r="C362" s="156" t="s">
        <v>521</v>
      </c>
      <c r="D362" s="157"/>
      <c r="E362" s="155">
        <v>0</v>
      </c>
      <c r="F362" s="155">
        <v>2500000</v>
      </c>
      <c r="G362" s="155">
        <v>0</v>
      </c>
      <c r="H362" s="150"/>
    </row>
    <row r="363" spans="1:8" ht="25.5" outlineLevel="4" x14ac:dyDescent="0.25">
      <c r="A363" s="156" t="s">
        <v>1521</v>
      </c>
      <c r="B363" s="157"/>
      <c r="C363" s="156" t="s">
        <v>521</v>
      </c>
      <c r="D363" s="156" t="s">
        <v>373</v>
      </c>
      <c r="E363" s="155">
        <v>0</v>
      </c>
      <c r="F363" s="155">
        <v>2500000</v>
      </c>
      <c r="G363" s="155">
        <v>0</v>
      </c>
      <c r="H363" s="150"/>
    </row>
    <row r="364" spans="1:8" s="181" customFormat="1" ht="25.5" x14ac:dyDescent="0.25">
      <c r="A364" s="185" t="s">
        <v>1535</v>
      </c>
      <c r="B364" s="184"/>
      <c r="C364" s="185" t="s">
        <v>1534</v>
      </c>
      <c r="D364" s="184"/>
      <c r="E364" s="183">
        <v>135732757.18000001</v>
      </c>
      <c r="F364" s="183">
        <v>125931838.34</v>
      </c>
      <c r="G364" s="183">
        <v>125931838.34</v>
      </c>
      <c r="H364" s="182"/>
    </row>
    <row r="365" spans="1:8" outlineLevel="1" x14ac:dyDescent="0.25">
      <c r="A365" s="156" t="s">
        <v>1533</v>
      </c>
      <c r="B365" s="157"/>
      <c r="C365" s="156" t="s">
        <v>402</v>
      </c>
      <c r="D365" s="157"/>
      <c r="E365" s="155">
        <v>20734038.879999999</v>
      </c>
      <c r="F365" s="155">
        <v>20734038.879999999</v>
      </c>
      <c r="G365" s="155">
        <v>20734038.879999999</v>
      </c>
      <c r="H365" s="150"/>
    </row>
    <row r="366" spans="1:8" ht="25.5" outlineLevel="2" x14ac:dyDescent="0.25">
      <c r="A366" s="156" t="s">
        <v>1532</v>
      </c>
      <c r="B366" s="157"/>
      <c r="C366" s="156" t="s">
        <v>400</v>
      </c>
      <c r="D366" s="157"/>
      <c r="E366" s="155">
        <v>20734038.879999999</v>
      </c>
      <c r="F366" s="155">
        <v>20734038.879999999</v>
      </c>
      <c r="G366" s="155">
        <v>20734038.879999999</v>
      </c>
      <c r="H366" s="150"/>
    </row>
    <row r="367" spans="1:8" outlineLevel="3" x14ac:dyDescent="0.25">
      <c r="A367" s="156" t="s">
        <v>1531</v>
      </c>
      <c r="B367" s="157"/>
      <c r="C367" s="156" t="s">
        <v>398</v>
      </c>
      <c r="D367" s="157"/>
      <c r="E367" s="155">
        <v>20576360.18</v>
      </c>
      <c r="F367" s="155">
        <v>20576360.18</v>
      </c>
      <c r="G367" s="155">
        <v>20576360.18</v>
      </c>
      <c r="H367" s="150"/>
    </row>
    <row r="368" spans="1:8" ht="25.5" outlineLevel="4" x14ac:dyDescent="0.25">
      <c r="A368" s="156" t="s">
        <v>1521</v>
      </c>
      <c r="B368" s="157"/>
      <c r="C368" s="156" t="s">
        <v>398</v>
      </c>
      <c r="D368" s="156" t="s">
        <v>373</v>
      </c>
      <c r="E368" s="155">
        <v>20576360.18</v>
      </c>
      <c r="F368" s="155">
        <v>20576360.18</v>
      </c>
      <c r="G368" s="155">
        <v>20576360.18</v>
      </c>
      <c r="H368" s="150"/>
    </row>
    <row r="369" spans="1:8" ht="25.5" outlineLevel="3" x14ac:dyDescent="0.25">
      <c r="A369" s="156" t="s">
        <v>1530</v>
      </c>
      <c r="B369" s="157"/>
      <c r="C369" s="156" t="s">
        <v>396</v>
      </c>
      <c r="D369" s="157"/>
      <c r="E369" s="155">
        <v>157678.70000000001</v>
      </c>
      <c r="F369" s="155">
        <v>157678.70000000001</v>
      </c>
      <c r="G369" s="155">
        <v>157678.70000000001</v>
      </c>
      <c r="H369" s="150"/>
    </row>
    <row r="370" spans="1:8" ht="25.5" outlineLevel="4" x14ac:dyDescent="0.25">
      <c r="A370" s="156" t="s">
        <v>1521</v>
      </c>
      <c r="B370" s="157"/>
      <c r="C370" s="156" t="s">
        <v>396</v>
      </c>
      <c r="D370" s="156" t="s">
        <v>373</v>
      </c>
      <c r="E370" s="155">
        <v>157678.70000000001</v>
      </c>
      <c r="F370" s="155">
        <v>157678.70000000001</v>
      </c>
      <c r="G370" s="155">
        <v>157678.70000000001</v>
      </c>
      <c r="H370" s="150"/>
    </row>
    <row r="371" spans="1:8" outlineLevel="1" x14ac:dyDescent="0.25">
      <c r="A371" s="156" t="s">
        <v>1529</v>
      </c>
      <c r="B371" s="157"/>
      <c r="C371" s="156" t="s">
        <v>381</v>
      </c>
      <c r="D371" s="157"/>
      <c r="E371" s="155">
        <v>114998718.3</v>
      </c>
      <c r="F371" s="155">
        <v>105197799.45999999</v>
      </c>
      <c r="G371" s="155">
        <v>105197799.45999999</v>
      </c>
      <c r="H371" s="150"/>
    </row>
    <row r="372" spans="1:8" outlineLevel="2" x14ac:dyDescent="0.25">
      <c r="A372" s="156" t="s">
        <v>1528</v>
      </c>
      <c r="B372" s="157"/>
      <c r="C372" s="156" t="s">
        <v>394</v>
      </c>
      <c r="D372" s="157"/>
      <c r="E372" s="155">
        <v>76919273.790000007</v>
      </c>
      <c r="F372" s="155">
        <v>76919273.790000007</v>
      </c>
      <c r="G372" s="155">
        <v>76919273.790000007</v>
      </c>
      <c r="H372" s="150"/>
    </row>
    <row r="373" spans="1:8" outlineLevel="3" x14ac:dyDescent="0.25">
      <c r="A373" s="156" t="s">
        <v>1527</v>
      </c>
      <c r="B373" s="157"/>
      <c r="C373" s="156" t="s">
        <v>392</v>
      </c>
      <c r="D373" s="157"/>
      <c r="E373" s="155">
        <v>67187940.769999996</v>
      </c>
      <c r="F373" s="155">
        <v>67187940.769999996</v>
      </c>
      <c r="G373" s="155">
        <v>67187940.769999996</v>
      </c>
      <c r="H373" s="150"/>
    </row>
    <row r="374" spans="1:8" ht="25.5" outlineLevel="4" x14ac:dyDescent="0.25">
      <c r="A374" s="156" t="s">
        <v>1521</v>
      </c>
      <c r="B374" s="157"/>
      <c r="C374" s="156" t="s">
        <v>392</v>
      </c>
      <c r="D374" s="156" t="s">
        <v>373</v>
      </c>
      <c r="E374" s="155">
        <v>67187940.769999996</v>
      </c>
      <c r="F374" s="155">
        <v>67187940.769999996</v>
      </c>
      <c r="G374" s="155">
        <v>67187940.769999996</v>
      </c>
      <c r="H374" s="150"/>
    </row>
    <row r="375" spans="1:8" ht="38.25" outlineLevel="3" x14ac:dyDescent="0.25">
      <c r="A375" s="156" t="s">
        <v>1524</v>
      </c>
      <c r="B375" s="157"/>
      <c r="C375" s="156" t="s">
        <v>391</v>
      </c>
      <c r="D375" s="157"/>
      <c r="E375" s="155">
        <v>9731333.0199999996</v>
      </c>
      <c r="F375" s="155">
        <v>9731333.0199999996</v>
      </c>
      <c r="G375" s="155">
        <v>9731333.0199999996</v>
      </c>
      <c r="H375" s="150"/>
    </row>
    <row r="376" spans="1:8" ht="25.5" outlineLevel="4" x14ac:dyDescent="0.25">
      <c r="A376" s="156" t="s">
        <v>1521</v>
      </c>
      <c r="B376" s="157"/>
      <c r="C376" s="156" t="s">
        <v>391</v>
      </c>
      <c r="D376" s="156" t="s">
        <v>373</v>
      </c>
      <c r="E376" s="155">
        <v>9731333.0199999996</v>
      </c>
      <c r="F376" s="155">
        <v>9731333.0199999996</v>
      </c>
      <c r="G376" s="155">
        <v>9731333.0199999996</v>
      </c>
      <c r="H376" s="150"/>
    </row>
    <row r="377" spans="1:8" outlineLevel="2" x14ac:dyDescent="0.25">
      <c r="A377" s="156" t="s">
        <v>1526</v>
      </c>
      <c r="B377" s="157"/>
      <c r="C377" s="156" t="s">
        <v>389</v>
      </c>
      <c r="D377" s="157"/>
      <c r="E377" s="155">
        <v>28278525.670000002</v>
      </c>
      <c r="F377" s="155">
        <v>28278525.670000002</v>
      </c>
      <c r="G377" s="155">
        <v>28278525.670000002</v>
      </c>
      <c r="H377" s="150"/>
    </row>
    <row r="378" spans="1:8" outlineLevel="3" x14ac:dyDescent="0.25">
      <c r="A378" s="156" t="s">
        <v>1525</v>
      </c>
      <c r="B378" s="157"/>
      <c r="C378" s="156" t="s">
        <v>387</v>
      </c>
      <c r="D378" s="157"/>
      <c r="E378" s="155">
        <v>26911998.059999999</v>
      </c>
      <c r="F378" s="155">
        <v>26911998.059999999</v>
      </c>
      <c r="G378" s="155">
        <v>26911998.059999999</v>
      </c>
      <c r="H378" s="150"/>
    </row>
    <row r="379" spans="1:8" ht="25.5" outlineLevel="4" x14ac:dyDescent="0.25">
      <c r="A379" s="156" t="s">
        <v>1521</v>
      </c>
      <c r="B379" s="157"/>
      <c r="C379" s="156" t="s">
        <v>387</v>
      </c>
      <c r="D379" s="156" t="s">
        <v>373</v>
      </c>
      <c r="E379" s="155">
        <v>26911998.059999999</v>
      </c>
      <c r="F379" s="155">
        <v>26911998.059999999</v>
      </c>
      <c r="G379" s="155">
        <v>26911998.059999999</v>
      </c>
      <c r="H379" s="150"/>
    </row>
    <row r="380" spans="1:8" ht="38.25" outlineLevel="3" x14ac:dyDescent="0.25">
      <c r="A380" s="156" t="s">
        <v>1524</v>
      </c>
      <c r="B380" s="157"/>
      <c r="C380" s="156" t="s">
        <v>384</v>
      </c>
      <c r="D380" s="157"/>
      <c r="E380" s="155">
        <v>1366527.61</v>
      </c>
      <c r="F380" s="155">
        <v>1366527.61</v>
      </c>
      <c r="G380" s="155">
        <v>1366527.61</v>
      </c>
      <c r="H380" s="150"/>
    </row>
    <row r="381" spans="1:8" ht="25.5" outlineLevel="4" x14ac:dyDescent="0.25">
      <c r="A381" s="156" t="s">
        <v>1521</v>
      </c>
      <c r="B381" s="157"/>
      <c r="C381" s="156" t="s">
        <v>384</v>
      </c>
      <c r="D381" s="156" t="s">
        <v>373</v>
      </c>
      <c r="E381" s="155">
        <v>1366527.61</v>
      </c>
      <c r="F381" s="155">
        <v>1366527.61</v>
      </c>
      <c r="G381" s="155">
        <v>1366527.61</v>
      </c>
      <c r="H381" s="150"/>
    </row>
    <row r="382" spans="1:8" outlineLevel="2" x14ac:dyDescent="0.25">
      <c r="A382" s="156" t="s">
        <v>1523</v>
      </c>
      <c r="B382" s="157"/>
      <c r="C382" s="156" t="s">
        <v>379</v>
      </c>
      <c r="D382" s="157"/>
      <c r="E382" s="155">
        <v>9800918.8399999999</v>
      </c>
      <c r="F382" s="155">
        <v>0</v>
      </c>
      <c r="G382" s="155">
        <v>0</v>
      </c>
      <c r="H382" s="150"/>
    </row>
    <row r="383" spans="1:8" ht="38.25" outlineLevel="3" x14ac:dyDescent="0.25">
      <c r="A383" s="156" t="s">
        <v>1522</v>
      </c>
      <c r="B383" s="157"/>
      <c r="C383" s="156" t="s">
        <v>378</v>
      </c>
      <c r="D383" s="157"/>
      <c r="E383" s="155">
        <v>6400000</v>
      </c>
      <c r="F383" s="155">
        <v>0</v>
      </c>
      <c r="G383" s="155">
        <v>0</v>
      </c>
      <c r="H383" s="150"/>
    </row>
    <row r="384" spans="1:8" ht="25.5" outlineLevel="4" x14ac:dyDescent="0.25">
      <c r="A384" s="156" t="s">
        <v>1521</v>
      </c>
      <c r="B384" s="157"/>
      <c r="C384" s="156" t="s">
        <v>378</v>
      </c>
      <c r="D384" s="156" t="s">
        <v>373</v>
      </c>
      <c r="E384" s="155">
        <v>6400000</v>
      </c>
      <c r="F384" s="155">
        <v>0</v>
      </c>
      <c r="G384" s="155">
        <v>0</v>
      </c>
      <c r="H384" s="150"/>
    </row>
    <row r="385" spans="1:8" ht="38.25" outlineLevel="3" x14ac:dyDescent="0.25">
      <c r="A385" s="156" t="s">
        <v>1522</v>
      </c>
      <c r="B385" s="157"/>
      <c r="C385" s="156" t="s">
        <v>374</v>
      </c>
      <c r="D385" s="157"/>
      <c r="E385" s="155">
        <v>3400918.84</v>
      </c>
      <c r="F385" s="155">
        <v>0</v>
      </c>
      <c r="G385" s="155">
        <v>0</v>
      </c>
      <c r="H385" s="150"/>
    </row>
    <row r="386" spans="1:8" ht="25.5" outlineLevel="4" x14ac:dyDescent="0.25">
      <c r="A386" s="156" t="s">
        <v>1521</v>
      </c>
      <c r="B386" s="157"/>
      <c r="C386" s="156" t="s">
        <v>374</v>
      </c>
      <c r="D386" s="156" t="s">
        <v>373</v>
      </c>
      <c r="E386" s="155">
        <v>3400918.84</v>
      </c>
      <c r="F386" s="155">
        <v>0</v>
      </c>
      <c r="G386" s="155">
        <v>0</v>
      </c>
      <c r="H386" s="150"/>
    </row>
    <row r="387" spans="1:8" s="181" customFormat="1" ht="25.5" x14ac:dyDescent="0.25">
      <c r="A387" s="185" t="s">
        <v>1520</v>
      </c>
      <c r="B387" s="184"/>
      <c r="C387" s="185" t="s">
        <v>1519</v>
      </c>
      <c r="D387" s="184"/>
      <c r="E387" s="183">
        <v>469060290.38</v>
      </c>
      <c r="F387" s="183">
        <v>468381641.38999999</v>
      </c>
      <c r="G387" s="183">
        <v>472730091.72000003</v>
      </c>
      <c r="H387" s="182"/>
    </row>
    <row r="388" spans="1:8" ht="25.5" outlineLevel="1" x14ac:dyDescent="0.25">
      <c r="A388" s="156" t="s">
        <v>1518</v>
      </c>
      <c r="B388" s="157"/>
      <c r="C388" s="156" t="s">
        <v>368</v>
      </c>
      <c r="D388" s="157"/>
      <c r="E388" s="155">
        <v>151380452.69</v>
      </c>
      <c r="F388" s="155">
        <v>152387852.34</v>
      </c>
      <c r="G388" s="155">
        <v>155847120.66999999</v>
      </c>
      <c r="H388" s="150"/>
    </row>
    <row r="389" spans="1:8" ht="25.5" outlineLevel="2" x14ac:dyDescent="0.25">
      <c r="A389" s="156" t="s">
        <v>1517</v>
      </c>
      <c r="B389" s="157"/>
      <c r="C389" s="156" t="s">
        <v>921</v>
      </c>
      <c r="D389" s="157"/>
      <c r="E389" s="155">
        <v>73147958.969999999</v>
      </c>
      <c r="F389" s="155">
        <v>72319292.620000005</v>
      </c>
      <c r="G389" s="155">
        <v>72923860.950000003</v>
      </c>
      <c r="H389" s="150"/>
    </row>
    <row r="390" spans="1:8" ht="25.5" outlineLevel="3" x14ac:dyDescent="0.25">
      <c r="A390" s="156" t="s">
        <v>1516</v>
      </c>
      <c r="B390" s="157"/>
      <c r="C390" s="156" t="s">
        <v>1048</v>
      </c>
      <c r="D390" s="157"/>
      <c r="E390" s="155">
        <v>2108444.23</v>
      </c>
      <c r="F390" s="155">
        <v>2108444.23</v>
      </c>
      <c r="G390" s="155">
        <v>2108444.23</v>
      </c>
      <c r="H390" s="150"/>
    </row>
    <row r="391" spans="1:8" ht="38.25" outlineLevel="4" x14ac:dyDescent="0.25">
      <c r="A391" s="156" t="s">
        <v>1478</v>
      </c>
      <c r="B391" s="157"/>
      <c r="C391" s="156" t="s">
        <v>1048</v>
      </c>
      <c r="D391" s="156" t="s">
        <v>497</v>
      </c>
      <c r="E391" s="155">
        <v>2108444.23</v>
      </c>
      <c r="F391" s="155">
        <v>2108444.23</v>
      </c>
      <c r="G391" s="155">
        <v>2108444.23</v>
      </c>
      <c r="H391" s="150"/>
    </row>
    <row r="392" spans="1:8" ht="25.5" outlineLevel="3" x14ac:dyDescent="0.25">
      <c r="A392" s="156" t="s">
        <v>1515</v>
      </c>
      <c r="B392" s="157"/>
      <c r="C392" s="156" t="s">
        <v>1046</v>
      </c>
      <c r="D392" s="157"/>
      <c r="E392" s="155">
        <v>238340</v>
      </c>
      <c r="F392" s="155">
        <v>238340</v>
      </c>
      <c r="G392" s="155">
        <v>238340</v>
      </c>
      <c r="H392" s="150"/>
    </row>
    <row r="393" spans="1:8" ht="38.25" outlineLevel="4" x14ac:dyDescent="0.25">
      <c r="A393" s="156" t="s">
        <v>1478</v>
      </c>
      <c r="B393" s="157"/>
      <c r="C393" s="156" t="s">
        <v>1046</v>
      </c>
      <c r="D393" s="156" t="s">
        <v>497</v>
      </c>
      <c r="E393" s="155">
        <v>92548</v>
      </c>
      <c r="F393" s="155">
        <v>92548</v>
      </c>
      <c r="G393" s="155">
        <v>92548</v>
      </c>
      <c r="H393" s="150"/>
    </row>
    <row r="394" spans="1:8" outlineLevel="4" x14ac:dyDescent="0.25">
      <c r="A394" s="156" t="s">
        <v>1420</v>
      </c>
      <c r="B394" s="157"/>
      <c r="C394" s="156" t="s">
        <v>1046</v>
      </c>
      <c r="D394" s="156" t="s">
        <v>464</v>
      </c>
      <c r="E394" s="155">
        <v>145792</v>
      </c>
      <c r="F394" s="155">
        <v>145792</v>
      </c>
      <c r="G394" s="155">
        <v>145792</v>
      </c>
      <c r="H394" s="150"/>
    </row>
    <row r="395" spans="1:8" outlineLevel="3" x14ac:dyDescent="0.25">
      <c r="A395" s="156" t="s">
        <v>1514</v>
      </c>
      <c r="B395" s="157"/>
      <c r="C395" s="156" t="s">
        <v>1045</v>
      </c>
      <c r="D395" s="157"/>
      <c r="E395" s="155">
        <v>56328808.439999998</v>
      </c>
      <c r="F395" s="155">
        <v>56328808.439999998</v>
      </c>
      <c r="G395" s="155">
        <v>56328808.439999998</v>
      </c>
      <c r="H395" s="150"/>
    </row>
    <row r="396" spans="1:8" ht="38.25" outlineLevel="4" x14ac:dyDescent="0.25">
      <c r="A396" s="156" t="s">
        <v>1478</v>
      </c>
      <c r="B396" s="157"/>
      <c r="C396" s="156" t="s">
        <v>1045</v>
      </c>
      <c r="D396" s="156" t="s">
        <v>497</v>
      </c>
      <c r="E396" s="155">
        <v>56328808.439999998</v>
      </c>
      <c r="F396" s="155">
        <v>56328808.439999998</v>
      </c>
      <c r="G396" s="155">
        <v>56328808.439999998</v>
      </c>
      <c r="H396" s="150"/>
    </row>
    <row r="397" spans="1:8" outlineLevel="3" x14ac:dyDescent="0.25">
      <c r="A397" s="156" t="s">
        <v>1513</v>
      </c>
      <c r="B397" s="157"/>
      <c r="C397" s="156" t="s">
        <v>1044</v>
      </c>
      <c r="D397" s="157"/>
      <c r="E397" s="155">
        <v>3356306.99</v>
      </c>
      <c r="F397" s="155">
        <v>2294424.9900000002</v>
      </c>
      <c r="G397" s="155">
        <v>2382316.3199999998</v>
      </c>
      <c r="H397" s="150"/>
    </row>
    <row r="398" spans="1:8" ht="38.25" outlineLevel="4" x14ac:dyDescent="0.25">
      <c r="A398" s="156" t="s">
        <v>1478</v>
      </c>
      <c r="B398" s="157"/>
      <c r="C398" s="156" t="s">
        <v>1044</v>
      </c>
      <c r="D398" s="156" t="s">
        <v>497</v>
      </c>
      <c r="E398" s="155">
        <v>44992</v>
      </c>
      <c r="F398" s="155">
        <v>43952</v>
      </c>
      <c r="G398" s="155">
        <v>42948</v>
      </c>
      <c r="H398" s="150"/>
    </row>
    <row r="399" spans="1:8" outlineLevel="4" x14ac:dyDescent="0.25">
      <c r="A399" s="156" t="s">
        <v>1420</v>
      </c>
      <c r="B399" s="157"/>
      <c r="C399" s="156" t="s">
        <v>1044</v>
      </c>
      <c r="D399" s="156" t="s">
        <v>464</v>
      </c>
      <c r="E399" s="155">
        <v>3311314.99</v>
      </c>
      <c r="F399" s="155">
        <v>2250472.9900000002</v>
      </c>
      <c r="G399" s="155">
        <v>2339368.3199999998</v>
      </c>
      <c r="H399" s="150"/>
    </row>
    <row r="400" spans="1:8" ht="38.25" outlineLevel="3" x14ac:dyDescent="0.25">
      <c r="A400" s="156" t="s">
        <v>1512</v>
      </c>
      <c r="B400" s="157"/>
      <c r="C400" s="156" t="s">
        <v>1042</v>
      </c>
      <c r="D400" s="157"/>
      <c r="E400" s="155">
        <v>1512336.54</v>
      </c>
      <c r="F400" s="155">
        <v>1512336.54</v>
      </c>
      <c r="G400" s="155">
        <v>1512336.54</v>
      </c>
      <c r="H400" s="150"/>
    </row>
    <row r="401" spans="1:8" ht="38.25" outlineLevel="4" x14ac:dyDescent="0.25">
      <c r="A401" s="156" t="s">
        <v>1478</v>
      </c>
      <c r="B401" s="157"/>
      <c r="C401" s="156" t="s">
        <v>1042</v>
      </c>
      <c r="D401" s="156" t="s">
        <v>497</v>
      </c>
      <c r="E401" s="155">
        <v>1512336.54</v>
      </c>
      <c r="F401" s="155">
        <v>1512336.54</v>
      </c>
      <c r="G401" s="155">
        <v>1512336.54</v>
      </c>
      <c r="H401" s="150"/>
    </row>
    <row r="402" spans="1:8" ht="25.5" outlineLevel="3" x14ac:dyDescent="0.25">
      <c r="A402" s="156" t="s">
        <v>1511</v>
      </c>
      <c r="B402" s="157"/>
      <c r="C402" s="156" t="s">
        <v>1038</v>
      </c>
      <c r="D402" s="157"/>
      <c r="E402" s="155">
        <v>2470.77</v>
      </c>
      <c r="F402" s="155">
        <v>23632.42</v>
      </c>
      <c r="G402" s="155">
        <v>1021.42</v>
      </c>
      <c r="H402" s="150"/>
    </row>
    <row r="403" spans="1:8" outlineLevel="4" x14ac:dyDescent="0.25">
      <c r="A403" s="156" t="s">
        <v>1420</v>
      </c>
      <c r="B403" s="157"/>
      <c r="C403" s="156" t="s">
        <v>1038</v>
      </c>
      <c r="D403" s="156" t="s">
        <v>464</v>
      </c>
      <c r="E403" s="155">
        <v>2470.77</v>
      </c>
      <c r="F403" s="155">
        <v>23632.42</v>
      </c>
      <c r="G403" s="155">
        <v>1021.42</v>
      </c>
      <c r="H403" s="150"/>
    </row>
    <row r="404" spans="1:8" ht="51" outlineLevel="3" x14ac:dyDescent="0.25">
      <c r="A404" s="156" t="s">
        <v>1510</v>
      </c>
      <c r="B404" s="157"/>
      <c r="C404" s="156" t="s">
        <v>918</v>
      </c>
      <c r="D404" s="157"/>
      <c r="E404" s="155">
        <v>2803265</v>
      </c>
      <c r="F404" s="155">
        <v>2964486</v>
      </c>
      <c r="G404" s="155">
        <v>3461441</v>
      </c>
      <c r="H404" s="150"/>
    </row>
    <row r="405" spans="1:8" ht="38.25" outlineLevel="4" x14ac:dyDescent="0.25">
      <c r="A405" s="156" t="s">
        <v>1478</v>
      </c>
      <c r="B405" s="157"/>
      <c r="C405" s="156" t="s">
        <v>918</v>
      </c>
      <c r="D405" s="156" t="s">
        <v>497</v>
      </c>
      <c r="E405" s="155">
        <v>2277852.2400000002</v>
      </c>
      <c r="F405" s="155">
        <v>2277852.2400000002</v>
      </c>
      <c r="G405" s="155">
        <v>2277852.2400000002</v>
      </c>
      <c r="H405" s="150"/>
    </row>
    <row r="406" spans="1:8" outlineLevel="4" x14ac:dyDescent="0.25">
      <c r="A406" s="156" t="s">
        <v>1420</v>
      </c>
      <c r="B406" s="157"/>
      <c r="C406" s="156" t="s">
        <v>918</v>
      </c>
      <c r="D406" s="156" t="s">
        <v>464</v>
      </c>
      <c r="E406" s="155">
        <v>525412.76</v>
      </c>
      <c r="F406" s="155">
        <v>686633.76</v>
      </c>
      <c r="G406" s="155">
        <v>1183588.76</v>
      </c>
      <c r="H406" s="150"/>
    </row>
    <row r="407" spans="1:8" ht="38.25" outlineLevel="3" x14ac:dyDescent="0.25">
      <c r="A407" s="156" t="s">
        <v>1509</v>
      </c>
      <c r="B407" s="157"/>
      <c r="C407" s="156" t="s">
        <v>1009</v>
      </c>
      <c r="D407" s="157"/>
      <c r="E407" s="155">
        <v>40000</v>
      </c>
      <c r="F407" s="155">
        <v>40000</v>
      </c>
      <c r="G407" s="155">
        <v>40000</v>
      </c>
      <c r="H407" s="150"/>
    </row>
    <row r="408" spans="1:8" ht="38.25" outlineLevel="4" x14ac:dyDescent="0.25">
      <c r="A408" s="156" t="s">
        <v>1478</v>
      </c>
      <c r="B408" s="157"/>
      <c r="C408" s="156" t="s">
        <v>1009</v>
      </c>
      <c r="D408" s="156" t="s">
        <v>497</v>
      </c>
      <c r="E408" s="155">
        <v>40000</v>
      </c>
      <c r="F408" s="155">
        <v>40000</v>
      </c>
      <c r="G408" s="155">
        <v>40000</v>
      </c>
      <c r="H408" s="150"/>
    </row>
    <row r="409" spans="1:8" ht="38.25" outlineLevel="3" x14ac:dyDescent="0.25">
      <c r="A409" s="156" t="s">
        <v>1498</v>
      </c>
      <c r="B409" s="157"/>
      <c r="C409" s="156" t="s">
        <v>1008</v>
      </c>
      <c r="D409" s="157"/>
      <c r="E409" s="155">
        <v>19480</v>
      </c>
      <c r="F409" s="155">
        <v>19480</v>
      </c>
      <c r="G409" s="155">
        <v>19480</v>
      </c>
      <c r="H409" s="150"/>
    </row>
    <row r="410" spans="1:8" ht="38.25" outlineLevel="4" x14ac:dyDescent="0.25">
      <c r="A410" s="156" t="s">
        <v>1478</v>
      </c>
      <c r="B410" s="157"/>
      <c r="C410" s="156" t="s">
        <v>1008</v>
      </c>
      <c r="D410" s="156" t="s">
        <v>497</v>
      </c>
      <c r="E410" s="155">
        <v>19480</v>
      </c>
      <c r="F410" s="155">
        <v>19480</v>
      </c>
      <c r="G410" s="155">
        <v>19480</v>
      </c>
      <c r="H410" s="150"/>
    </row>
    <row r="411" spans="1:8" ht="51" outlineLevel="3" x14ac:dyDescent="0.25">
      <c r="A411" s="156" t="s">
        <v>1508</v>
      </c>
      <c r="B411" s="157"/>
      <c r="C411" s="156" t="s">
        <v>1006</v>
      </c>
      <c r="D411" s="157"/>
      <c r="E411" s="155">
        <v>3222000</v>
      </c>
      <c r="F411" s="155">
        <v>3222000</v>
      </c>
      <c r="G411" s="155">
        <v>3222000</v>
      </c>
      <c r="H411" s="150"/>
    </row>
    <row r="412" spans="1:8" ht="38.25" outlineLevel="4" x14ac:dyDescent="0.25">
      <c r="A412" s="156" t="s">
        <v>1478</v>
      </c>
      <c r="B412" s="157"/>
      <c r="C412" s="156" t="s">
        <v>1006</v>
      </c>
      <c r="D412" s="156" t="s">
        <v>497</v>
      </c>
      <c r="E412" s="155">
        <v>2718691.78</v>
      </c>
      <c r="F412" s="155">
        <v>2718691.78</v>
      </c>
      <c r="G412" s="155">
        <v>2718691.78</v>
      </c>
      <c r="H412" s="150"/>
    </row>
    <row r="413" spans="1:8" outlineLevel="4" x14ac:dyDescent="0.25">
      <c r="A413" s="156" t="s">
        <v>1420</v>
      </c>
      <c r="B413" s="157"/>
      <c r="C413" s="156" t="s">
        <v>1006</v>
      </c>
      <c r="D413" s="156" t="s">
        <v>464</v>
      </c>
      <c r="E413" s="155">
        <v>503308.22</v>
      </c>
      <c r="F413" s="155">
        <v>503308.22</v>
      </c>
      <c r="G413" s="155">
        <v>503308.22</v>
      </c>
      <c r="H413" s="150"/>
    </row>
    <row r="414" spans="1:8" ht="51" outlineLevel="3" x14ac:dyDescent="0.25">
      <c r="A414" s="156" t="s">
        <v>1507</v>
      </c>
      <c r="B414" s="157"/>
      <c r="C414" s="156" t="s">
        <v>1004</v>
      </c>
      <c r="D414" s="157"/>
      <c r="E414" s="155">
        <v>1425800</v>
      </c>
      <c r="F414" s="155">
        <v>1425800</v>
      </c>
      <c r="G414" s="155">
        <v>1425800</v>
      </c>
      <c r="H414" s="150"/>
    </row>
    <row r="415" spans="1:8" ht="38.25" outlineLevel="4" x14ac:dyDescent="0.25">
      <c r="A415" s="156" t="s">
        <v>1478</v>
      </c>
      <c r="B415" s="157"/>
      <c r="C415" s="156" t="s">
        <v>1004</v>
      </c>
      <c r="D415" s="156" t="s">
        <v>497</v>
      </c>
      <c r="E415" s="155">
        <v>874449.97</v>
      </c>
      <c r="F415" s="155">
        <v>874449.97</v>
      </c>
      <c r="G415" s="155">
        <v>874449.97</v>
      </c>
      <c r="H415" s="150"/>
    </row>
    <row r="416" spans="1:8" outlineLevel="4" x14ac:dyDescent="0.25">
      <c r="A416" s="156" t="s">
        <v>1420</v>
      </c>
      <c r="B416" s="157"/>
      <c r="C416" s="156" t="s">
        <v>1004</v>
      </c>
      <c r="D416" s="156" t="s">
        <v>464</v>
      </c>
      <c r="E416" s="155">
        <v>551350.03</v>
      </c>
      <c r="F416" s="155">
        <v>551350.03</v>
      </c>
      <c r="G416" s="155">
        <v>551350.03</v>
      </c>
      <c r="H416" s="150"/>
    </row>
    <row r="417" spans="1:8" ht="51" outlineLevel="3" x14ac:dyDescent="0.25">
      <c r="A417" s="156" t="s">
        <v>1506</v>
      </c>
      <c r="B417" s="157"/>
      <c r="C417" s="156" t="s">
        <v>1002</v>
      </c>
      <c r="D417" s="157"/>
      <c r="E417" s="155">
        <v>6000</v>
      </c>
      <c r="F417" s="155">
        <v>6000</v>
      </c>
      <c r="G417" s="155">
        <v>6000</v>
      </c>
      <c r="H417" s="150"/>
    </row>
    <row r="418" spans="1:8" outlineLevel="4" x14ac:dyDescent="0.25">
      <c r="A418" s="156" t="s">
        <v>1420</v>
      </c>
      <c r="B418" s="157"/>
      <c r="C418" s="156" t="s">
        <v>1002</v>
      </c>
      <c r="D418" s="156" t="s">
        <v>464</v>
      </c>
      <c r="E418" s="155">
        <v>6000</v>
      </c>
      <c r="F418" s="155">
        <v>6000</v>
      </c>
      <c r="G418" s="155">
        <v>6000</v>
      </c>
      <c r="H418" s="150"/>
    </row>
    <row r="419" spans="1:8" outlineLevel="3" x14ac:dyDescent="0.25">
      <c r="A419" s="156" t="s">
        <v>1505</v>
      </c>
      <c r="B419" s="157"/>
      <c r="C419" s="156" t="s">
        <v>1000</v>
      </c>
      <c r="D419" s="157"/>
      <c r="E419" s="155">
        <v>1010707</v>
      </c>
      <c r="F419" s="155">
        <v>1061540</v>
      </c>
      <c r="G419" s="155">
        <v>1103873</v>
      </c>
      <c r="H419" s="150"/>
    </row>
    <row r="420" spans="1:8" ht="38.25" outlineLevel="4" x14ac:dyDescent="0.25">
      <c r="A420" s="156" t="s">
        <v>1478</v>
      </c>
      <c r="B420" s="157"/>
      <c r="C420" s="156" t="s">
        <v>1000</v>
      </c>
      <c r="D420" s="156" t="s">
        <v>497</v>
      </c>
      <c r="E420" s="155">
        <v>935235.56</v>
      </c>
      <c r="F420" s="155">
        <v>935235.56</v>
      </c>
      <c r="G420" s="155">
        <v>935235.56</v>
      </c>
      <c r="H420" s="150"/>
    </row>
    <row r="421" spans="1:8" outlineLevel="4" x14ac:dyDescent="0.25">
      <c r="A421" s="156" t="s">
        <v>1420</v>
      </c>
      <c r="B421" s="157"/>
      <c r="C421" s="156" t="s">
        <v>1000</v>
      </c>
      <c r="D421" s="156" t="s">
        <v>464</v>
      </c>
      <c r="E421" s="155">
        <v>75471.44</v>
      </c>
      <c r="F421" s="155">
        <v>126304.44</v>
      </c>
      <c r="G421" s="155">
        <v>168637.44</v>
      </c>
      <c r="H421" s="150"/>
    </row>
    <row r="422" spans="1:8" ht="25.5" outlineLevel="3" x14ac:dyDescent="0.25">
      <c r="A422" s="156" t="s">
        <v>1504</v>
      </c>
      <c r="B422" s="157"/>
      <c r="C422" s="156" t="s">
        <v>998</v>
      </c>
      <c r="D422" s="157"/>
      <c r="E422" s="155">
        <v>1074000</v>
      </c>
      <c r="F422" s="155">
        <v>1074000</v>
      </c>
      <c r="G422" s="155">
        <v>1074000</v>
      </c>
      <c r="H422" s="150"/>
    </row>
    <row r="423" spans="1:8" ht="38.25" outlineLevel="4" x14ac:dyDescent="0.25">
      <c r="A423" s="156" t="s">
        <v>1478</v>
      </c>
      <c r="B423" s="157"/>
      <c r="C423" s="156" t="s">
        <v>998</v>
      </c>
      <c r="D423" s="156" t="s">
        <v>497</v>
      </c>
      <c r="E423" s="155">
        <v>892878.74</v>
      </c>
      <c r="F423" s="155">
        <v>892878.74</v>
      </c>
      <c r="G423" s="155">
        <v>892878.74</v>
      </c>
      <c r="H423" s="150"/>
    </row>
    <row r="424" spans="1:8" outlineLevel="4" x14ac:dyDescent="0.25">
      <c r="A424" s="156" t="s">
        <v>1420</v>
      </c>
      <c r="B424" s="157"/>
      <c r="C424" s="156" t="s">
        <v>998</v>
      </c>
      <c r="D424" s="156" t="s">
        <v>464</v>
      </c>
      <c r="E424" s="155">
        <v>181121.26</v>
      </c>
      <c r="F424" s="155">
        <v>181121.26</v>
      </c>
      <c r="G424" s="155">
        <v>181121.26</v>
      </c>
      <c r="H424" s="150"/>
    </row>
    <row r="425" spans="1:8" outlineLevel="2" x14ac:dyDescent="0.25">
      <c r="A425" s="156" t="s">
        <v>1503</v>
      </c>
      <c r="B425" s="157"/>
      <c r="C425" s="156" t="s">
        <v>366</v>
      </c>
      <c r="D425" s="157"/>
      <c r="E425" s="155">
        <v>78232493.719999999</v>
      </c>
      <c r="F425" s="155">
        <v>80068559.719999999</v>
      </c>
      <c r="G425" s="155">
        <v>82923259.719999999</v>
      </c>
      <c r="H425" s="150"/>
    </row>
    <row r="426" spans="1:8" ht="25.5" outlineLevel="3" x14ac:dyDescent="0.25">
      <c r="A426" s="156" t="s">
        <v>1502</v>
      </c>
      <c r="B426" s="157"/>
      <c r="C426" s="156" t="s">
        <v>996</v>
      </c>
      <c r="D426" s="157"/>
      <c r="E426" s="155">
        <v>65940</v>
      </c>
      <c r="F426" s="155">
        <v>65940</v>
      </c>
      <c r="G426" s="155">
        <v>65940</v>
      </c>
      <c r="H426" s="150"/>
    </row>
    <row r="427" spans="1:8" outlineLevel="4" x14ac:dyDescent="0.25">
      <c r="A427" s="156" t="s">
        <v>1420</v>
      </c>
      <c r="B427" s="157"/>
      <c r="C427" s="156" t="s">
        <v>996</v>
      </c>
      <c r="D427" s="156" t="s">
        <v>464</v>
      </c>
      <c r="E427" s="155">
        <v>65940</v>
      </c>
      <c r="F427" s="155">
        <v>65940</v>
      </c>
      <c r="G427" s="155">
        <v>65940</v>
      </c>
      <c r="H427" s="150"/>
    </row>
    <row r="428" spans="1:8" ht="38.25" outlineLevel="3" x14ac:dyDescent="0.25">
      <c r="A428" s="156" t="s">
        <v>1501</v>
      </c>
      <c r="B428" s="157"/>
      <c r="C428" s="156" t="s">
        <v>362</v>
      </c>
      <c r="D428" s="157"/>
      <c r="E428" s="155">
        <v>1900000</v>
      </c>
      <c r="F428" s="155">
        <v>1900000</v>
      </c>
      <c r="G428" s="155">
        <v>1900000</v>
      </c>
      <c r="H428" s="150"/>
    </row>
    <row r="429" spans="1:8" outlineLevel="4" x14ac:dyDescent="0.25">
      <c r="A429" s="156" t="s">
        <v>1462</v>
      </c>
      <c r="B429" s="157"/>
      <c r="C429" s="156" t="s">
        <v>362</v>
      </c>
      <c r="D429" s="156" t="s">
        <v>361</v>
      </c>
      <c r="E429" s="155">
        <v>1900000</v>
      </c>
      <c r="F429" s="155">
        <v>1900000</v>
      </c>
      <c r="G429" s="155">
        <v>1900000</v>
      </c>
      <c r="H429" s="150"/>
    </row>
    <row r="430" spans="1:8" outlineLevel="3" x14ac:dyDescent="0.25">
      <c r="A430" s="156" t="s">
        <v>1500</v>
      </c>
      <c r="B430" s="157"/>
      <c r="C430" s="156" t="s">
        <v>994</v>
      </c>
      <c r="D430" s="157"/>
      <c r="E430" s="155">
        <v>395634</v>
      </c>
      <c r="F430" s="155">
        <v>0</v>
      </c>
      <c r="G430" s="155">
        <v>0</v>
      </c>
      <c r="H430" s="150"/>
    </row>
    <row r="431" spans="1:8" outlineLevel="4" x14ac:dyDescent="0.25">
      <c r="A431" s="156" t="s">
        <v>1420</v>
      </c>
      <c r="B431" s="157"/>
      <c r="C431" s="156" t="s">
        <v>994</v>
      </c>
      <c r="D431" s="156" t="s">
        <v>464</v>
      </c>
      <c r="E431" s="155">
        <v>395634</v>
      </c>
      <c r="F431" s="155">
        <v>0</v>
      </c>
      <c r="G431" s="155">
        <v>0</v>
      </c>
      <c r="H431" s="150"/>
    </row>
    <row r="432" spans="1:8" ht="38.25" outlineLevel="3" x14ac:dyDescent="0.25">
      <c r="A432" s="156" t="s">
        <v>1499</v>
      </c>
      <c r="B432" s="157"/>
      <c r="C432" s="156" t="s">
        <v>460</v>
      </c>
      <c r="D432" s="157"/>
      <c r="E432" s="155">
        <v>1733700</v>
      </c>
      <c r="F432" s="155">
        <v>1803000</v>
      </c>
      <c r="G432" s="155">
        <v>1875100</v>
      </c>
      <c r="H432" s="150"/>
    </row>
    <row r="433" spans="1:8" outlineLevel="4" x14ac:dyDescent="0.25">
      <c r="A433" s="156" t="s">
        <v>1437</v>
      </c>
      <c r="B433" s="157"/>
      <c r="C433" s="156" t="s">
        <v>460</v>
      </c>
      <c r="D433" s="156" t="s">
        <v>416</v>
      </c>
      <c r="E433" s="155">
        <v>1733700</v>
      </c>
      <c r="F433" s="155">
        <v>1803000</v>
      </c>
      <c r="G433" s="155">
        <v>1875100</v>
      </c>
      <c r="H433" s="150"/>
    </row>
    <row r="434" spans="1:8" ht="38.25" outlineLevel="3" x14ac:dyDescent="0.25">
      <c r="A434" s="156" t="s">
        <v>1498</v>
      </c>
      <c r="B434" s="157"/>
      <c r="C434" s="156" t="s">
        <v>458</v>
      </c>
      <c r="D434" s="157"/>
      <c r="E434" s="155">
        <v>1296420</v>
      </c>
      <c r="F434" s="155">
        <v>1296420</v>
      </c>
      <c r="G434" s="155">
        <v>1296420</v>
      </c>
      <c r="H434" s="150"/>
    </row>
    <row r="435" spans="1:8" outlineLevel="4" x14ac:dyDescent="0.25">
      <c r="A435" s="156" t="s">
        <v>1437</v>
      </c>
      <c r="B435" s="157"/>
      <c r="C435" s="156" t="s">
        <v>458</v>
      </c>
      <c r="D435" s="156" t="s">
        <v>416</v>
      </c>
      <c r="E435" s="155">
        <v>1296420</v>
      </c>
      <c r="F435" s="155">
        <v>1296420</v>
      </c>
      <c r="G435" s="155">
        <v>1296420</v>
      </c>
      <c r="H435" s="150"/>
    </row>
    <row r="436" spans="1:8" ht="25.5" outlineLevel="3" x14ac:dyDescent="0.25">
      <c r="A436" s="156" t="s">
        <v>1497</v>
      </c>
      <c r="B436" s="157"/>
      <c r="C436" s="156" t="s">
        <v>456</v>
      </c>
      <c r="D436" s="157"/>
      <c r="E436" s="155">
        <v>66812700</v>
      </c>
      <c r="F436" s="155">
        <v>68951800</v>
      </c>
      <c r="G436" s="155">
        <v>71710000</v>
      </c>
      <c r="H436" s="150"/>
    </row>
    <row r="437" spans="1:8" outlineLevel="4" x14ac:dyDescent="0.25">
      <c r="A437" s="156" t="s">
        <v>1437</v>
      </c>
      <c r="B437" s="157"/>
      <c r="C437" s="156" t="s">
        <v>456</v>
      </c>
      <c r="D437" s="156" t="s">
        <v>416</v>
      </c>
      <c r="E437" s="155">
        <v>66812700</v>
      </c>
      <c r="F437" s="155">
        <v>68951800</v>
      </c>
      <c r="G437" s="155">
        <v>71710000</v>
      </c>
      <c r="H437" s="150"/>
    </row>
    <row r="438" spans="1:8" ht="38.25" outlineLevel="3" x14ac:dyDescent="0.25">
      <c r="A438" s="156" t="s">
        <v>1496</v>
      </c>
      <c r="B438" s="157"/>
      <c r="C438" s="156" t="s">
        <v>454</v>
      </c>
      <c r="D438" s="157"/>
      <c r="E438" s="155">
        <v>584500</v>
      </c>
      <c r="F438" s="155">
        <v>607800</v>
      </c>
      <c r="G438" s="155">
        <v>632200</v>
      </c>
      <c r="H438" s="150"/>
    </row>
    <row r="439" spans="1:8" outlineLevel="4" x14ac:dyDescent="0.25">
      <c r="A439" s="156" t="s">
        <v>1437</v>
      </c>
      <c r="B439" s="157"/>
      <c r="C439" s="156" t="s">
        <v>454</v>
      </c>
      <c r="D439" s="156" t="s">
        <v>416</v>
      </c>
      <c r="E439" s="155">
        <v>584500</v>
      </c>
      <c r="F439" s="155">
        <v>607800</v>
      </c>
      <c r="G439" s="155">
        <v>632200</v>
      </c>
      <c r="H439" s="150"/>
    </row>
    <row r="440" spans="1:8" ht="25.5" outlineLevel="3" x14ac:dyDescent="0.25">
      <c r="A440" s="156" t="s">
        <v>1495</v>
      </c>
      <c r="B440" s="157"/>
      <c r="C440" s="156" t="s">
        <v>492</v>
      </c>
      <c r="D440" s="157"/>
      <c r="E440" s="155">
        <v>552000</v>
      </c>
      <c r="F440" s="155">
        <v>552000</v>
      </c>
      <c r="G440" s="155">
        <v>552000</v>
      </c>
      <c r="H440" s="150"/>
    </row>
    <row r="441" spans="1:8" outlineLevel="4" x14ac:dyDescent="0.25">
      <c r="A441" s="156" t="s">
        <v>1437</v>
      </c>
      <c r="B441" s="157"/>
      <c r="C441" s="156" t="s">
        <v>492</v>
      </c>
      <c r="D441" s="156" t="s">
        <v>416</v>
      </c>
      <c r="E441" s="155">
        <v>552000</v>
      </c>
      <c r="F441" s="155">
        <v>552000</v>
      </c>
      <c r="G441" s="155">
        <v>552000</v>
      </c>
      <c r="H441" s="150"/>
    </row>
    <row r="442" spans="1:8" outlineLevel="3" x14ac:dyDescent="0.25">
      <c r="A442" s="156" t="s">
        <v>1494</v>
      </c>
      <c r="B442" s="157"/>
      <c r="C442" s="156" t="s">
        <v>517</v>
      </c>
      <c r="D442" s="157"/>
      <c r="E442" s="155">
        <v>4891599.72</v>
      </c>
      <c r="F442" s="155">
        <v>4891599.72</v>
      </c>
      <c r="G442" s="155">
        <v>4891599.72</v>
      </c>
      <c r="H442" s="150"/>
    </row>
    <row r="443" spans="1:8" outlineLevel="4" x14ac:dyDescent="0.25">
      <c r="A443" s="156" t="s">
        <v>1437</v>
      </c>
      <c r="B443" s="157"/>
      <c r="C443" s="156" t="s">
        <v>517</v>
      </c>
      <c r="D443" s="156" t="s">
        <v>416</v>
      </c>
      <c r="E443" s="155">
        <v>4891599.72</v>
      </c>
      <c r="F443" s="155">
        <v>4891599.72</v>
      </c>
      <c r="G443" s="155">
        <v>4891599.72</v>
      </c>
      <c r="H443" s="150"/>
    </row>
    <row r="444" spans="1:8" ht="25.5" outlineLevel="1" x14ac:dyDescent="0.25">
      <c r="A444" s="156" t="s">
        <v>1493</v>
      </c>
      <c r="B444" s="157"/>
      <c r="C444" s="156" t="s">
        <v>992</v>
      </c>
      <c r="D444" s="157"/>
      <c r="E444" s="155">
        <v>74063880.709999993</v>
      </c>
      <c r="F444" s="155">
        <v>73170896.129999995</v>
      </c>
      <c r="G444" s="155">
        <v>74060078.129999995</v>
      </c>
      <c r="H444" s="150"/>
    </row>
    <row r="445" spans="1:8" outlineLevel="2" x14ac:dyDescent="0.25">
      <c r="A445" s="156" t="s">
        <v>1492</v>
      </c>
      <c r="B445" s="157"/>
      <c r="C445" s="156" t="s">
        <v>990</v>
      </c>
      <c r="D445" s="157"/>
      <c r="E445" s="155">
        <v>74063880.709999993</v>
      </c>
      <c r="F445" s="155">
        <v>73170896.129999995</v>
      </c>
      <c r="G445" s="155">
        <v>74060078.129999995</v>
      </c>
      <c r="H445" s="150"/>
    </row>
    <row r="446" spans="1:8" outlineLevel="3" x14ac:dyDescent="0.25">
      <c r="A446" s="156" t="s">
        <v>1491</v>
      </c>
      <c r="B446" s="157"/>
      <c r="C446" s="156" t="s">
        <v>988</v>
      </c>
      <c r="D446" s="157"/>
      <c r="E446" s="155">
        <v>74063880.709999993</v>
      </c>
      <c r="F446" s="155">
        <v>73170896.129999995</v>
      </c>
      <c r="G446" s="155">
        <v>74060078.129999995</v>
      </c>
      <c r="H446" s="150"/>
    </row>
    <row r="447" spans="1:8" ht="38.25" outlineLevel="4" x14ac:dyDescent="0.25">
      <c r="A447" s="156" t="s">
        <v>1478</v>
      </c>
      <c r="B447" s="157"/>
      <c r="C447" s="156" t="s">
        <v>988</v>
      </c>
      <c r="D447" s="156" t="s">
        <v>497</v>
      </c>
      <c r="E447" s="155">
        <v>67787868.680000007</v>
      </c>
      <c r="F447" s="155">
        <v>67784884.099999994</v>
      </c>
      <c r="G447" s="155">
        <v>67784066.099999994</v>
      </c>
      <c r="H447" s="150"/>
    </row>
    <row r="448" spans="1:8" outlineLevel="4" x14ac:dyDescent="0.25">
      <c r="A448" s="156" t="s">
        <v>1420</v>
      </c>
      <c r="B448" s="157"/>
      <c r="C448" s="156" t="s">
        <v>988</v>
      </c>
      <c r="D448" s="156" t="s">
        <v>464</v>
      </c>
      <c r="E448" s="155">
        <v>6244551.0300000003</v>
      </c>
      <c r="F448" s="155">
        <v>5354551.03</v>
      </c>
      <c r="G448" s="155">
        <v>6244551.0300000003</v>
      </c>
      <c r="H448" s="150"/>
    </row>
    <row r="449" spans="1:8" outlineLevel="4" x14ac:dyDescent="0.25">
      <c r="A449" s="156" t="s">
        <v>1462</v>
      </c>
      <c r="B449" s="157"/>
      <c r="C449" s="156" t="s">
        <v>988</v>
      </c>
      <c r="D449" s="156" t="s">
        <v>361</v>
      </c>
      <c r="E449" s="155">
        <v>31461</v>
      </c>
      <c r="F449" s="155">
        <v>31461</v>
      </c>
      <c r="G449" s="155">
        <v>31461</v>
      </c>
      <c r="H449" s="150"/>
    </row>
    <row r="450" spans="1:8" ht="38.25" outlineLevel="1" x14ac:dyDescent="0.25">
      <c r="A450" s="156" t="s">
        <v>1490</v>
      </c>
      <c r="B450" s="157"/>
      <c r="C450" s="156" t="s">
        <v>986</v>
      </c>
      <c r="D450" s="157"/>
      <c r="E450" s="155">
        <v>12069749.869999999</v>
      </c>
      <c r="F450" s="155">
        <v>12069749.869999999</v>
      </c>
      <c r="G450" s="155">
        <v>12069749.869999999</v>
      </c>
      <c r="H450" s="150"/>
    </row>
    <row r="451" spans="1:8" outlineLevel="2" x14ac:dyDescent="0.25">
      <c r="A451" s="156" t="s">
        <v>1489</v>
      </c>
      <c r="B451" s="157"/>
      <c r="C451" s="156" t="s">
        <v>984</v>
      </c>
      <c r="D451" s="157"/>
      <c r="E451" s="155">
        <v>12069749.869999999</v>
      </c>
      <c r="F451" s="155">
        <v>12069749.869999999</v>
      </c>
      <c r="G451" s="155">
        <v>12069749.869999999</v>
      </c>
      <c r="H451" s="150"/>
    </row>
    <row r="452" spans="1:8" outlineLevel="3" x14ac:dyDescent="0.25">
      <c r="A452" s="156" t="s">
        <v>1488</v>
      </c>
      <c r="B452" s="157"/>
      <c r="C452" s="156" t="s">
        <v>982</v>
      </c>
      <c r="D452" s="157"/>
      <c r="E452" s="155">
        <v>12069749.869999999</v>
      </c>
      <c r="F452" s="155">
        <v>12069749.869999999</v>
      </c>
      <c r="G452" s="155">
        <v>12069749.869999999</v>
      </c>
      <c r="H452" s="150"/>
    </row>
    <row r="453" spans="1:8" ht="38.25" outlineLevel="4" x14ac:dyDescent="0.25">
      <c r="A453" s="156" t="s">
        <v>1478</v>
      </c>
      <c r="B453" s="157"/>
      <c r="C453" s="156" t="s">
        <v>982</v>
      </c>
      <c r="D453" s="156" t="s">
        <v>497</v>
      </c>
      <c r="E453" s="155">
        <v>10430152.439999999</v>
      </c>
      <c r="F453" s="155">
        <v>10430152.439999999</v>
      </c>
      <c r="G453" s="155">
        <v>10430152.439999999</v>
      </c>
      <c r="H453" s="150"/>
    </row>
    <row r="454" spans="1:8" outlineLevel="4" x14ac:dyDescent="0.25">
      <c r="A454" s="156" t="s">
        <v>1420</v>
      </c>
      <c r="B454" s="157"/>
      <c r="C454" s="156" t="s">
        <v>982</v>
      </c>
      <c r="D454" s="156" t="s">
        <v>464</v>
      </c>
      <c r="E454" s="155">
        <v>1633346.43</v>
      </c>
      <c r="F454" s="155">
        <v>1633346.43</v>
      </c>
      <c r="G454" s="155">
        <v>1633346.43</v>
      </c>
      <c r="H454" s="150"/>
    </row>
    <row r="455" spans="1:8" outlineLevel="4" x14ac:dyDescent="0.25">
      <c r="A455" s="156" t="s">
        <v>1462</v>
      </c>
      <c r="B455" s="157"/>
      <c r="C455" s="156" t="s">
        <v>982</v>
      </c>
      <c r="D455" s="156" t="s">
        <v>361</v>
      </c>
      <c r="E455" s="155">
        <v>6251</v>
      </c>
      <c r="F455" s="155">
        <v>6251</v>
      </c>
      <c r="G455" s="155">
        <v>6251</v>
      </c>
      <c r="H455" s="150"/>
    </row>
    <row r="456" spans="1:8" ht="25.5" outlineLevel="1" x14ac:dyDescent="0.25">
      <c r="A456" s="156" t="s">
        <v>1487</v>
      </c>
      <c r="B456" s="157"/>
      <c r="C456" s="156" t="s">
        <v>980</v>
      </c>
      <c r="D456" s="157"/>
      <c r="E456" s="155">
        <v>5592677.5099999998</v>
      </c>
      <c r="F456" s="155">
        <v>5592677.5099999998</v>
      </c>
      <c r="G456" s="155">
        <v>5592677.5099999998</v>
      </c>
      <c r="H456" s="150"/>
    </row>
    <row r="457" spans="1:8" outlineLevel="2" x14ac:dyDescent="0.25">
      <c r="A457" s="156" t="s">
        <v>1486</v>
      </c>
      <c r="B457" s="157"/>
      <c r="C457" s="156" t="s">
        <v>978</v>
      </c>
      <c r="D457" s="157"/>
      <c r="E457" s="155">
        <v>5592677.5099999998</v>
      </c>
      <c r="F457" s="155">
        <v>5592677.5099999998</v>
      </c>
      <c r="G457" s="155">
        <v>5592677.5099999998</v>
      </c>
      <c r="H457" s="150"/>
    </row>
    <row r="458" spans="1:8" outlineLevel="3" x14ac:dyDescent="0.25">
      <c r="A458" s="156" t="s">
        <v>1485</v>
      </c>
      <c r="B458" s="157"/>
      <c r="C458" s="156" t="s">
        <v>976</v>
      </c>
      <c r="D458" s="157"/>
      <c r="E458" s="155">
        <v>5592677.5099999998</v>
      </c>
      <c r="F458" s="155">
        <v>5592677.5099999998</v>
      </c>
      <c r="G458" s="155">
        <v>5592677.5099999998</v>
      </c>
      <c r="H458" s="150"/>
    </row>
    <row r="459" spans="1:8" ht="38.25" outlineLevel="4" x14ac:dyDescent="0.25">
      <c r="A459" s="156" t="s">
        <v>1478</v>
      </c>
      <c r="B459" s="157"/>
      <c r="C459" s="156" t="s">
        <v>976</v>
      </c>
      <c r="D459" s="156" t="s">
        <v>497</v>
      </c>
      <c r="E459" s="155">
        <v>3735458.98</v>
      </c>
      <c r="F459" s="155">
        <v>3735458.98</v>
      </c>
      <c r="G459" s="155">
        <v>3735458.98</v>
      </c>
      <c r="H459" s="150"/>
    </row>
    <row r="460" spans="1:8" outlineLevel="4" x14ac:dyDescent="0.25">
      <c r="A460" s="156" t="s">
        <v>1420</v>
      </c>
      <c r="B460" s="157"/>
      <c r="C460" s="156" t="s">
        <v>976</v>
      </c>
      <c r="D460" s="156" t="s">
        <v>464</v>
      </c>
      <c r="E460" s="155">
        <v>1857218.53</v>
      </c>
      <c r="F460" s="155">
        <v>1857218.53</v>
      </c>
      <c r="G460" s="155">
        <v>1857218.53</v>
      </c>
      <c r="H460" s="150"/>
    </row>
    <row r="461" spans="1:8" ht="25.5" outlineLevel="1" x14ac:dyDescent="0.25">
      <c r="A461" s="156" t="s">
        <v>1484</v>
      </c>
      <c r="B461" s="157"/>
      <c r="C461" s="156" t="s">
        <v>974</v>
      </c>
      <c r="D461" s="157"/>
      <c r="E461" s="155">
        <v>225953529.59999999</v>
      </c>
      <c r="F461" s="155">
        <v>225160465.53999999</v>
      </c>
      <c r="G461" s="155">
        <v>225160465.53999999</v>
      </c>
      <c r="H461" s="150"/>
    </row>
    <row r="462" spans="1:8" ht="25.5" outlineLevel="2" x14ac:dyDescent="0.25">
      <c r="A462" s="156" t="s">
        <v>1483</v>
      </c>
      <c r="B462" s="157"/>
      <c r="C462" s="156" t="s">
        <v>972</v>
      </c>
      <c r="D462" s="157"/>
      <c r="E462" s="155">
        <v>123136249.87</v>
      </c>
      <c r="F462" s="155">
        <v>123135671.81</v>
      </c>
      <c r="G462" s="155">
        <v>123135671.81</v>
      </c>
      <c r="H462" s="150"/>
    </row>
    <row r="463" spans="1:8" outlineLevel="3" x14ac:dyDescent="0.25">
      <c r="A463" s="156" t="s">
        <v>1479</v>
      </c>
      <c r="B463" s="157"/>
      <c r="C463" s="156" t="s">
        <v>971</v>
      </c>
      <c r="D463" s="157"/>
      <c r="E463" s="155">
        <v>77736837.519999996</v>
      </c>
      <c r="F463" s="155">
        <v>77736259.459999993</v>
      </c>
      <c r="G463" s="155">
        <v>77736259.459999993</v>
      </c>
      <c r="H463" s="150"/>
    </row>
    <row r="464" spans="1:8" ht="38.25" outlineLevel="4" x14ac:dyDescent="0.25">
      <c r="A464" s="156" t="s">
        <v>1478</v>
      </c>
      <c r="B464" s="157"/>
      <c r="C464" s="156" t="s">
        <v>971</v>
      </c>
      <c r="D464" s="156" t="s">
        <v>497</v>
      </c>
      <c r="E464" s="155">
        <v>77581278.400000006</v>
      </c>
      <c r="F464" s="155">
        <v>77580700.340000004</v>
      </c>
      <c r="G464" s="155">
        <v>77580700.340000004</v>
      </c>
      <c r="H464" s="150"/>
    </row>
    <row r="465" spans="1:8" outlineLevel="4" x14ac:dyDescent="0.25">
      <c r="A465" s="156" t="s">
        <v>1462</v>
      </c>
      <c r="B465" s="157"/>
      <c r="C465" s="156" t="s">
        <v>971</v>
      </c>
      <c r="D465" s="156" t="s">
        <v>361</v>
      </c>
      <c r="E465" s="155">
        <v>155559.12</v>
      </c>
      <c r="F465" s="155">
        <v>155559.12</v>
      </c>
      <c r="G465" s="155">
        <v>155559.12</v>
      </c>
      <c r="H465" s="150"/>
    </row>
    <row r="466" spans="1:8" outlineLevel="3" x14ac:dyDescent="0.25">
      <c r="A466" s="156" t="s">
        <v>1477</v>
      </c>
      <c r="B466" s="157"/>
      <c r="C466" s="156" t="s">
        <v>970</v>
      </c>
      <c r="D466" s="157"/>
      <c r="E466" s="155">
        <v>45399412.350000001</v>
      </c>
      <c r="F466" s="155">
        <v>45399412.350000001</v>
      </c>
      <c r="G466" s="155">
        <v>45399412.350000001</v>
      </c>
      <c r="H466" s="150"/>
    </row>
    <row r="467" spans="1:8" ht="38.25" outlineLevel="4" x14ac:dyDescent="0.25">
      <c r="A467" s="156" t="s">
        <v>1478</v>
      </c>
      <c r="B467" s="157"/>
      <c r="C467" s="156" t="s">
        <v>970</v>
      </c>
      <c r="D467" s="156" t="s">
        <v>497</v>
      </c>
      <c r="E467" s="155">
        <v>183799</v>
      </c>
      <c r="F467" s="155">
        <v>183799</v>
      </c>
      <c r="G467" s="155">
        <v>183799</v>
      </c>
      <c r="H467" s="150"/>
    </row>
    <row r="468" spans="1:8" outlineLevel="4" x14ac:dyDescent="0.25">
      <c r="A468" s="156" t="s">
        <v>1420</v>
      </c>
      <c r="B468" s="157"/>
      <c r="C468" s="156" t="s">
        <v>970</v>
      </c>
      <c r="D468" s="156" t="s">
        <v>464</v>
      </c>
      <c r="E468" s="155">
        <v>45067669.5</v>
      </c>
      <c r="F468" s="155">
        <v>45067669.5</v>
      </c>
      <c r="G468" s="155">
        <v>45067669.5</v>
      </c>
      <c r="H468" s="150"/>
    </row>
    <row r="469" spans="1:8" outlineLevel="4" x14ac:dyDescent="0.25">
      <c r="A469" s="156" t="s">
        <v>1462</v>
      </c>
      <c r="B469" s="157"/>
      <c r="C469" s="156" t="s">
        <v>970</v>
      </c>
      <c r="D469" s="156" t="s">
        <v>361</v>
      </c>
      <c r="E469" s="155">
        <v>147943.85</v>
      </c>
      <c r="F469" s="155">
        <v>147943.85</v>
      </c>
      <c r="G469" s="155">
        <v>147943.85</v>
      </c>
      <c r="H469" s="150"/>
    </row>
    <row r="470" spans="1:8" outlineLevel="2" x14ac:dyDescent="0.25">
      <c r="A470" s="156" t="s">
        <v>1482</v>
      </c>
      <c r="B470" s="157"/>
      <c r="C470" s="156" t="s">
        <v>968</v>
      </c>
      <c r="D470" s="157"/>
      <c r="E470" s="155">
        <v>712486</v>
      </c>
      <c r="F470" s="155">
        <v>0</v>
      </c>
      <c r="G470" s="155">
        <v>0</v>
      </c>
      <c r="H470" s="150"/>
    </row>
    <row r="471" spans="1:8" ht="25.5" outlineLevel="3" x14ac:dyDescent="0.25">
      <c r="A471" s="156" t="s">
        <v>1481</v>
      </c>
      <c r="B471" s="157"/>
      <c r="C471" s="156" t="s">
        <v>967</v>
      </c>
      <c r="D471" s="157"/>
      <c r="E471" s="155">
        <v>712486</v>
      </c>
      <c r="F471" s="155">
        <v>0</v>
      </c>
      <c r="G471" s="155">
        <v>0</v>
      </c>
      <c r="H471" s="150"/>
    </row>
    <row r="472" spans="1:8" outlineLevel="4" x14ac:dyDescent="0.25">
      <c r="A472" s="156" t="s">
        <v>1420</v>
      </c>
      <c r="B472" s="157"/>
      <c r="C472" s="156" t="s">
        <v>967</v>
      </c>
      <c r="D472" s="156" t="s">
        <v>464</v>
      </c>
      <c r="E472" s="155">
        <v>712486</v>
      </c>
      <c r="F472" s="155">
        <v>0</v>
      </c>
      <c r="G472" s="155">
        <v>0</v>
      </c>
      <c r="H472" s="150"/>
    </row>
    <row r="473" spans="1:8" ht="25.5" outlineLevel="2" x14ac:dyDescent="0.25">
      <c r="A473" s="156" t="s">
        <v>1480</v>
      </c>
      <c r="B473" s="157"/>
      <c r="C473" s="156" t="s">
        <v>965</v>
      </c>
      <c r="D473" s="157"/>
      <c r="E473" s="155">
        <v>102104793.73</v>
      </c>
      <c r="F473" s="155">
        <v>102024793.73</v>
      </c>
      <c r="G473" s="155">
        <v>102024793.73</v>
      </c>
      <c r="H473" s="150"/>
    </row>
    <row r="474" spans="1:8" outlineLevel="3" x14ac:dyDescent="0.25">
      <c r="A474" s="156" t="s">
        <v>1479</v>
      </c>
      <c r="B474" s="157"/>
      <c r="C474" s="156" t="s">
        <v>963</v>
      </c>
      <c r="D474" s="157"/>
      <c r="E474" s="155">
        <v>88159676.269999996</v>
      </c>
      <c r="F474" s="155">
        <v>88159676.269999996</v>
      </c>
      <c r="G474" s="155">
        <v>88159676.269999996</v>
      </c>
      <c r="H474" s="150"/>
    </row>
    <row r="475" spans="1:8" ht="38.25" outlineLevel="4" x14ac:dyDescent="0.25">
      <c r="A475" s="156" t="s">
        <v>1478</v>
      </c>
      <c r="B475" s="157"/>
      <c r="C475" s="156" t="s">
        <v>963</v>
      </c>
      <c r="D475" s="156" t="s">
        <v>497</v>
      </c>
      <c r="E475" s="155">
        <v>88159676.269999996</v>
      </c>
      <c r="F475" s="155">
        <v>88159676.269999996</v>
      </c>
      <c r="G475" s="155">
        <v>88159676.269999996</v>
      </c>
      <c r="H475" s="150"/>
    </row>
    <row r="476" spans="1:8" outlineLevel="3" x14ac:dyDescent="0.25">
      <c r="A476" s="156" t="s">
        <v>1477</v>
      </c>
      <c r="B476" s="157"/>
      <c r="C476" s="156" t="s">
        <v>961</v>
      </c>
      <c r="D476" s="157"/>
      <c r="E476" s="155">
        <v>13945117.460000001</v>
      </c>
      <c r="F476" s="155">
        <v>13865117.460000001</v>
      </c>
      <c r="G476" s="155">
        <v>13865117.460000001</v>
      </c>
      <c r="H476" s="150"/>
    </row>
    <row r="477" spans="1:8" outlineLevel="4" x14ac:dyDescent="0.25">
      <c r="A477" s="156" t="s">
        <v>1420</v>
      </c>
      <c r="B477" s="157"/>
      <c r="C477" s="156" t="s">
        <v>961</v>
      </c>
      <c r="D477" s="156" t="s">
        <v>464</v>
      </c>
      <c r="E477" s="155">
        <v>13945117.460000001</v>
      </c>
      <c r="F477" s="155">
        <v>13865117.460000001</v>
      </c>
      <c r="G477" s="155">
        <v>13865117.460000001</v>
      </c>
      <c r="H477" s="150"/>
    </row>
    <row r="478" spans="1:8" s="181" customFormat="1" ht="25.5" x14ac:dyDescent="0.25">
      <c r="A478" s="185" t="s">
        <v>1476</v>
      </c>
      <c r="B478" s="184"/>
      <c r="C478" s="185" t="s">
        <v>1475</v>
      </c>
      <c r="D478" s="184"/>
      <c r="E478" s="183">
        <v>38231155.979999997</v>
      </c>
      <c r="F478" s="183">
        <v>47507637.219999999</v>
      </c>
      <c r="G478" s="183">
        <v>56260659.770000003</v>
      </c>
      <c r="H478" s="182"/>
    </row>
    <row r="479" spans="1:8" ht="25.5" outlineLevel="1" x14ac:dyDescent="0.25">
      <c r="A479" s="156" t="s">
        <v>1474</v>
      </c>
      <c r="B479" s="157"/>
      <c r="C479" s="156" t="s">
        <v>356</v>
      </c>
      <c r="D479" s="157"/>
      <c r="E479" s="155">
        <v>38231155.979999997</v>
      </c>
      <c r="F479" s="155">
        <v>47507637.219999999</v>
      </c>
      <c r="G479" s="155">
        <v>56260659.770000003</v>
      </c>
      <c r="H479" s="150"/>
    </row>
    <row r="480" spans="1:8" outlineLevel="2" x14ac:dyDescent="0.25">
      <c r="A480" s="156" t="s">
        <v>1473</v>
      </c>
      <c r="B480" s="157"/>
      <c r="C480" s="156" t="s">
        <v>354</v>
      </c>
      <c r="D480" s="157"/>
      <c r="E480" s="155">
        <v>38231155.979999997</v>
      </c>
      <c r="F480" s="155">
        <v>47507637.219999999</v>
      </c>
      <c r="G480" s="155">
        <v>56260659.770000003</v>
      </c>
      <c r="H480" s="150"/>
    </row>
    <row r="481" spans="1:8" outlineLevel="3" x14ac:dyDescent="0.25">
      <c r="A481" s="156" t="s">
        <v>1472</v>
      </c>
      <c r="B481" s="157"/>
      <c r="C481" s="156" t="s">
        <v>352</v>
      </c>
      <c r="D481" s="157"/>
      <c r="E481" s="155">
        <v>38181975.649999999</v>
      </c>
      <c r="F481" s="155">
        <v>47507637.219999999</v>
      </c>
      <c r="G481" s="155">
        <v>56260659.770000003</v>
      </c>
      <c r="H481" s="150"/>
    </row>
    <row r="482" spans="1:8" outlineLevel="4" x14ac:dyDescent="0.25">
      <c r="A482" s="156" t="s">
        <v>1470</v>
      </c>
      <c r="B482" s="157"/>
      <c r="C482" s="156" t="s">
        <v>352</v>
      </c>
      <c r="D482" s="156" t="s">
        <v>347</v>
      </c>
      <c r="E482" s="155">
        <v>38181975.649999999</v>
      </c>
      <c r="F482" s="155">
        <v>47507637.219999999</v>
      </c>
      <c r="G482" s="155">
        <v>56260659.770000003</v>
      </c>
      <c r="H482" s="150"/>
    </row>
    <row r="483" spans="1:8" outlineLevel="3" x14ac:dyDescent="0.25">
      <c r="A483" s="156" t="s">
        <v>1471</v>
      </c>
      <c r="B483" s="157"/>
      <c r="C483" s="156" t="s">
        <v>348</v>
      </c>
      <c r="D483" s="157"/>
      <c r="E483" s="155">
        <v>49180.33</v>
      </c>
      <c r="F483" s="155">
        <v>0</v>
      </c>
      <c r="G483" s="155">
        <v>0</v>
      </c>
      <c r="H483" s="150"/>
    </row>
    <row r="484" spans="1:8" outlineLevel="4" x14ac:dyDescent="0.25">
      <c r="A484" s="156" t="s">
        <v>1470</v>
      </c>
      <c r="B484" s="157"/>
      <c r="C484" s="156" t="s">
        <v>348</v>
      </c>
      <c r="D484" s="156" t="s">
        <v>347</v>
      </c>
      <c r="E484" s="155">
        <v>49180.33</v>
      </c>
      <c r="F484" s="155">
        <v>0</v>
      </c>
      <c r="G484" s="155">
        <v>0</v>
      </c>
      <c r="H484" s="150"/>
    </row>
    <row r="485" spans="1:8" s="181" customFormat="1" ht="25.5" x14ac:dyDescent="0.25">
      <c r="A485" s="185" t="s">
        <v>1469</v>
      </c>
      <c r="B485" s="184"/>
      <c r="C485" s="185" t="s">
        <v>959</v>
      </c>
      <c r="D485" s="184"/>
      <c r="E485" s="183">
        <v>22307140</v>
      </c>
      <c r="F485" s="183">
        <v>20404191</v>
      </c>
      <c r="G485" s="183">
        <v>14812471</v>
      </c>
      <c r="H485" s="182"/>
    </row>
    <row r="486" spans="1:8" outlineLevel="2" x14ac:dyDescent="0.25">
      <c r="A486" s="156" t="s">
        <v>1468</v>
      </c>
      <c r="B486" s="157"/>
      <c r="C486" s="156" t="s">
        <v>957</v>
      </c>
      <c r="D486" s="157"/>
      <c r="E486" s="155">
        <v>21898425</v>
      </c>
      <c r="F486" s="155">
        <v>19995476</v>
      </c>
      <c r="G486" s="155">
        <v>14403756</v>
      </c>
      <c r="H486" s="150"/>
    </row>
    <row r="487" spans="1:8" outlineLevel="3" x14ac:dyDescent="0.25">
      <c r="A487" s="156" t="s">
        <v>1467</v>
      </c>
      <c r="B487" s="157"/>
      <c r="C487" s="156" t="s">
        <v>955</v>
      </c>
      <c r="D487" s="157"/>
      <c r="E487" s="155">
        <v>77202</v>
      </c>
      <c r="F487" s="155">
        <v>77202</v>
      </c>
      <c r="G487" s="155">
        <v>77202</v>
      </c>
      <c r="H487" s="150"/>
    </row>
    <row r="488" spans="1:8" outlineLevel="4" x14ac:dyDescent="0.25">
      <c r="A488" s="156" t="s">
        <v>1420</v>
      </c>
      <c r="B488" s="157"/>
      <c r="C488" s="156" t="s">
        <v>955</v>
      </c>
      <c r="D488" s="156" t="s">
        <v>464</v>
      </c>
      <c r="E488" s="155">
        <v>77202</v>
      </c>
      <c r="F488" s="155">
        <v>77202</v>
      </c>
      <c r="G488" s="155">
        <v>77202</v>
      </c>
      <c r="H488" s="150"/>
    </row>
    <row r="489" spans="1:8" outlineLevel="3" x14ac:dyDescent="0.25">
      <c r="A489" s="156" t="s">
        <v>1466</v>
      </c>
      <c r="B489" s="157"/>
      <c r="C489" s="156" t="s">
        <v>953</v>
      </c>
      <c r="D489" s="157"/>
      <c r="E489" s="155">
        <v>11631737</v>
      </c>
      <c r="F489" s="155">
        <v>11631737</v>
      </c>
      <c r="G489" s="155">
        <v>11631737</v>
      </c>
      <c r="H489" s="150"/>
    </row>
    <row r="490" spans="1:8" outlineLevel="4" x14ac:dyDescent="0.25">
      <c r="A490" s="156" t="s">
        <v>1420</v>
      </c>
      <c r="B490" s="157"/>
      <c r="C490" s="156" t="s">
        <v>953</v>
      </c>
      <c r="D490" s="156" t="s">
        <v>464</v>
      </c>
      <c r="E490" s="155">
        <v>11631737</v>
      </c>
      <c r="F490" s="155">
        <v>11631737</v>
      </c>
      <c r="G490" s="155">
        <v>11631737</v>
      </c>
      <c r="H490" s="150"/>
    </row>
    <row r="491" spans="1:8" ht="25.5" outlineLevel="3" x14ac:dyDescent="0.25">
      <c r="A491" s="156" t="s">
        <v>1465</v>
      </c>
      <c r="B491" s="157"/>
      <c r="C491" s="156" t="s">
        <v>951</v>
      </c>
      <c r="D491" s="157"/>
      <c r="E491" s="155">
        <v>1698815</v>
      </c>
      <c r="F491" s="155">
        <v>655000</v>
      </c>
      <c r="G491" s="155">
        <v>655000</v>
      </c>
      <c r="H491" s="150"/>
    </row>
    <row r="492" spans="1:8" outlineLevel="4" x14ac:dyDescent="0.25">
      <c r="A492" s="156" t="s">
        <v>1420</v>
      </c>
      <c r="B492" s="157"/>
      <c r="C492" s="156" t="s">
        <v>951</v>
      </c>
      <c r="D492" s="156" t="s">
        <v>464</v>
      </c>
      <c r="E492" s="155">
        <v>1698815</v>
      </c>
      <c r="F492" s="155">
        <v>655000</v>
      </c>
      <c r="G492" s="155">
        <v>655000</v>
      </c>
      <c r="H492" s="150"/>
    </row>
    <row r="493" spans="1:8" outlineLevel="3" x14ac:dyDescent="0.25">
      <c r="A493" s="156" t="s">
        <v>1446</v>
      </c>
      <c r="B493" s="157"/>
      <c r="C493" s="156" t="s">
        <v>950</v>
      </c>
      <c r="D493" s="157"/>
      <c r="E493" s="155">
        <v>1261267</v>
      </c>
      <c r="F493" s="155">
        <v>1261267</v>
      </c>
      <c r="G493" s="155">
        <v>1261267</v>
      </c>
      <c r="H493" s="150"/>
    </row>
    <row r="494" spans="1:8" outlineLevel="4" x14ac:dyDescent="0.25">
      <c r="A494" s="156" t="s">
        <v>1420</v>
      </c>
      <c r="B494" s="157"/>
      <c r="C494" s="156" t="s">
        <v>950</v>
      </c>
      <c r="D494" s="156" t="s">
        <v>464</v>
      </c>
      <c r="E494" s="155">
        <v>1261267</v>
      </c>
      <c r="F494" s="155">
        <v>1261267</v>
      </c>
      <c r="G494" s="155">
        <v>1261267</v>
      </c>
      <c r="H494" s="150"/>
    </row>
    <row r="495" spans="1:8" ht="25.5" outlineLevel="3" x14ac:dyDescent="0.25">
      <c r="A495" s="156" t="s">
        <v>1464</v>
      </c>
      <c r="B495" s="157"/>
      <c r="C495" s="156" t="s">
        <v>948</v>
      </c>
      <c r="D495" s="157"/>
      <c r="E495" s="155">
        <v>6450854</v>
      </c>
      <c r="F495" s="155">
        <v>5591720</v>
      </c>
      <c r="G495" s="155">
        <v>0</v>
      </c>
      <c r="H495" s="150"/>
    </row>
    <row r="496" spans="1:8" outlineLevel="4" x14ac:dyDescent="0.25">
      <c r="A496" s="156" t="s">
        <v>1420</v>
      </c>
      <c r="B496" s="157"/>
      <c r="C496" s="156" t="s">
        <v>948</v>
      </c>
      <c r="D496" s="156" t="s">
        <v>464</v>
      </c>
      <c r="E496" s="155">
        <v>6450854</v>
      </c>
      <c r="F496" s="155">
        <v>5591720</v>
      </c>
      <c r="G496" s="155">
        <v>0</v>
      </c>
      <c r="H496" s="150"/>
    </row>
    <row r="497" spans="1:8" ht="25.5" outlineLevel="3" x14ac:dyDescent="0.25">
      <c r="A497" s="156" t="s">
        <v>1463</v>
      </c>
      <c r="B497" s="157"/>
      <c r="C497" s="156" t="s">
        <v>946</v>
      </c>
      <c r="D497" s="157"/>
      <c r="E497" s="155">
        <v>104800</v>
      </c>
      <c r="F497" s="155">
        <v>104800</v>
      </c>
      <c r="G497" s="155">
        <v>104800</v>
      </c>
      <c r="H497" s="150"/>
    </row>
    <row r="498" spans="1:8" outlineLevel="4" x14ac:dyDescent="0.25">
      <c r="A498" s="156" t="s">
        <v>1420</v>
      </c>
      <c r="B498" s="157"/>
      <c r="C498" s="156" t="s">
        <v>946</v>
      </c>
      <c r="D498" s="156" t="s">
        <v>464</v>
      </c>
      <c r="E498" s="155">
        <v>61520</v>
      </c>
      <c r="F498" s="155">
        <v>61520</v>
      </c>
      <c r="G498" s="155">
        <v>61520</v>
      </c>
      <c r="H498" s="150"/>
    </row>
    <row r="499" spans="1:8" outlineLevel="4" x14ac:dyDescent="0.25">
      <c r="A499" s="156" t="s">
        <v>1462</v>
      </c>
      <c r="B499" s="157"/>
      <c r="C499" s="156" t="s">
        <v>946</v>
      </c>
      <c r="D499" s="156" t="s">
        <v>361</v>
      </c>
      <c r="E499" s="155">
        <v>43280</v>
      </c>
      <c r="F499" s="155">
        <v>43280</v>
      </c>
      <c r="G499" s="155">
        <v>43280</v>
      </c>
      <c r="H499" s="150"/>
    </row>
    <row r="500" spans="1:8" outlineLevel="3" x14ac:dyDescent="0.25">
      <c r="A500" s="156" t="s">
        <v>1461</v>
      </c>
      <c r="B500" s="157"/>
      <c r="C500" s="156" t="s">
        <v>944</v>
      </c>
      <c r="D500" s="157"/>
      <c r="E500" s="155">
        <v>673750</v>
      </c>
      <c r="F500" s="155">
        <v>673750</v>
      </c>
      <c r="G500" s="155">
        <v>673750</v>
      </c>
      <c r="H500" s="150"/>
    </row>
    <row r="501" spans="1:8" outlineLevel="4" x14ac:dyDescent="0.25">
      <c r="A501" s="156" t="s">
        <v>1420</v>
      </c>
      <c r="B501" s="157"/>
      <c r="C501" s="156" t="s">
        <v>944</v>
      </c>
      <c r="D501" s="156" t="s">
        <v>464</v>
      </c>
      <c r="E501" s="155">
        <v>673750</v>
      </c>
      <c r="F501" s="155">
        <v>673750</v>
      </c>
      <c r="G501" s="155">
        <v>673750</v>
      </c>
      <c r="H501" s="150"/>
    </row>
    <row r="502" spans="1:8" ht="25.5" outlineLevel="2" x14ac:dyDescent="0.25">
      <c r="A502" s="156" t="s">
        <v>1460</v>
      </c>
      <c r="B502" s="157"/>
      <c r="C502" s="156" t="s">
        <v>942</v>
      </c>
      <c r="D502" s="157"/>
      <c r="E502" s="155">
        <v>408715</v>
      </c>
      <c r="F502" s="155">
        <v>408715</v>
      </c>
      <c r="G502" s="155">
        <v>408715</v>
      </c>
      <c r="H502" s="150"/>
    </row>
    <row r="503" spans="1:8" ht="25.5" outlineLevel="3" x14ac:dyDescent="0.25">
      <c r="A503" s="156" t="s">
        <v>1459</v>
      </c>
      <c r="B503" s="157"/>
      <c r="C503" s="156" t="s">
        <v>940</v>
      </c>
      <c r="D503" s="157"/>
      <c r="E503" s="155">
        <v>85325</v>
      </c>
      <c r="F503" s="155">
        <v>85325</v>
      </c>
      <c r="G503" s="155">
        <v>85325</v>
      </c>
      <c r="H503" s="150"/>
    </row>
    <row r="504" spans="1:8" outlineLevel="4" x14ac:dyDescent="0.25">
      <c r="A504" s="156" t="s">
        <v>1420</v>
      </c>
      <c r="B504" s="157"/>
      <c r="C504" s="156" t="s">
        <v>940</v>
      </c>
      <c r="D504" s="156" t="s">
        <v>464</v>
      </c>
      <c r="E504" s="155">
        <v>85325</v>
      </c>
      <c r="F504" s="155">
        <v>85325</v>
      </c>
      <c r="G504" s="155">
        <v>85325</v>
      </c>
      <c r="H504" s="150"/>
    </row>
    <row r="505" spans="1:8" ht="25.5" outlineLevel="3" x14ac:dyDescent="0.25">
      <c r="A505" s="156" t="s">
        <v>1458</v>
      </c>
      <c r="B505" s="157"/>
      <c r="C505" s="156" t="s">
        <v>938</v>
      </c>
      <c r="D505" s="157"/>
      <c r="E505" s="155">
        <v>35000</v>
      </c>
      <c r="F505" s="155">
        <v>35000</v>
      </c>
      <c r="G505" s="155">
        <v>35000</v>
      </c>
      <c r="H505" s="150"/>
    </row>
    <row r="506" spans="1:8" outlineLevel="4" x14ac:dyDescent="0.25">
      <c r="A506" s="156" t="s">
        <v>1420</v>
      </c>
      <c r="B506" s="157"/>
      <c r="C506" s="156" t="s">
        <v>938</v>
      </c>
      <c r="D506" s="156" t="s">
        <v>464</v>
      </c>
      <c r="E506" s="155">
        <v>35000</v>
      </c>
      <c r="F506" s="155">
        <v>35000</v>
      </c>
      <c r="G506" s="155">
        <v>35000</v>
      </c>
      <c r="H506" s="150"/>
    </row>
    <row r="507" spans="1:8" ht="25.5" outlineLevel="3" x14ac:dyDescent="0.25">
      <c r="A507" s="156" t="s">
        <v>1457</v>
      </c>
      <c r="B507" s="157"/>
      <c r="C507" s="156" t="s">
        <v>936</v>
      </c>
      <c r="D507" s="157"/>
      <c r="E507" s="155">
        <v>288390</v>
      </c>
      <c r="F507" s="155">
        <v>288390</v>
      </c>
      <c r="G507" s="155">
        <v>288390</v>
      </c>
      <c r="H507" s="150"/>
    </row>
    <row r="508" spans="1:8" outlineLevel="4" x14ac:dyDescent="0.25">
      <c r="A508" s="156" t="s">
        <v>1420</v>
      </c>
      <c r="B508" s="157"/>
      <c r="C508" s="156" t="s">
        <v>936</v>
      </c>
      <c r="D508" s="156" t="s">
        <v>464</v>
      </c>
      <c r="E508" s="155">
        <v>288390</v>
      </c>
      <c r="F508" s="155">
        <v>288390</v>
      </c>
      <c r="G508" s="155">
        <v>288390</v>
      </c>
      <c r="H508" s="150"/>
    </row>
    <row r="509" spans="1:8" s="181" customFormat="1" ht="25.5" x14ac:dyDescent="0.25">
      <c r="A509" s="185" t="s">
        <v>1456</v>
      </c>
      <c r="B509" s="184"/>
      <c r="C509" s="185" t="s">
        <v>1455</v>
      </c>
      <c r="D509" s="184"/>
      <c r="E509" s="183">
        <v>36304910.18</v>
      </c>
      <c r="F509" s="183">
        <v>42012893.450000003</v>
      </c>
      <c r="G509" s="183">
        <v>52340865.960000001</v>
      </c>
      <c r="H509" s="182"/>
    </row>
    <row r="510" spans="1:8" outlineLevel="1" x14ac:dyDescent="0.25">
      <c r="A510" s="156" t="s">
        <v>1454</v>
      </c>
      <c r="B510" s="157"/>
      <c r="C510" s="156" t="s">
        <v>452</v>
      </c>
      <c r="D510" s="157"/>
      <c r="E510" s="155">
        <v>9504301.1799999997</v>
      </c>
      <c r="F510" s="155">
        <v>7825309.4500000002</v>
      </c>
      <c r="G510" s="155">
        <v>7822382.96</v>
      </c>
      <c r="H510" s="150"/>
    </row>
    <row r="511" spans="1:8" ht="25.5" outlineLevel="2" x14ac:dyDescent="0.25">
      <c r="A511" s="156" t="s">
        <v>1453</v>
      </c>
      <c r="B511" s="157"/>
      <c r="C511" s="156" t="s">
        <v>450</v>
      </c>
      <c r="D511" s="157"/>
      <c r="E511" s="155">
        <v>8259900</v>
      </c>
      <c r="F511" s="155">
        <v>6607900</v>
      </c>
      <c r="G511" s="155">
        <v>6607900</v>
      </c>
      <c r="H511" s="150"/>
    </row>
    <row r="512" spans="1:8" ht="25.5" outlineLevel="3" x14ac:dyDescent="0.25">
      <c r="A512" s="156" t="s">
        <v>1452</v>
      </c>
      <c r="B512" s="157"/>
      <c r="C512" s="156" t="s">
        <v>446</v>
      </c>
      <c r="D512" s="157"/>
      <c r="E512" s="155">
        <v>8259900</v>
      </c>
      <c r="F512" s="155">
        <v>6607900</v>
      </c>
      <c r="G512" s="155">
        <v>6607900</v>
      </c>
      <c r="H512" s="150"/>
    </row>
    <row r="513" spans="1:8" outlineLevel="4" x14ac:dyDescent="0.25">
      <c r="A513" s="156" t="s">
        <v>1418</v>
      </c>
      <c r="B513" s="157"/>
      <c r="C513" s="156" t="s">
        <v>446</v>
      </c>
      <c r="D513" s="156" t="s">
        <v>445</v>
      </c>
      <c r="E513" s="155">
        <v>8259900</v>
      </c>
      <c r="F513" s="155">
        <v>6607900</v>
      </c>
      <c r="G513" s="155">
        <v>6607900</v>
      </c>
      <c r="H513" s="150"/>
    </row>
    <row r="514" spans="1:8" ht="25.5" outlineLevel="2" x14ac:dyDescent="0.25">
      <c r="A514" s="156" t="s">
        <v>1451</v>
      </c>
      <c r="B514" s="157"/>
      <c r="C514" s="156" t="s">
        <v>490</v>
      </c>
      <c r="D514" s="157"/>
      <c r="E514" s="155">
        <v>1244401.18</v>
      </c>
      <c r="F514" s="155">
        <v>1217409.45</v>
      </c>
      <c r="G514" s="155">
        <v>1214482.96</v>
      </c>
      <c r="H514" s="150"/>
    </row>
    <row r="515" spans="1:8" ht="25.5" outlineLevel="3" x14ac:dyDescent="0.25">
      <c r="A515" s="156" t="s">
        <v>1450</v>
      </c>
      <c r="B515" s="157"/>
      <c r="C515" s="156" t="s">
        <v>488</v>
      </c>
      <c r="D515" s="157"/>
      <c r="E515" s="155">
        <v>153330.74</v>
      </c>
      <c r="F515" s="155">
        <v>153453.85999999999</v>
      </c>
      <c r="G515" s="155">
        <v>153453.85999999999</v>
      </c>
      <c r="H515" s="150"/>
    </row>
    <row r="516" spans="1:8" outlineLevel="4" x14ac:dyDescent="0.25">
      <c r="A516" s="156" t="s">
        <v>1437</v>
      </c>
      <c r="B516" s="157"/>
      <c r="C516" s="156" t="s">
        <v>488</v>
      </c>
      <c r="D516" s="156" t="s">
        <v>416</v>
      </c>
      <c r="E516" s="155">
        <v>153330.74</v>
      </c>
      <c r="F516" s="155">
        <v>153453.85999999999</v>
      </c>
      <c r="G516" s="155">
        <v>153453.85999999999</v>
      </c>
      <c r="H516" s="150"/>
    </row>
    <row r="517" spans="1:8" outlineLevel="3" x14ac:dyDescent="0.25">
      <c r="A517" s="156" t="s">
        <v>1449</v>
      </c>
      <c r="B517" s="157"/>
      <c r="C517" s="156" t="s">
        <v>486</v>
      </c>
      <c r="D517" s="157"/>
      <c r="E517" s="155">
        <v>1091070.44</v>
      </c>
      <c r="F517" s="155">
        <v>1063955.5900000001</v>
      </c>
      <c r="G517" s="155">
        <v>1061029.1000000001</v>
      </c>
      <c r="H517" s="150"/>
    </row>
    <row r="518" spans="1:8" outlineLevel="4" x14ac:dyDescent="0.25">
      <c r="A518" s="156" t="s">
        <v>1437</v>
      </c>
      <c r="B518" s="157"/>
      <c r="C518" s="156" t="s">
        <v>486</v>
      </c>
      <c r="D518" s="156" t="s">
        <v>416</v>
      </c>
      <c r="E518" s="155">
        <v>1091070.44</v>
      </c>
      <c r="F518" s="155">
        <v>1063955.5900000001</v>
      </c>
      <c r="G518" s="155">
        <v>1061029.1000000001</v>
      </c>
      <c r="H518" s="150"/>
    </row>
    <row r="519" spans="1:8" ht="25.5" outlineLevel="1" x14ac:dyDescent="0.25">
      <c r="A519" s="156" t="s">
        <v>1448</v>
      </c>
      <c r="B519" s="157"/>
      <c r="C519" s="156" t="s">
        <v>834</v>
      </c>
      <c r="D519" s="157"/>
      <c r="E519" s="155">
        <v>25214907</v>
      </c>
      <c r="F519" s="155">
        <v>25214907</v>
      </c>
      <c r="G519" s="155">
        <v>25214907</v>
      </c>
      <c r="H519" s="150"/>
    </row>
    <row r="520" spans="1:8" outlineLevel="2" x14ac:dyDescent="0.25">
      <c r="A520" s="156" t="s">
        <v>1447</v>
      </c>
      <c r="B520" s="157"/>
      <c r="C520" s="156" t="s">
        <v>832</v>
      </c>
      <c r="D520" s="157"/>
      <c r="E520" s="155">
        <v>25214907</v>
      </c>
      <c r="F520" s="155">
        <v>25214907</v>
      </c>
      <c r="G520" s="155">
        <v>25214907</v>
      </c>
      <c r="H520" s="150"/>
    </row>
    <row r="521" spans="1:8" outlineLevel="3" x14ac:dyDescent="0.25">
      <c r="A521" s="156" t="s">
        <v>1446</v>
      </c>
      <c r="B521" s="157"/>
      <c r="C521" s="156" t="s">
        <v>830</v>
      </c>
      <c r="D521" s="157"/>
      <c r="E521" s="155">
        <v>7203370</v>
      </c>
      <c r="F521" s="155">
        <v>7203370</v>
      </c>
      <c r="G521" s="155">
        <v>7203370</v>
      </c>
      <c r="H521" s="150"/>
    </row>
    <row r="522" spans="1:8" outlineLevel="4" x14ac:dyDescent="0.25">
      <c r="A522" s="156" t="s">
        <v>1420</v>
      </c>
      <c r="B522" s="157"/>
      <c r="C522" s="156" t="s">
        <v>830</v>
      </c>
      <c r="D522" s="156" t="s">
        <v>464</v>
      </c>
      <c r="E522" s="155">
        <v>7203370</v>
      </c>
      <c r="F522" s="155">
        <v>7203370</v>
      </c>
      <c r="G522" s="155">
        <v>7203370</v>
      </c>
      <c r="H522" s="150"/>
    </row>
    <row r="523" spans="1:8" outlineLevel="3" x14ac:dyDescent="0.25">
      <c r="A523" s="156" t="s">
        <v>1445</v>
      </c>
      <c r="B523" s="157"/>
      <c r="C523" s="156" t="s">
        <v>828</v>
      </c>
      <c r="D523" s="157"/>
      <c r="E523" s="155">
        <v>12871880</v>
      </c>
      <c r="F523" s="155">
        <v>12871880</v>
      </c>
      <c r="G523" s="155">
        <v>12871880</v>
      </c>
      <c r="H523" s="150"/>
    </row>
    <row r="524" spans="1:8" outlineLevel="4" x14ac:dyDescent="0.25">
      <c r="A524" s="156" t="s">
        <v>1420</v>
      </c>
      <c r="B524" s="157"/>
      <c r="C524" s="156" t="s">
        <v>828</v>
      </c>
      <c r="D524" s="156" t="s">
        <v>464</v>
      </c>
      <c r="E524" s="155">
        <v>12871880</v>
      </c>
      <c r="F524" s="155">
        <v>12871880</v>
      </c>
      <c r="G524" s="155">
        <v>12871880</v>
      </c>
      <c r="H524" s="150"/>
    </row>
    <row r="525" spans="1:8" ht="25.5" outlineLevel="3" x14ac:dyDescent="0.25">
      <c r="A525" s="156" t="s">
        <v>1444</v>
      </c>
      <c r="B525" s="157"/>
      <c r="C525" s="156" t="s">
        <v>826</v>
      </c>
      <c r="D525" s="157"/>
      <c r="E525" s="155">
        <v>5139657</v>
      </c>
      <c r="F525" s="155">
        <v>5139657</v>
      </c>
      <c r="G525" s="155">
        <v>5139657</v>
      </c>
      <c r="H525" s="150"/>
    </row>
    <row r="526" spans="1:8" outlineLevel="4" x14ac:dyDescent="0.25">
      <c r="A526" s="156" t="s">
        <v>1420</v>
      </c>
      <c r="B526" s="157"/>
      <c r="C526" s="156" t="s">
        <v>826</v>
      </c>
      <c r="D526" s="156" t="s">
        <v>464</v>
      </c>
      <c r="E526" s="155">
        <v>5139657</v>
      </c>
      <c r="F526" s="155">
        <v>5139657</v>
      </c>
      <c r="G526" s="155">
        <v>5139657</v>
      </c>
      <c r="H526" s="150"/>
    </row>
    <row r="527" spans="1:8" outlineLevel="1" x14ac:dyDescent="0.25">
      <c r="A527" s="156" t="s">
        <v>1443</v>
      </c>
      <c r="B527" s="157"/>
      <c r="C527" s="156" t="s">
        <v>824</v>
      </c>
      <c r="D527" s="157"/>
      <c r="E527" s="155">
        <v>212102</v>
      </c>
      <c r="F527" s="155">
        <v>7599077</v>
      </c>
      <c r="G527" s="155">
        <v>17929976</v>
      </c>
      <c r="H527" s="150"/>
    </row>
    <row r="528" spans="1:8" outlineLevel="2" x14ac:dyDescent="0.25">
      <c r="A528" s="156" t="s">
        <v>1442</v>
      </c>
      <c r="B528" s="157"/>
      <c r="C528" s="156" t="s">
        <v>822</v>
      </c>
      <c r="D528" s="157"/>
      <c r="E528" s="155">
        <v>212102</v>
      </c>
      <c r="F528" s="155">
        <v>7599077</v>
      </c>
      <c r="G528" s="155">
        <v>17929976</v>
      </c>
      <c r="H528" s="150"/>
    </row>
    <row r="529" spans="1:8" outlineLevel="3" x14ac:dyDescent="0.25">
      <c r="A529" s="156" t="s">
        <v>1441</v>
      </c>
      <c r="B529" s="157"/>
      <c r="C529" s="156" t="s">
        <v>819</v>
      </c>
      <c r="D529" s="157"/>
      <c r="E529" s="155">
        <v>212102</v>
      </c>
      <c r="F529" s="155">
        <v>7599077</v>
      </c>
      <c r="G529" s="155">
        <v>17929976</v>
      </c>
      <c r="H529" s="150"/>
    </row>
    <row r="530" spans="1:8" outlineLevel="4" x14ac:dyDescent="0.25">
      <c r="A530" s="156" t="s">
        <v>1420</v>
      </c>
      <c r="B530" s="157"/>
      <c r="C530" s="156" t="s">
        <v>819</v>
      </c>
      <c r="D530" s="156" t="s">
        <v>464</v>
      </c>
      <c r="E530" s="155">
        <v>212102</v>
      </c>
      <c r="F530" s="155">
        <v>7599077</v>
      </c>
      <c r="G530" s="155">
        <v>17929976</v>
      </c>
      <c r="H530" s="150"/>
    </row>
    <row r="531" spans="1:8" ht="25.5" outlineLevel="1" x14ac:dyDescent="0.25">
      <c r="A531" s="156" t="s">
        <v>1440</v>
      </c>
      <c r="B531" s="157"/>
      <c r="C531" s="156" t="s">
        <v>484</v>
      </c>
      <c r="D531" s="157"/>
      <c r="E531" s="155">
        <v>1373600</v>
      </c>
      <c r="F531" s="155">
        <v>1373600</v>
      </c>
      <c r="G531" s="155">
        <v>1373600</v>
      </c>
      <c r="H531" s="150"/>
    </row>
    <row r="532" spans="1:8" ht="25.5" outlineLevel="2" x14ac:dyDescent="0.25">
      <c r="A532" s="156" t="s">
        <v>1439</v>
      </c>
      <c r="B532" s="157"/>
      <c r="C532" s="156" t="s">
        <v>482</v>
      </c>
      <c r="D532" s="157"/>
      <c r="E532" s="155">
        <v>1373600</v>
      </c>
      <c r="F532" s="155">
        <v>1373600</v>
      </c>
      <c r="G532" s="155">
        <v>1373600</v>
      </c>
      <c r="H532" s="150"/>
    </row>
    <row r="533" spans="1:8" ht="25.5" outlineLevel="3" x14ac:dyDescent="0.25">
      <c r="A533" s="156" t="s">
        <v>1438</v>
      </c>
      <c r="B533" s="157"/>
      <c r="C533" s="156" t="s">
        <v>479</v>
      </c>
      <c r="D533" s="157"/>
      <c r="E533" s="155">
        <v>1373600</v>
      </c>
      <c r="F533" s="155">
        <v>1373600</v>
      </c>
      <c r="G533" s="155">
        <v>1373600</v>
      </c>
      <c r="H533" s="150"/>
    </row>
    <row r="534" spans="1:8" outlineLevel="4" x14ac:dyDescent="0.25">
      <c r="A534" s="156" t="s">
        <v>1437</v>
      </c>
      <c r="B534" s="157"/>
      <c r="C534" s="156" t="s">
        <v>479</v>
      </c>
      <c r="D534" s="156" t="s">
        <v>416</v>
      </c>
      <c r="E534" s="155">
        <v>1373600</v>
      </c>
      <c r="F534" s="155">
        <v>1373600</v>
      </c>
      <c r="G534" s="155">
        <v>1373600</v>
      </c>
      <c r="H534" s="150"/>
    </row>
    <row r="535" spans="1:8" s="181" customFormat="1" ht="25.5" x14ac:dyDescent="0.25">
      <c r="A535" s="185" t="s">
        <v>1436</v>
      </c>
      <c r="B535" s="184"/>
      <c r="C535" s="185" t="s">
        <v>750</v>
      </c>
      <c r="D535" s="184"/>
      <c r="E535" s="183">
        <v>9941855</v>
      </c>
      <c r="F535" s="183">
        <v>9941855</v>
      </c>
      <c r="G535" s="183">
        <v>9941855</v>
      </c>
      <c r="H535" s="182"/>
    </row>
    <row r="536" spans="1:8" outlineLevel="2" x14ac:dyDescent="0.25">
      <c r="A536" s="156" t="s">
        <v>1435</v>
      </c>
      <c r="B536" s="157"/>
      <c r="C536" s="156" t="s">
        <v>748</v>
      </c>
      <c r="D536" s="157"/>
      <c r="E536" s="155">
        <v>9941855</v>
      </c>
      <c r="F536" s="155">
        <v>9941855</v>
      </c>
      <c r="G536" s="155">
        <v>9941855</v>
      </c>
      <c r="H536" s="150"/>
    </row>
    <row r="537" spans="1:8" outlineLevel="3" x14ac:dyDescent="0.25">
      <c r="A537" s="156" t="s">
        <v>1434</v>
      </c>
      <c r="B537" s="157"/>
      <c r="C537" s="156" t="s">
        <v>746</v>
      </c>
      <c r="D537" s="157"/>
      <c r="E537" s="155">
        <v>9941855</v>
      </c>
      <c r="F537" s="155">
        <v>9941855</v>
      </c>
      <c r="G537" s="155">
        <v>9941855</v>
      </c>
      <c r="H537" s="150"/>
    </row>
    <row r="538" spans="1:8" outlineLevel="4" x14ac:dyDescent="0.25">
      <c r="A538" s="156" t="s">
        <v>1420</v>
      </c>
      <c r="B538" s="157"/>
      <c r="C538" s="156" t="s">
        <v>746</v>
      </c>
      <c r="D538" s="156" t="s">
        <v>464</v>
      </c>
      <c r="E538" s="155">
        <v>9941855</v>
      </c>
      <c r="F538" s="155">
        <v>9941855</v>
      </c>
      <c r="G538" s="155">
        <v>9941855</v>
      </c>
      <c r="H538" s="150"/>
    </row>
    <row r="539" spans="1:8" s="181" customFormat="1" ht="25.5" x14ac:dyDescent="0.25">
      <c r="A539" s="185" t="s">
        <v>1433</v>
      </c>
      <c r="B539" s="184"/>
      <c r="C539" s="185" t="s">
        <v>618</v>
      </c>
      <c r="D539" s="184"/>
      <c r="E539" s="183">
        <v>7243482</v>
      </c>
      <c r="F539" s="183">
        <v>500000</v>
      </c>
      <c r="G539" s="183">
        <v>500000</v>
      </c>
      <c r="H539" s="182"/>
    </row>
    <row r="540" spans="1:8" outlineLevel="2" x14ac:dyDescent="0.25">
      <c r="A540" s="156" t="s">
        <v>1432</v>
      </c>
      <c r="B540" s="157"/>
      <c r="C540" s="156" t="s">
        <v>616</v>
      </c>
      <c r="D540" s="157"/>
      <c r="E540" s="155">
        <v>7243482</v>
      </c>
      <c r="F540" s="155">
        <v>500000</v>
      </c>
      <c r="G540" s="155">
        <v>500000</v>
      </c>
      <c r="H540" s="150"/>
    </row>
    <row r="541" spans="1:8" outlineLevel="3" x14ac:dyDescent="0.25">
      <c r="A541" s="156" t="s">
        <v>1431</v>
      </c>
      <c r="B541" s="157"/>
      <c r="C541" s="156" t="s">
        <v>613</v>
      </c>
      <c r="D541" s="157"/>
      <c r="E541" s="155">
        <v>7243482</v>
      </c>
      <c r="F541" s="155">
        <v>500000</v>
      </c>
      <c r="G541" s="155">
        <v>500000</v>
      </c>
      <c r="H541" s="150"/>
    </row>
    <row r="542" spans="1:8" outlineLevel="4" x14ac:dyDescent="0.25">
      <c r="A542" s="156" t="s">
        <v>1420</v>
      </c>
      <c r="B542" s="157"/>
      <c r="C542" s="156" t="s">
        <v>613</v>
      </c>
      <c r="D542" s="156" t="s">
        <v>464</v>
      </c>
      <c r="E542" s="155">
        <v>681390</v>
      </c>
      <c r="F542" s="155">
        <v>500000</v>
      </c>
      <c r="G542" s="155">
        <v>500000</v>
      </c>
      <c r="H542" s="150"/>
    </row>
    <row r="543" spans="1:8" outlineLevel="4" x14ac:dyDescent="0.25">
      <c r="A543" s="156" t="s">
        <v>1418</v>
      </c>
      <c r="B543" s="157"/>
      <c r="C543" s="156" t="s">
        <v>613</v>
      </c>
      <c r="D543" s="156" t="s">
        <v>445</v>
      </c>
      <c r="E543" s="155">
        <v>6562092</v>
      </c>
      <c r="F543" s="155">
        <v>0</v>
      </c>
      <c r="G543" s="155">
        <v>0</v>
      </c>
      <c r="H543" s="150"/>
    </row>
    <row r="544" spans="1:8" s="181" customFormat="1" ht="38.25" x14ac:dyDescent="0.25">
      <c r="A544" s="185" t="s">
        <v>1430</v>
      </c>
      <c r="B544" s="184"/>
      <c r="C544" s="185" t="s">
        <v>1429</v>
      </c>
      <c r="D544" s="184"/>
      <c r="E544" s="183">
        <v>81146135.180000007</v>
      </c>
      <c r="F544" s="183">
        <v>5788082.29</v>
      </c>
      <c r="G544" s="183">
        <v>5788082.29</v>
      </c>
      <c r="H544" s="182"/>
    </row>
    <row r="545" spans="1:9" outlineLevel="1" x14ac:dyDescent="0.25">
      <c r="A545" s="156" t="s">
        <v>1428</v>
      </c>
      <c r="B545" s="157"/>
      <c r="C545" s="156" t="s">
        <v>744</v>
      </c>
      <c r="D545" s="157"/>
      <c r="E545" s="155">
        <v>81146135.180000007</v>
      </c>
      <c r="F545" s="155">
        <v>5788082.29</v>
      </c>
      <c r="G545" s="155">
        <v>5788082.29</v>
      </c>
      <c r="H545" s="150"/>
    </row>
    <row r="546" spans="1:9" outlineLevel="2" x14ac:dyDescent="0.25">
      <c r="A546" s="156" t="s">
        <v>1427</v>
      </c>
      <c r="B546" s="157"/>
      <c r="C546" s="156" t="s">
        <v>742</v>
      </c>
      <c r="D546" s="157"/>
      <c r="E546" s="155">
        <v>9497749.8900000006</v>
      </c>
      <c r="F546" s="155">
        <v>0</v>
      </c>
      <c r="G546" s="155">
        <v>0</v>
      </c>
      <c r="H546" s="150"/>
    </row>
    <row r="547" spans="1:9" outlineLevel="3" x14ac:dyDescent="0.25">
      <c r="A547" s="156" t="s">
        <v>1426</v>
      </c>
      <c r="B547" s="157"/>
      <c r="C547" s="156" t="s">
        <v>740</v>
      </c>
      <c r="D547" s="157"/>
      <c r="E547" s="155">
        <v>4428703.54</v>
      </c>
      <c r="F547" s="155">
        <v>0</v>
      </c>
      <c r="G547" s="155">
        <v>0</v>
      </c>
      <c r="H547" s="150"/>
    </row>
    <row r="548" spans="1:9" outlineLevel="4" x14ac:dyDescent="0.25">
      <c r="A548" s="156" t="s">
        <v>1420</v>
      </c>
      <c r="B548" s="157"/>
      <c r="C548" s="156" t="s">
        <v>740</v>
      </c>
      <c r="D548" s="156" t="s">
        <v>464</v>
      </c>
      <c r="E548" s="155">
        <v>4428703.54</v>
      </c>
      <c r="F548" s="155">
        <v>0</v>
      </c>
      <c r="G548" s="155">
        <v>0</v>
      </c>
      <c r="H548" s="150"/>
    </row>
    <row r="549" spans="1:9" outlineLevel="3" x14ac:dyDescent="0.25">
      <c r="A549" s="156" t="s">
        <v>1425</v>
      </c>
      <c r="B549" s="157"/>
      <c r="C549" s="156" t="s">
        <v>738</v>
      </c>
      <c r="D549" s="157"/>
      <c r="E549" s="155">
        <v>5069046.3499999996</v>
      </c>
      <c r="F549" s="155">
        <v>0</v>
      </c>
      <c r="G549" s="155">
        <v>0</v>
      </c>
      <c r="H549" s="150"/>
    </row>
    <row r="550" spans="1:9" outlineLevel="4" x14ac:dyDescent="0.25">
      <c r="A550" s="156" t="s">
        <v>1420</v>
      </c>
      <c r="B550" s="157"/>
      <c r="C550" s="156" t="s">
        <v>738</v>
      </c>
      <c r="D550" s="156" t="s">
        <v>464</v>
      </c>
      <c r="E550" s="155">
        <v>5069046.3499999996</v>
      </c>
      <c r="F550" s="155">
        <v>0</v>
      </c>
      <c r="G550" s="155">
        <v>0</v>
      </c>
      <c r="H550" s="150"/>
    </row>
    <row r="551" spans="1:9" outlineLevel="2" x14ac:dyDescent="0.25">
      <c r="A551" s="156" t="s">
        <v>1424</v>
      </c>
      <c r="B551" s="157"/>
      <c r="C551" s="156" t="s">
        <v>736</v>
      </c>
      <c r="D551" s="157"/>
      <c r="E551" s="155">
        <v>5788082.29</v>
      </c>
      <c r="F551" s="155">
        <v>5788082.29</v>
      </c>
      <c r="G551" s="155">
        <v>5788082.29</v>
      </c>
      <c r="H551" s="150"/>
    </row>
    <row r="552" spans="1:9" outlineLevel="3" x14ac:dyDescent="0.25">
      <c r="A552" s="156" t="s">
        <v>1423</v>
      </c>
      <c r="B552" s="157"/>
      <c r="C552" s="156" t="s">
        <v>734</v>
      </c>
      <c r="D552" s="157"/>
      <c r="E552" s="155">
        <v>5788082.29</v>
      </c>
      <c r="F552" s="155">
        <v>5788082.29</v>
      </c>
      <c r="G552" s="155">
        <v>5788082.29</v>
      </c>
      <c r="H552" s="150"/>
    </row>
    <row r="553" spans="1:9" outlineLevel="4" x14ac:dyDescent="0.25">
      <c r="A553" s="156" t="s">
        <v>1420</v>
      </c>
      <c r="B553" s="157"/>
      <c r="C553" s="156" t="s">
        <v>734</v>
      </c>
      <c r="D553" s="156" t="s">
        <v>464</v>
      </c>
      <c r="E553" s="155">
        <v>5788082.29</v>
      </c>
      <c r="F553" s="155">
        <v>5788082.29</v>
      </c>
      <c r="G553" s="155">
        <v>5788082.29</v>
      </c>
      <c r="H553" s="150"/>
    </row>
    <row r="554" spans="1:9" ht="25.5" outlineLevel="2" x14ac:dyDescent="0.25">
      <c r="A554" s="156" t="s">
        <v>1422</v>
      </c>
      <c r="B554" s="157"/>
      <c r="C554" s="156" t="s">
        <v>732</v>
      </c>
      <c r="D554" s="157"/>
      <c r="E554" s="155">
        <v>377000</v>
      </c>
      <c r="F554" s="155">
        <v>0</v>
      </c>
      <c r="G554" s="155">
        <v>0</v>
      </c>
      <c r="H554" s="150"/>
    </row>
    <row r="555" spans="1:9" ht="25.5" outlineLevel="3" x14ac:dyDescent="0.25">
      <c r="A555" s="156" t="s">
        <v>1421</v>
      </c>
      <c r="B555" s="157"/>
      <c r="C555" s="156" t="s">
        <v>730</v>
      </c>
      <c r="D555" s="157"/>
      <c r="E555" s="155">
        <v>377000</v>
      </c>
      <c r="F555" s="155">
        <v>0</v>
      </c>
      <c r="G555" s="155">
        <v>0</v>
      </c>
      <c r="H555" s="150"/>
    </row>
    <row r="556" spans="1:9" outlineLevel="4" x14ac:dyDescent="0.25">
      <c r="A556" s="156" t="s">
        <v>1420</v>
      </c>
      <c r="B556" s="157"/>
      <c r="C556" s="156" t="s">
        <v>730</v>
      </c>
      <c r="D556" s="156" t="s">
        <v>464</v>
      </c>
      <c r="E556" s="155">
        <v>377000</v>
      </c>
      <c r="F556" s="155">
        <v>0</v>
      </c>
      <c r="G556" s="155">
        <v>0</v>
      </c>
      <c r="H556" s="150"/>
    </row>
    <row r="557" spans="1:9" outlineLevel="2" x14ac:dyDescent="0.25">
      <c r="A557" s="156" t="s">
        <v>1419</v>
      </c>
      <c r="B557" s="157"/>
      <c r="C557" s="156" t="s">
        <v>728</v>
      </c>
      <c r="D557" s="157"/>
      <c r="E557" s="155">
        <v>65483303</v>
      </c>
      <c r="F557" s="155">
        <v>0</v>
      </c>
      <c r="G557" s="155">
        <v>0</v>
      </c>
      <c r="H557" s="150"/>
    </row>
    <row r="558" spans="1:9" outlineLevel="3" x14ac:dyDescent="0.25">
      <c r="A558" s="156" t="s">
        <v>729</v>
      </c>
      <c r="B558" s="157"/>
      <c r="C558" s="156" t="s">
        <v>725</v>
      </c>
      <c r="D558" s="157"/>
      <c r="E558" s="155">
        <v>65483303</v>
      </c>
      <c r="F558" s="155">
        <v>0</v>
      </c>
      <c r="G558" s="155">
        <v>0</v>
      </c>
      <c r="H558" s="150"/>
    </row>
    <row r="559" spans="1:9" outlineLevel="4" x14ac:dyDescent="0.25">
      <c r="A559" s="156" t="s">
        <v>1418</v>
      </c>
      <c r="B559" s="157"/>
      <c r="C559" s="156" t="s">
        <v>725</v>
      </c>
      <c r="D559" s="156" t="s">
        <v>445</v>
      </c>
      <c r="E559" s="155">
        <v>65483303</v>
      </c>
      <c r="F559" s="155">
        <v>0</v>
      </c>
      <c r="G559" s="155">
        <v>0</v>
      </c>
      <c r="H559" s="150"/>
    </row>
    <row r="560" spans="1:9" ht="12.75" customHeight="1" x14ac:dyDescent="0.25">
      <c r="A560" s="154" t="s">
        <v>346</v>
      </c>
      <c r="B560" s="154"/>
      <c r="C560" s="154"/>
      <c r="D560" s="154"/>
      <c r="E560" s="153">
        <v>2509690605.29</v>
      </c>
      <c r="F560" s="153">
        <v>2042210937.5</v>
      </c>
      <c r="G560" s="153">
        <v>2066948772.5899999</v>
      </c>
      <c r="H560" s="150"/>
      <c r="I560" s="150"/>
    </row>
    <row r="561" spans="1:9" ht="12.75" customHeight="1" x14ac:dyDescent="0.25">
      <c r="A561" s="152"/>
      <c r="B561" s="152"/>
      <c r="C561" s="152"/>
      <c r="D561" s="152"/>
      <c r="E561" s="151"/>
      <c r="F561" s="151"/>
      <c r="G561" s="151"/>
      <c r="H561" s="150"/>
      <c r="I561" s="150"/>
    </row>
    <row r="562" spans="1:9" ht="12.75" customHeight="1" x14ac:dyDescent="0.25">
      <c r="A562" s="149"/>
      <c r="B562" s="149"/>
      <c r="C562" s="149"/>
      <c r="D562" s="149"/>
      <c r="I562" s="148"/>
    </row>
  </sheetData>
  <autoFilter ref="A10:G560"/>
  <mergeCells count="16">
    <mergeCell ref="A8:G8"/>
    <mergeCell ref="A9:G9"/>
    <mergeCell ref="G10:G11"/>
    <mergeCell ref="B10:B11"/>
    <mergeCell ref="F10:F11"/>
    <mergeCell ref="A562:D562"/>
    <mergeCell ref="A10:A11"/>
    <mergeCell ref="C10:C11"/>
    <mergeCell ref="D10:D11"/>
    <mergeCell ref="E10:E11"/>
    <mergeCell ref="A2:G2"/>
    <mergeCell ref="A1:G1"/>
    <mergeCell ref="A3:G3"/>
    <mergeCell ref="A5:G5"/>
    <mergeCell ref="A6:G6"/>
    <mergeCell ref="A7:G7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view="pageBreakPreview" zoomScaleNormal="65" zoomScaleSheetLayoutView="100" workbookViewId="0">
      <selection activeCell="B18" sqref="B18"/>
    </sheetView>
  </sheetViews>
  <sheetFormatPr defaultRowHeight="12.75" x14ac:dyDescent="0.2"/>
  <cols>
    <col min="1" max="1" width="28.140625" customWidth="1"/>
    <col min="2" max="2" width="55.42578125" customWidth="1"/>
    <col min="3" max="3" width="21.28515625" customWidth="1"/>
    <col min="4" max="4" width="21.7109375" customWidth="1"/>
    <col min="5" max="5" width="20.7109375" customWidth="1"/>
    <col min="6" max="6" width="19.85546875" hidden="1" customWidth="1"/>
    <col min="8" max="8" width="14.28515625" bestFit="1" customWidth="1"/>
    <col min="10" max="10" width="13.28515625" bestFit="1" customWidth="1"/>
  </cols>
  <sheetData>
    <row r="1" spans="1:8" ht="20.25" customHeight="1" x14ac:dyDescent="0.25">
      <c r="A1" s="232"/>
      <c r="B1" s="232"/>
      <c r="C1" s="231"/>
      <c r="E1" s="230" t="s">
        <v>1773</v>
      </c>
    </row>
    <row r="2" spans="1:8" ht="15.75" x14ac:dyDescent="0.25">
      <c r="A2" s="69"/>
      <c r="B2" s="69"/>
      <c r="C2" s="71" t="s">
        <v>32</v>
      </c>
      <c r="D2" s="71"/>
      <c r="E2" s="71"/>
    </row>
    <row r="3" spans="1:8" ht="15.75" x14ac:dyDescent="0.25">
      <c r="A3" s="69"/>
      <c r="B3" s="69"/>
      <c r="C3" s="229"/>
      <c r="D3" s="71" t="s">
        <v>1772</v>
      </c>
      <c r="E3" s="71"/>
    </row>
    <row r="4" spans="1:8" ht="15.75" x14ac:dyDescent="0.25">
      <c r="A4" s="69"/>
      <c r="B4" s="69"/>
      <c r="C4" s="229"/>
      <c r="D4" s="227"/>
      <c r="E4" s="227"/>
    </row>
    <row r="5" spans="1:8" ht="50.25" customHeight="1" x14ac:dyDescent="0.2">
      <c r="A5" s="228" t="s">
        <v>1771</v>
      </c>
      <c r="B5" s="228"/>
      <c r="C5" s="228"/>
      <c r="D5" s="228"/>
      <c r="E5" s="228"/>
    </row>
    <row r="6" spans="1:8" ht="15.75" x14ac:dyDescent="0.25">
      <c r="A6" s="69"/>
      <c r="B6" s="69"/>
      <c r="C6" s="227"/>
    </row>
    <row r="7" spans="1:8" ht="25.5" x14ac:dyDescent="0.2">
      <c r="A7" s="226" t="s">
        <v>1770</v>
      </c>
      <c r="B7" s="226" t="s">
        <v>1769</v>
      </c>
      <c r="C7" s="226" t="s">
        <v>1721</v>
      </c>
      <c r="D7" s="226" t="s">
        <v>1720</v>
      </c>
      <c r="E7" s="226" t="s">
        <v>1719</v>
      </c>
      <c r="F7" s="225" t="s">
        <v>1768</v>
      </c>
    </row>
    <row r="8" spans="1:8" ht="31.5" x14ac:dyDescent="0.25">
      <c r="A8" s="218" t="s">
        <v>1767</v>
      </c>
      <c r="B8" s="224" t="s">
        <v>1766</v>
      </c>
      <c r="C8" s="222">
        <f>C9+C14+C24</f>
        <v>118487929.51999998</v>
      </c>
      <c r="D8" s="222">
        <f>D9+D14+D24</f>
        <v>105547314.75</v>
      </c>
      <c r="E8" s="222">
        <f>E9+E14+E24</f>
        <v>86508034.349999994</v>
      </c>
      <c r="F8" s="222" t="e">
        <f>F9+F14+F24</f>
        <v>#REF!</v>
      </c>
      <c r="G8" s="50"/>
    </row>
    <row r="9" spans="1:8" ht="31.5" x14ac:dyDescent="0.25">
      <c r="A9" s="218" t="s">
        <v>1765</v>
      </c>
      <c r="B9" s="224" t="s">
        <v>1764</v>
      </c>
      <c r="C9" s="222">
        <f>C10-C12</f>
        <v>118487929.51999998</v>
      </c>
      <c r="D9" s="222">
        <f>D10-D12</f>
        <v>105547314.75</v>
      </c>
      <c r="E9" s="222">
        <f>E10-E12</f>
        <v>86508034.349999994</v>
      </c>
      <c r="F9" s="222" t="e">
        <f>F10-F12</f>
        <v>#REF!</v>
      </c>
      <c r="G9" s="50"/>
    </row>
    <row r="10" spans="1:8" ht="31.5" x14ac:dyDescent="0.25">
      <c r="A10" s="218" t="s">
        <v>1763</v>
      </c>
      <c r="B10" s="224" t="s">
        <v>1762</v>
      </c>
      <c r="C10" s="222">
        <f>C11</f>
        <v>254487929.51999998</v>
      </c>
      <c r="D10" s="222">
        <f>D11</f>
        <v>328696589.36000001</v>
      </c>
      <c r="E10" s="222">
        <f>E11</f>
        <v>151508034.34999999</v>
      </c>
      <c r="F10" s="222" t="e">
        <f>F11</f>
        <v>#REF!</v>
      </c>
      <c r="G10" s="50"/>
    </row>
    <row r="11" spans="1:8" ht="53.25" customHeight="1" x14ac:dyDescent="0.25">
      <c r="A11" s="209" t="s">
        <v>1761</v>
      </c>
      <c r="B11" s="221" t="s">
        <v>171</v>
      </c>
      <c r="C11" s="219">
        <f>65000000+71000000+118487929.52</f>
        <v>254487929.51999998</v>
      </c>
      <c r="D11" s="219">
        <f>87800000+70000000+65349274.61+105547314.75</f>
        <v>328696589.36000001</v>
      </c>
      <c r="E11" s="220">
        <f>65000000+86508034.35</f>
        <v>151508034.34999999</v>
      </c>
      <c r="F11" s="219" t="e">
        <f>E11-#REF!</f>
        <v>#REF!</v>
      </c>
      <c r="G11" s="50"/>
      <c r="H11" s="210"/>
    </row>
    <row r="12" spans="1:8" ht="48.75" customHeight="1" x14ac:dyDescent="0.25">
      <c r="A12" s="218" t="s">
        <v>1760</v>
      </c>
      <c r="B12" s="224" t="s">
        <v>1759</v>
      </c>
      <c r="C12" s="222">
        <f>C13</f>
        <v>136000000</v>
      </c>
      <c r="D12" s="222">
        <f>D13</f>
        <v>223149274.61000001</v>
      </c>
      <c r="E12" s="223">
        <f>E13</f>
        <v>65000000</v>
      </c>
      <c r="F12" s="222" t="e">
        <f>F13</f>
        <v>#REF!</v>
      </c>
      <c r="G12" s="50"/>
    </row>
    <row r="13" spans="1:8" ht="49.5" customHeight="1" x14ac:dyDescent="0.25">
      <c r="A13" s="209" t="s">
        <v>1758</v>
      </c>
      <c r="B13" s="221" t="s">
        <v>1757</v>
      </c>
      <c r="C13" s="219">
        <f>65000000+71000000</f>
        <v>136000000</v>
      </c>
      <c r="D13" s="219">
        <f>87800000+70000000+65349274.61</f>
        <v>223149274.61000001</v>
      </c>
      <c r="E13" s="220">
        <f>65000000</f>
        <v>65000000</v>
      </c>
      <c r="F13" s="219" t="e">
        <f>E13-#REF!</f>
        <v>#REF!</v>
      </c>
      <c r="G13" s="50"/>
    </row>
    <row r="14" spans="1:8" ht="31.5" x14ac:dyDescent="0.25">
      <c r="A14" s="218" t="s">
        <v>1756</v>
      </c>
      <c r="B14" s="217" t="s">
        <v>1755</v>
      </c>
      <c r="C14" s="216">
        <f>C15</f>
        <v>0</v>
      </c>
      <c r="D14" s="216">
        <f>D15</f>
        <v>0</v>
      </c>
      <c r="E14" s="216">
        <f>E15</f>
        <v>0</v>
      </c>
      <c r="F14" s="216" t="e">
        <f>F15</f>
        <v>#REF!</v>
      </c>
      <c r="G14" s="50"/>
    </row>
    <row r="15" spans="1:8" ht="48" customHeight="1" x14ac:dyDescent="0.25">
      <c r="A15" s="218" t="s">
        <v>1754</v>
      </c>
      <c r="B15" s="217" t="s">
        <v>1753</v>
      </c>
      <c r="C15" s="216">
        <f>C16-C20</f>
        <v>0</v>
      </c>
      <c r="D15" s="216">
        <f>D16-D20</f>
        <v>0</v>
      </c>
      <c r="E15" s="216">
        <f>E16-E20</f>
        <v>0</v>
      </c>
      <c r="F15" s="216" t="e">
        <f>F16-F20</f>
        <v>#REF!</v>
      </c>
      <c r="G15" s="50"/>
    </row>
    <row r="16" spans="1:8" ht="47.25" x14ac:dyDescent="0.25">
      <c r="A16" s="213" t="s">
        <v>1752</v>
      </c>
      <c r="B16" s="212" t="s">
        <v>1751</v>
      </c>
      <c r="C16" s="211">
        <f>C17</f>
        <v>100000000</v>
      </c>
      <c r="D16" s="211">
        <f>D17</f>
        <v>0</v>
      </c>
      <c r="E16" s="211">
        <f>E17</f>
        <v>0</v>
      </c>
      <c r="F16" s="215" t="e">
        <f>F17</f>
        <v>#REF!</v>
      </c>
      <c r="G16" s="214"/>
    </row>
    <row r="17" spans="1:10" ht="72.75" customHeight="1" x14ac:dyDescent="0.25">
      <c r="A17" s="209" t="s">
        <v>1750</v>
      </c>
      <c r="B17" s="208" t="s">
        <v>167</v>
      </c>
      <c r="C17" s="207">
        <f>C18+C19</f>
        <v>100000000</v>
      </c>
      <c r="D17" s="207">
        <f>D18+D19</f>
        <v>0</v>
      </c>
      <c r="E17" s="207">
        <f>E18+E19</f>
        <v>0</v>
      </c>
      <c r="F17" s="207" t="e">
        <f>E17-#REF!</f>
        <v>#REF!</v>
      </c>
      <c r="G17" s="50"/>
    </row>
    <row r="18" spans="1:10" ht="102" customHeight="1" x14ac:dyDescent="0.25">
      <c r="A18" s="209" t="s">
        <v>1749</v>
      </c>
      <c r="B18" s="208" t="s">
        <v>165</v>
      </c>
      <c r="C18" s="207">
        <v>100000000</v>
      </c>
      <c r="D18" s="207">
        <v>0</v>
      </c>
      <c r="E18" s="207">
        <v>0</v>
      </c>
      <c r="F18" s="207"/>
      <c r="G18" s="50"/>
    </row>
    <row r="19" spans="1:10" ht="126" customHeight="1" x14ac:dyDescent="0.25">
      <c r="A19" s="209" t="s">
        <v>1748</v>
      </c>
      <c r="B19" s="208" t="s">
        <v>163</v>
      </c>
      <c r="C19" s="207">
        <v>0</v>
      </c>
      <c r="D19" s="207">
        <v>0</v>
      </c>
      <c r="E19" s="207">
        <v>0</v>
      </c>
      <c r="F19" s="207"/>
      <c r="G19" s="50"/>
    </row>
    <row r="20" spans="1:10" ht="52.15" customHeight="1" x14ac:dyDescent="0.25">
      <c r="A20" s="213" t="s">
        <v>1747</v>
      </c>
      <c r="B20" s="212" t="s">
        <v>1746</v>
      </c>
      <c r="C20" s="211">
        <f>C21</f>
        <v>100000000</v>
      </c>
      <c r="D20" s="211">
        <f>D21</f>
        <v>0</v>
      </c>
      <c r="E20" s="211">
        <f>E21</f>
        <v>0</v>
      </c>
      <c r="F20" s="211" t="e">
        <f>F21</f>
        <v>#REF!</v>
      </c>
      <c r="G20" s="50"/>
      <c r="J20" s="210"/>
    </row>
    <row r="21" spans="1:10" ht="66" customHeight="1" x14ac:dyDescent="0.25">
      <c r="A21" s="209" t="s">
        <v>1745</v>
      </c>
      <c r="B21" s="208" t="s">
        <v>1744</v>
      </c>
      <c r="C21" s="207">
        <f>C22+C23</f>
        <v>100000000</v>
      </c>
      <c r="D21" s="207">
        <f>D22+D23</f>
        <v>0</v>
      </c>
      <c r="E21" s="207">
        <f>E22+E23</f>
        <v>0</v>
      </c>
      <c r="F21" s="207" t="e">
        <f>E21-#REF!</f>
        <v>#REF!</v>
      </c>
      <c r="G21" s="50"/>
    </row>
    <row r="22" spans="1:10" ht="96.75" customHeight="1" x14ac:dyDescent="0.25">
      <c r="A22" s="209" t="s">
        <v>1743</v>
      </c>
      <c r="B22" s="208" t="s">
        <v>159</v>
      </c>
      <c r="C22" s="207">
        <v>100000000</v>
      </c>
      <c r="D22" s="207">
        <v>0</v>
      </c>
      <c r="E22" s="207">
        <v>0</v>
      </c>
      <c r="F22" s="207"/>
      <c r="G22" s="50"/>
    </row>
    <row r="23" spans="1:10" ht="141.75" customHeight="1" x14ac:dyDescent="0.25">
      <c r="A23" s="209" t="s">
        <v>1742</v>
      </c>
      <c r="B23" s="208" t="s">
        <v>157</v>
      </c>
      <c r="C23" s="207">
        <v>0</v>
      </c>
      <c r="D23" s="207">
        <v>0</v>
      </c>
      <c r="E23" s="207">
        <v>0</v>
      </c>
      <c r="F23" s="207"/>
      <c r="G23" s="50"/>
    </row>
    <row r="24" spans="1:10" s="192" customFormat="1" ht="31.5" x14ac:dyDescent="0.25">
      <c r="A24" s="196" t="s">
        <v>1741</v>
      </c>
      <c r="B24" s="195" t="s">
        <v>1740</v>
      </c>
      <c r="C24" s="194">
        <f>C25-C29</f>
        <v>0</v>
      </c>
      <c r="D24" s="194">
        <f>D25-D29</f>
        <v>0</v>
      </c>
      <c r="E24" s="194">
        <f>E25-E29</f>
        <v>0</v>
      </c>
      <c r="F24" s="193" t="e">
        <f>F29+F25</f>
        <v>#REF!</v>
      </c>
    </row>
    <row r="25" spans="1:10" s="192" customFormat="1" ht="15.75" x14ac:dyDescent="0.25">
      <c r="A25" s="204" t="s">
        <v>1739</v>
      </c>
      <c r="B25" s="203" t="s">
        <v>1738</v>
      </c>
      <c r="C25" s="202">
        <f>C26</f>
        <v>2792660896.1199999</v>
      </c>
      <c r="D25" s="202">
        <f>D26</f>
        <v>2338538876.5300002</v>
      </c>
      <c r="E25" s="202">
        <f>E26</f>
        <v>2227933280.5900002</v>
      </c>
      <c r="F25" s="201" t="e">
        <f>F26</f>
        <v>#REF!</v>
      </c>
    </row>
    <row r="26" spans="1:10" s="192" customFormat="1" ht="15.75" x14ac:dyDescent="0.25">
      <c r="A26" s="204" t="s">
        <v>1737</v>
      </c>
      <c r="B26" s="203" t="s">
        <v>1736</v>
      </c>
      <c r="C26" s="202">
        <f>C27</f>
        <v>2792660896.1199999</v>
      </c>
      <c r="D26" s="202">
        <f>D27</f>
        <v>2338538876.5300002</v>
      </c>
      <c r="E26" s="202">
        <f>E27</f>
        <v>2227933280.5900002</v>
      </c>
      <c r="F26" s="201" t="e">
        <f>F27</f>
        <v>#REF!</v>
      </c>
    </row>
    <row r="27" spans="1:10" s="192" customFormat="1" ht="31.5" customHeight="1" x14ac:dyDescent="0.25">
      <c r="A27" s="204" t="s">
        <v>1735</v>
      </c>
      <c r="B27" s="203" t="s">
        <v>1734</v>
      </c>
      <c r="C27" s="202">
        <f>C28</f>
        <v>2792660896.1199999</v>
      </c>
      <c r="D27" s="202">
        <f>D28</f>
        <v>2338538876.5300002</v>
      </c>
      <c r="E27" s="202">
        <f>E28</f>
        <v>2227933280.5900002</v>
      </c>
      <c r="F27" s="201" t="e">
        <f>F28</f>
        <v>#REF!</v>
      </c>
    </row>
    <row r="28" spans="1:10" s="192" customFormat="1" ht="31.5" x14ac:dyDescent="0.25">
      <c r="A28" s="200" t="s">
        <v>1733</v>
      </c>
      <c r="B28" s="199" t="s">
        <v>152</v>
      </c>
      <c r="C28" s="206">
        <f>2438172966.6+C11+C17</f>
        <v>2792660896.1199999</v>
      </c>
      <c r="D28" s="206">
        <f>2009842287.17+D11+D17</f>
        <v>2338538876.5300002</v>
      </c>
      <c r="E28" s="206">
        <f>2076425246.24+E11+E17</f>
        <v>2227933280.5900002</v>
      </c>
      <c r="F28" s="205" t="e">
        <f>E28-#REF!</f>
        <v>#REF!</v>
      </c>
    </row>
    <row r="29" spans="1:10" s="192" customFormat="1" ht="15.75" x14ac:dyDescent="0.25">
      <c r="A29" s="204" t="s">
        <v>1732</v>
      </c>
      <c r="B29" s="203" t="s">
        <v>1731</v>
      </c>
      <c r="C29" s="202">
        <f>C30</f>
        <v>2792660896.1199999</v>
      </c>
      <c r="D29" s="202">
        <f>D30</f>
        <v>2338538876.5300002</v>
      </c>
      <c r="E29" s="202">
        <f>E30</f>
        <v>2227933280.5900002</v>
      </c>
      <c r="F29" s="201" t="e">
        <f>F30</f>
        <v>#REF!</v>
      </c>
    </row>
    <row r="30" spans="1:10" s="192" customFormat="1" ht="15.75" x14ac:dyDescent="0.25">
      <c r="A30" s="204" t="s">
        <v>1730</v>
      </c>
      <c r="B30" s="203" t="s">
        <v>1729</v>
      </c>
      <c r="C30" s="202">
        <f>C31</f>
        <v>2792660896.1199999</v>
      </c>
      <c r="D30" s="202">
        <f>D31</f>
        <v>2338538876.5300002</v>
      </c>
      <c r="E30" s="202">
        <f>E31</f>
        <v>2227933280.5900002</v>
      </c>
      <c r="F30" s="201" t="e">
        <f>F31</f>
        <v>#REF!</v>
      </c>
    </row>
    <row r="31" spans="1:10" s="192" customFormat="1" ht="31.5" x14ac:dyDescent="0.25">
      <c r="A31" s="204" t="s">
        <v>1728</v>
      </c>
      <c r="B31" s="203" t="s">
        <v>1727</v>
      </c>
      <c r="C31" s="202">
        <f>C32</f>
        <v>2792660896.1199999</v>
      </c>
      <c r="D31" s="202">
        <f>D32</f>
        <v>2338538876.5300002</v>
      </c>
      <c r="E31" s="202">
        <f>E32</f>
        <v>2227933280.5900002</v>
      </c>
      <c r="F31" s="201" t="e">
        <f>F32</f>
        <v>#REF!</v>
      </c>
    </row>
    <row r="32" spans="1:10" s="192" customFormat="1" ht="31.5" x14ac:dyDescent="0.25">
      <c r="A32" s="200" t="s">
        <v>1726</v>
      </c>
      <c r="B32" s="199" t="s">
        <v>150</v>
      </c>
      <c r="C32" s="198">
        <f>2556660896.12+C13+C21</f>
        <v>2792660896.1199999</v>
      </c>
      <c r="D32" s="198">
        <f>2115389601.92+D13+D21</f>
        <v>2338538876.5300002</v>
      </c>
      <c r="E32" s="198">
        <f>2162933280.59+E13+E21</f>
        <v>2227933280.5900002</v>
      </c>
      <c r="F32" s="197" t="e">
        <f>E32-#REF!</f>
        <v>#REF!</v>
      </c>
    </row>
    <row r="33" spans="1:6" s="192" customFormat="1" ht="15.75" x14ac:dyDescent="0.25">
      <c r="A33" s="196"/>
      <c r="B33" s="195" t="s">
        <v>1725</v>
      </c>
      <c r="C33" s="194">
        <f>C8</f>
        <v>118487929.51999998</v>
      </c>
      <c r="D33" s="194">
        <f>D8</f>
        <v>105547314.75</v>
      </c>
      <c r="E33" s="194">
        <f>E8</f>
        <v>86508034.349999994</v>
      </c>
      <c r="F33" s="193" t="e">
        <f>F8</f>
        <v>#REF!</v>
      </c>
    </row>
    <row r="34" spans="1:6" ht="15.75" x14ac:dyDescent="0.25">
      <c r="A34" s="191"/>
      <c r="B34" s="190"/>
      <c r="C34" s="189"/>
    </row>
    <row r="35" spans="1:6" ht="15.75" x14ac:dyDescent="0.25">
      <c r="A35" s="188"/>
      <c r="B35" s="187"/>
      <c r="C35" s="186"/>
    </row>
  </sheetData>
  <mergeCells count="3">
    <mergeCell ref="C2:E2"/>
    <mergeCell ref="D3:E3"/>
    <mergeCell ref="A5:E5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view="pageBreakPreview" zoomScale="70" zoomScaleNormal="65" zoomScaleSheetLayoutView="70" workbookViewId="0">
      <selection activeCell="F11" sqref="F11"/>
    </sheetView>
  </sheetViews>
  <sheetFormatPr defaultRowHeight="12.75" x14ac:dyDescent="0.2"/>
  <cols>
    <col min="1" max="1" width="58.42578125" customWidth="1"/>
    <col min="2" max="4" width="21.28515625" customWidth="1"/>
    <col min="5" max="6" width="21.7109375" customWidth="1"/>
    <col min="7" max="7" width="20.7109375" customWidth="1"/>
    <col min="8" max="8" width="19.85546875" hidden="1" customWidth="1"/>
    <col min="10" max="10" width="14.28515625" bestFit="1" customWidth="1"/>
    <col min="11" max="11" width="14.85546875" bestFit="1" customWidth="1"/>
    <col min="12" max="12" width="13.28515625" bestFit="1" customWidth="1"/>
    <col min="13" max="13" width="14.85546875" bestFit="1" customWidth="1"/>
  </cols>
  <sheetData>
    <row r="1" spans="1:11" ht="20.25" customHeight="1" x14ac:dyDescent="0.25">
      <c r="A1" s="232"/>
      <c r="B1" s="231"/>
      <c r="C1" s="231"/>
      <c r="D1" s="231"/>
      <c r="G1" s="230" t="s">
        <v>1787</v>
      </c>
    </row>
    <row r="2" spans="1:11" ht="15.75" x14ac:dyDescent="0.25">
      <c r="A2" s="69"/>
      <c r="B2" s="71" t="s">
        <v>32</v>
      </c>
      <c r="C2" s="71"/>
      <c r="D2" s="71"/>
      <c r="E2" s="71"/>
      <c r="F2" s="71"/>
      <c r="G2" s="71"/>
    </row>
    <row r="3" spans="1:11" ht="15.75" x14ac:dyDescent="0.25">
      <c r="A3" s="69"/>
      <c r="B3" s="229"/>
      <c r="C3" s="229"/>
      <c r="D3" s="229"/>
      <c r="E3" s="71" t="s">
        <v>1786</v>
      </c>
      <c r="F3" s="71"/>
      <c r="G3" s="71"/>
    </row>
    <row r="4" spans="1:11" ht="15.75" x14ac:dyDescent="0.25">
      <c r="A4" s="69"/>
      <c r="B4" s="229"/>
      <c r="C4" s="229"/>
      <c r="D4" s="229"/>
      <c r="E4" s="227"/>
      <c r="F4" s="227"/>
      <c r="G4" s="227"/>
    </row>
    <row r="5" spans="1:11" ht="67.900000000000006" customHeight="1" x14ac:dyDescent="0.2">
      <c r="A5" s="228" t="s">
        <v>1785</v>
      </c>
      <c r="B5" s="228"/>
      <c r="C5" s="228"/>
      <c r="D5" s="228"/>
      <c r="E5" s="228"/>
      <c r="F5" s="228"/>
      <c r="G5" s="228"/>
    </row>
    <row r="6" spans="1:11" ht="15.75" x14ac:dyDescent="0.25">
      <c r="A6" s="69"/>
      <c r="B6" s="227"/>
      <c r="C6" s="227"/>
      <c r="D6" s="227"/>
      <c r="G6" s="230" t="s">
        <v>1784</v>
      </c>
    </row>
    <row r="7" spans="1:11" ht="25.5" x14ac:dyDescent="0.2">
      <c r="A7" s="226" t="s">
        <v>1783</v>
      </c>
      <c r="B7" s="226" t="s">
        <v>1721</v>
      </c>
      <c r="C7" s="226" t="s">
        <v>1782</v>
      </c>
      <c r="D7" s="226" t="s">
        <v>1720</v>
      </c>
      <c r="E7" s="226" t="s">
        <v>1782</v>
      </c>
      <c r="F7" s="226" t="s">
        <v>1719</v>
      </c>
      <c r="G7" s="226" t="s">
        <v>1781</v>
      </c>
      <c r="H7" s="225" t="s">
        <v>1768</v>
      </c>
      <c r="K7" s="247"/>
    </row>
    <row r="8" spans="1:11" ht="27.6" customHeight="1" x14ac:dyDescent="0.25">
      <c r="A8" s="246" t="s">
        <v>1780</v>
      </c>
      <c r="B8" s="242">
        <f>B9+B12</f>
        <v>118487929.52000001</v>
      </c>
      <c r="C8" s="243"/>
      <c r="D8" s="242">
        <f>D9+D12</f>
        <v>105547314.75</v>
      </c>
      <c r="E8" s="243"/>
      <c r="F8" s="242">
        <f>F9+F12</f>
        <v>86508034.349999994</v>
      </c>
      <c r="G8" s="242"/>
      <c r="H8" s="222" t="e">
        <f>H9+#REF!+#REF!</f>
        <v>#REF!</v>
      </c>
      <c r="I8" s="50"/>
    </row>
    <row r="9" spans="1:11" ht="31.5" x14ac:dyDescent="0.25">
      <c r="A9" s="244" t="s">
        <v>1764</v>
      </c>
      <c r="B9" s="242">
        <f>B10-B11</f>
        <v>118487929.52000001</v>
      </c>
      <c r="C9" s="243"/>
      <c r="D9" s="242">
        <f>D10-D11</f>
        <v>105547314.75</v>
      </c>
      <c r="E9" s="243"/>
      <c r="F9" s="242">
        <f>F10-F11</f>
        <v>86508034.349999994</v>
      </c>
      <c r="G9" s="242"/>
      <c r="H9" s="222" t="e">
        <f>H10-H11</f>
        <v>#REF!</v>
      </c>
      <c r="I9" s="50"/>
    </row>
    <row r="10" spans="1:11" ht="56.25" x14ac:dyDescent="0.25">
      <c r="A10" s="25" t="s">
        <v>171</v>
      </c>
      <c r="B10" s="237">
        <v>254487929.52000001</v>
      </c>
      <c r="C10" s="240"/>
      <c r="D10" s="237">
        <v>328696589.36000001</v>
      </c>
      <c r="E10" s="240"/>
      <c r="F10" s="237">
        <v>151508034.34999999</v>
      </c>
      <c r="G10" s="237"/>
      <c r="H10" s="222" t="e">
        <f>#REF!</f>
        <v>#REF!</v>
      </c>
      <c r="I10" s="50"/>
    </row>
    <row r="11" spans="1:11" ht="96.75" customHeight="1" x14ac:dyDescent="0.25">
      <c r="A11" s="25" t="s">
        <v>1757</v>
      </c>
      <c r="B11" s="237">
        <v>136000000</v>
      </c>
      <c r="C11" s="245" t="s">
        <v>1779</v>
      </c>
      <c r="D11" s="237">
        <v>223149274.61000001</v>
      </c>
      <c r="E11" s="245" t="s">
        <v>1778</v>
      </c>
      <c r="F11" s="237">
        <f>65000000</f>
        <v>65000000</v>
      </c>
      <c r="G11" s="238"/>
      <c r="H11" s="222" t="e">
        <f>#REF!</f>
        <v>#REF!</v>
      </c>
      <c r="I11" s="50"/>
    </row>
    <row r="12" spans="1:11" ht="48" customHeight="1" x14ac:dyDescent="0.25">
      <c r="A12" s="244" t="s">
        <v>1755</v>
      </c>
      <c r="B12" s="242">
        <f>B13-B16</f>
        <v>0</v>
      </c>
      <c r="C12" s="243"/>
      <c r="D12" s="242">
        <f>D13-D16</f>
        <v>0</v>
      </c>
      <c r="E12" s="243"/>
      <c r="F12" s="242">
        <f>F13-F16</f>
        <v>0</v>
      </c>
      <c r="G12" s="242"/>
      <c r="H12" s="216" t="e">
        <f>H15-H18</f>
        <v>#REF!</v>
      </c>
      <c r="I12" s="50"/>
    </row>
    <row r="13" spans="1:11" ht="78" customHeight="1" x14ac:dyDescent="0.25">
      <c r="A13" s="25" t="s">
        <v>167</v>
      </c>
      <c r="B13" s="237">
        <f>B14+B15</f>
        <v>100000000</v>
      </c>
      <c r="C13" s="240"/>
      <c r="D13" s="237">
        <f>D14+D15</f>
        <v>0</v>
      </c>
      <c r="E13" s="240"/>
      <c r="F13" s="237">
        <f>F14+F15</f>
        <v>0</v>
      </c>
      <c r="G13" s="237"/>
      <c r="H13" s="241"/>
      <c r="I13" s="50"/>
    </row>
    <row r="14" spans="1:11" ht="81" customHeight="1" x14ac:dyDescent="0.25">
      <c r="A14" s="239" t="s">
        <v>165</v>
      </c>
      <c r="B14" s="237">
        <v>100000000</v>
      </c>
      <c r="C14" s="240"/>
      <c r="D14" s="237">
        <v>0</v>
      </c>
      <c r="E14" s="240"/>
      <c r="F14" s="237">
        <v>0</v>
      </c>
      <c r="G14" s="237"/>
      <c r="H14" s="241"/>
      <c r="I14" s="50"/>
    </row>
    <row r="15" spans="1:11" ht="135" customHeight="1" x14ac:dyDescent="0.25">
      <c r="A15" s="239" t="s">
        <v>163</v>
      </c>
      <c r="B15" s="237">
        <v>0</v>
      </c>
      <c r="C15" s="240"/>
      <c r="D15" s="237">
        <v>0</v>
      </c>
      <c r="E15" s="240"/>
      <c r="F15" s="237">
        <v>0</v>
      </c>
      <c r="G15" s="237"/>
      <c r="H15" s="215" t="e">
        <f>#REF!</f>
        <v>#REF!</v>
      </c>
      <c r="I15" s="214"/>
    </row>
    <row r="16" spans="1:11" ht="75" customHeight="1" x14ac:dyDescent="0.25">
      <c r="A16" s="25" t="s">
        <v>1744</v>
      </c>
      <c r="B16" s="237">
        <f>B17+B18</f>
        <v>100000000</v>
      </c>
      <c r="C16" s="240"/>
      <c r="D16" s="237">
        <f>D17+D18</f>
        <v>0</v>
      </c>
      <c r="E16" s="240"/>
      <c r="F16" s="237">
        <f>F17+F18</f>
        <v>0</v>
      </c>
      <c r="G16" s="237"/>
      <c r="H16" s="215"/>
      <c r="I16" s="214"/>
    </row>
    <row r="17" spans="1:13" ht="88.5" customHeight="1" x14ac:dyDescent="0.25">
      <c r="A17" s="239" t="s">
        <v>159</v>
      </c>
      <c r="B17" s="237">
        <v>100000000</v>
      </c>
      <c r="C17" s="240"/>
      <c r="D17" s="237">
        <v>0</v>
      </c>
      <c r="E17" s="240"/>
      <c r="F17" s="237">
        <v>0</v>
      </c>
      <c r="G17" s="237"/>
      <c r="H17" s="215"/>
      <c r="I17" s="214"/>
    </row>
    <row r="18" spans="1:13" ht="126.75" customHeight="1" x14ac:dyDescent="0.25">
      <c r="A18" s="239" t="s">
        <v>157</v>
      </c>
      <c r="B18" s="237">
        <v>0</v>
      </c>
      <c r="C18" s="238"/>
      <c r="D18" s="237">
        <v>0</v>
      </c>
      <c r="E18" s="237"/>
      <c r="F18" s="237">
        <v>0</v>
      </c>
      <c r="G18" s="237"/>
      <c r="H18" s="211" t="e">
        <f>#REF!</f>
        <v>#REF!</v>
      </c>
      <c r="I18" s="50"/>
    </row>
    <row r="19" spans="1:13" ht="15.75" x14ac:dyDescent="0.25">
      <c r="A19" s="190"/>
      <c r="B19" s="189"/>
      <c r="C19" s="189"/>
      <c r="D19" s="189"/>
    </row>
    <row r="20" spans="1:13" ht="15.75" x14ac:dyDescent="0.2">
      <c r="A20" s="236" t="s">
        <v>1777</v>
      </c>
      <c r="B20" s="235"/>
      <c r="C20" s="235"/>
      <c r="D20" s="186"/>
    </row>
    <row r="21" spans="1:13" ht="26.45" customHeight="1" x14ac:dyDescent="0.2">
      <c r="A21" s="234" t="s">
        <v>1776</v>
      </c>
      <c r="B21" s="234"/>
      <c r="C21" s="234"/>
      <c r="D21" s="234"/>
      <c r="E21" s="233"/>
      <c r="F21" s="233"/>
      <c r="G21" s="233"/>
    </row>
    <row r="22" spans="1:13" ht="21.6" customHeight="1" x14ac:dyDescent="0.2">
      <c r="A22" s="234" t="s">
        <v>1775</v>
      </c>
      <c r="B22" s="234"/>
      <c r="C22" s="234"/>
      <c r="D22" s="234"/>
      <c r="E22" s="233"/>
      <c r="F22" s="233"/>
      <c r="G22" s="233"/>
    </row>
    <row r="23" spans="1:13" ht="25.15" customHeight="1" x14ac:dyDescent="0.2">
      <c r="A23" s="234" t="s">
        <v>1774</v>
      </c>
      <c r="B23" s="234"/>
      <c r="C23" s="234"/>
      <c r="D23" s="234"/>
      <c r="E23" s="234"/>
      <c r="F23" s="234"/>
      <c r="G23" s="234"/>
    </row>
    <row r="24" spans="1:13" x14ac:dyDescent="0.2">
      <c r="A24" s="233"/>
      <c r="B24" s="233"/>
      <c r="C24" s="233"/>
      <c r="D24" s="233"/>
      <c r="E24" s="233"/>
      <c r="F24" s="233"/>
      <c r="G24" s="233"/>
    </row>
    <row r="29" spans="1:13" x14ac:dyDescent="0.2">
      <c r="M29" s="210"/>
    </row>
    <row r="30" spans="1:13" x14ac:dyDescent="0.2">
      <c r="K30" s="210"/>
    </row>
  </sheetData>
  <mergeCells count="6">
    <mergeCell ref="B2:G2"/>
    <mergeCell ref="E3:G3"/>
    <mergeCell ref="A21:D21"/>
    <mergeCell ref="A22:D22"/>
    <mergeCell ref="A23:G23"/>
    <mergeCell ref="A5:G5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BreakPreview" zoomScale="70" zoomScaleNormal="65" zoomScaleSheetLayoutView="70" workbookViewId="0">
      <selection activeCell="A6" sqref="A6"/>
    </sheetView>
  </sheetViews>
  <sheetFormatPr defaultRowHeight="12.75" x14ac:dyDescent="0.2"/>
  <cols>
    <col min="1" max="1" width="58.42578125" customWidth="1"/>
    <col min="2" max="2" width="21.28515625" customWidth="1"/>
    <col min="3" max="3" width="21.7109375" customWidth="1"/>
    <col min="4" max="4" width="21.85546875" customWidth="1"/>
    <col min="5" max="5" width="19.85546875" hidden="1" customWidth="1"/>
    <col min="7" max="7" width="14.28515625" bestFit="1" customWidth="1"/>
    <col min="8" max="8" width="14.85546875" bestFit="1" customWidth="1"/>
    <col min="9" max="9" width="13.28515625" bestFit="1" customWidth="1"/>
    <col min="10" max="10" width="14.85546875" bestFit="1" customWidth="1"/>
  </cols>
  <sheetData>
    <row r="1" spans="1:8" ht="20.25" customHeight="1" x14ac:dyDescent="0.25">
      <c r="A1" s="232"/>
      <c r="B1" s="231"/>
      <c r="D1" s="230" t="s">
        <v>1795</v>
      </c>
    </row>
    <row r="2" spans="1:8" ht="15.75" x14ac:dyDescent="0.25">
      <c r="A2" s="69"/>
      <c r="B2" s="71" t="s">
        <v>32</v>
      </c>
      <c r="C2" s="71"/>
      <c r="D2" s="71"/>
    </row>
    <row r="3" spans="1:8" ht="15.75" x14ac:dyDescent="0.25">
      <c r="A3" s="69"/>
      <c r="B3" s="229"/>
      <c r="C3" s="71" t="s">
        <v>1794</v>
      </c>
      <c r="D3" s="71"/>
    </row>
    <row r="4" spans="1:8" ht="15.75" x14ac:dyDescent="0.25">
      <c r="A4" s="69"/>
      <c r="B4" s="229"/>
      <c r="C4" s="227"/>
      <c r="D4" s="227"/>
    </row>
    <row r="5" spans="1:8" ht="67.900000000000006" customHeight="1" x14ac:dyDescent="0.2">
      <c r="A5" s="228" t="s">
        <v>1793</v>
      </c>
      <c r="B5" s="228"/>
      <c r="C5" s="228"/>
      <c r="D5" s="228"/>
    </row>
    <row r="6" spans="1:8" ht="15.75" x14ac:dyDescent="0.25">
      <c r="A6" s="69"/>
      <c r="B6" s="227"/>
      <c r="D6" s="230" t="s">
        <v>1784</v>
      </c>
    </row>
    <row r="7" spans="1:8" ht="18.75" x14ac:dyDescent="0.3">
      <c r="A7" s="250" t="s">
        <v>1792</v>
      </c>
      <c r="B7" s="253" t="s">
        <v>1791</v>
      </c>
      <c r="C7" s="252"/>
      <c r="D7" s="251"/>
    </row>
    <row r="8" spans="1:8" ht="37.5" x14ac:dyDescent="0.2">
      <c r="A8" s="250"/>
      <c r="B8" s="20" t="s">
        <v>1790</v>
      </c>
      <c r="C8" s="20" t="s">
        <v>1721</v>
      </c>
      <c r="D8" s="20" t="s">
        <v>1720</v>
      </c>
      <c r="E8" s="225" t="s">
        <v>1768</v>
      </c>
      <c r="H8" s="247"/>
    </row>
    <row r="9" spans="1:8" ht="39.6" customHeight="1" x14ac:dyDescent="0.25">
      <c r="A9" s="249" t="s">
        <v>1789</v>
      </c>
      <c r="B9" s="248">
        <v>0</v>
      </c>
      <c r="C9" s="248">
        <v>0</v>
      </c>
      <c r="D9" s="248">
        <v>0</v>
      </c>
      <c r="E9" s="222" t="e">
        <f>E10+#REF!+#REF!</f>
        <v>#REF!</v>
      </c>
      <c r="F9" s="50"/>
    </row>
    <row r="10" spans="1:8" ht="18.75" x14ac:dyDescent="0.25">
      <c r="A10" s="25" t="s">
        <v>1788</v>
      </c>
      <c r="B10" s="248">
        <v>0</v>
      </c>
      <c r="C10" s="248">
        <v>0</v>
      </c>
      <c r="D10" s="248">
        <v>0</v>
      </c>
      <c r="E10" s="222" t="e">
        <f>E11-#REF!</f>
        <v>#REF!</v>
      </c>
      <c r="F10" s="50"/>
    </row>
    <row r="11" spans="1:8" ht="18.75" x14ac:dyDescent="0.25">
      <c r="A11" s="25"/>
      <c r="B11" s="237"/>
      <c r="C11" s="237"/>
      <c r="D11" s="237"/>
      <c r="E11" s="222" t="e">
        <f>#REF!</f>
        <v>#REF!</v>
      </c>
      <c r="F11" s="50"/>
    </row>
    <row r="12" spans="1:8" ht="15.75" x14ac:dyDescent="0.25">
      <c r="A12" s="190"/>
      <c r="B12" s="189"/>
    </row>
    <row r="13" spans="1:8" ht="15.75" x14ac:dyDescent="0.25">
      <c r="A13" s="187"/>
      <c r="B13" s="186"/>
    </row>
    <row r="22" spans="8:10" x14ac:dyDescent="0.2">
      <c r="J22" s="210"/>
    </row>
    <row r="23" spans="8:10" x14ac:dyDescent="0.2">
      <c r="H23" s="210"/>
    </row>
  </sheetData>
  <mergeCells count="5">
    <mergeCell ref="B2:D2"/>
    <mergeCell ref="C3:D3"/>
    <mergeCell ref="A5:D5"/>
    <mergeCell ref="B7:D7"/>
    <mergeCell ref="A7:A8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10</vt:i4>
      </vt:variant>
    </vt:vector>
  </HeadingPairs>
  <TitlesOfParts>
    <vt:vector size="19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  <vt:lpstr>'Приложение 3'!Заголовки_для_печати</vt:lpstr>
      <vt:lpstr>'Приложение 4'!Заголовки_для_печати</vt:lpstr>
      <vt:lpstr>'Приложение 5'!Заголовки_для_печати</vt:lpstr>
      <vt:lpstr>'Приложение 6'!Заголовки_для_печати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7'!Область_печати</vt:lpstr>
      <vt:lpstr>'Приложение 8'!Область_печати</vt:lpstr>
      <vt:lpstr>'Приложение 9'!Область_печати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2019-05-31T09:46:38Z</cp:lastPrinted>
  <dcterms:created xsi:type="dcterms:W3CDTF">2005-12-19T06:44:47Z</dcterms:created>
  <dcterms:modified xsi:type="dcterms:W3CDTF">2021-10-12T14:01:38Z</dcterms:modified>
</cp:coreProperties>
</file>