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raztsova.eg\Desktop\Сайт\"/>
    </mc:Choice>
  </mc:AlternateContent>
  <bookViews>
    <workbookView xWindow="0" yWindow="0" windowWidth="23040" windowHeight="10080" activeTab="6"/>
  </bookViews>
  <sheets>
    <sheet name="Приложение 1" sheetId="4" r:id="rId1"/>
    <sheet name="Приложение 2" sheetId="5" r:id="rId2"/>
    <sheet name="Приложение 3" sheetId="6" r:id="rId3"/>
    <sheet name="Приложение 4" sheetId="7" r:id="rId4"/>
    <sheet name="Приложение 5" sheetId="8" r:id="rId5"/>
    <sheet name="Приложение 6" sheetId="9" r:id="rId6"/>
    <sheet name="Приложение 7" sheetId="10" r:id="rId7"/>
  </sheets>
  <definedNames>
    <definedName name="_xlnm._FilterDatabase" localSheetId="0" hidden="1">'Приложение 1'!$A$10:$F$10</definedName>
    <definedName name="_xlnm.Print_Titles" localSheetId="0">'Приложение 1'!$9:$10</definedName>
    <definedName name="_xlnm.Print_Titles" localSheetId="1">'Приложение 2'!$11:$11</definedName>
    <definedName name="_xlnm.Print_Titles" localSheetId="2">'Приложение 3'!$11:$11</definedName>
    <definedName name="_xlnm.Print_Titles" localSheetId="3">'Приложение 4'!$11:$11</definedName>
    <definedName name="_xlnm.Print_Area" localSheetId="0">'Приложение 1'!$A$1:$E$168</definedName>
    <definedName name="_xlnm.Print_Area" localSheetId="1">'Приложение 2'!$A$1:$G$833</definedName>
    <definedName name="_xlnm.Print_Area" localSheetId="2">'Приложение 3'!$A$1:$H$887</definedName>
    <definedName name="_xlnm.Print_Area" localSheetId="3">'Приложение 4'!$A$1:$G$595</definedName>
    <definedName name="_xlnm.Print_Area" localSheetId="4">'Приложение 5'!$A$1:$E$34</definedName>
    <definedName name="_xlnm.Print_Area" localSheetId="5">'Приложение 6'!$A$1:$G$23</definedName>
    <definedName name="_xlnm.Print_Area" localSheetId="6">'Приложение 7'!$A$1:$D$11</definedName>
  </definedNames>
  <calcPr calcId="152511"/>
</workbook>
</file>

<file path=xl/calcChain.xml><?xml version="1.0" encoding="utf-8"?>
<calcChain xmlns="http://schemas.openxmlformats.org/spreadsheetml/2006/main">
  <c r="B9" i="9" l="1"/>
  <c r="B8" i="9" s="1"/>
  <c r="F10" i="9"/>
  <c r="F9" i="9" s="1"/>
  <c r="D11" i="9"/>
  <c r="D10" i="9" s="1"/>
  <c r="D9" i="9" s="1"/>
  <c r="B13" i="9"/>
  <c r="D13" i="9"/>
  <c r="D12" i="9" s="1"/>
  <c r="F13" i="9"/>
  <c r="F12" i="9" s="1"/>
  <c r="B16" i="9"/>
  <c r="D16" i="9"/>
  <c r="F16" i="9"/>
  <c r="F8" i="9" l="1"/>
  <c r="D8" i="9"/>
  <c r="C11" i="8"/>
  <c r="C10" i="8" s="1"/>
  <c r="D11" i="8"/>
  <c r="D10" i="8" s="1"/>
  <c r="E11" i="8"/>
  <c r="E10" i="8" s="1"/>
  <c r="C13" i="8"/>
  <c r="D13" i="8"/>
  <c r="E13" i="8"/>
  <c r="C18" i="8"/>
  <c r="C17" i="8" s="1"/>
  <c r="C16" i="8" s="1"/>
  <c r="C15" i="8" s="1"/>
  <c r="D18" i="8"/>
  <c r="D17" i="8" s="1"/>
  <c r="D16" i="8" s="1"/>
  <c r="D15" i="8" s="1"/>
  <c r="E18" i="8"/>
  <c r="E29" i="8" s="1"/>
  <c r="E28" i="8" s="1"/>
  <c r="E27" i="8" s="1"/>
  <c r="E26" i="8" s="1"/>
  <c r="E25" i="8" s="1"/>
  <c r="C22" i="8"/>
  <c r="C21" i="8" s="1"/>
  <c r="D22" i="8"/>
  <c r="D21" i="8" s="1"/>
  <c r="E22" i="8"/>
  <c r="E33" i="8" s="1"/>
  <c r="E32" i="8" s="1"/>
  <c r="E31" i="8" s="1"/>
  <c r="E30" i="8" s="1"/>
  <c r="C33" i="8"/>
  <c r="C32" i="8" s="1"/>
  <c r="C31" i="8" s="1"/>
  <c r="C30" i="8" s="1"/>
  <c r="D33" i="8"/>
  <c r="D32" i="8" s="1"/>
  <c r="D31" i="8" s="1"/>
  <c r="D30" i="8" s="1"/>
  <c r="E17" i="8" l="1"/>
  <c r="D29" i="8"/>
  <c r="D28" i="8" s="1"/>
  <c r="D27" i="8" s="1"/>
  <c r="D26" i="8" s="1"/>
  <c r="D25" i="8" s="1"/>
  <c r="D9" i="8" s="1"/>
  <c r="D34" i="8" s="1"/>
  <c r="C29" i="8"/>
  <c r="C28" i="8" s="1"/>
  <c r="C27" i="8" s="1"/>
  <c r="C26" i="8" s="1"/>
  <c r="C25" i="8" s="1"/>
  <c r="C9" i="8" s="1"/>
  <c r="C34" i="8" s="1"/>
  <c r="E21" i="8"/>
  <c r="D162" i="4"/>
  <c r="E162" i="4"/>
  <c r="C162" i="4"/>
  <c r="D131" i="4"/>
  <c r="E131" i="4"/>
  <c r="C131" i="4"/>
  <c r="D120" i="4"/>
  <c r="E120" i="4"/>
  <c r="C120" i="4"/>
  <c r="D115" i="4"/>
  <c r="E115" i="4"/>
  <c r="C115" i="4"/>
  <c r="E94" i="4"/>
  <c r="E59" i="4"/>
  <c r="D59" i="4"/>
  <c r="C59" i="4"/>
  <c r="D94" i="4"/>
  <c r="C94" i="4"/>
  <c r="E65" i="4"/>
  <c r="E58" i="4"/>
  <c r="D58" i="4"/>
  <c r="D57" i="4"/>
  <c r="C58" i="4"/>
  <c r="E60" i="4"/>
  <c r="D60" i="4"/>
  <c r="C60" i="4"/>
  <c r="D46" i="4"/>
  <c r="D45" i="4" s="1"/>
  <c r="D44" i="4" s="1"/>
  <c r="C46" i="4"/>
  <c r="C45" i="4"/>
  <c r="C150" i="4"/>
  <c r="C130" i="4"/>
  <c r="D119" i="4"/>
  <c r="E119" i="4"/>
  <c r="C119" i="4"/>
  <c r="D105" i="4"/>
  <c r="E105" i="4"/>
  <c r="C105" i="4"/>
  <c r="E46" i="4"/>
  <c r="E45" i="4"/>
  <c r="D14" i="4"/>
  <c r="D13" i="4" s="1"/>
  <c r="D12" i="4" s="1"/>
  <c r="D11" i="4" s="1"/>
  <c r="E14" i="4"/>
  <c r="E13" i="4" s="1"/>
  <c r="C14" i="4"/>
  <c r="C13" i="4" s="1"/>
  <c r="D108" i="4"/>
  <c r="E108" i="4"/>
  <c r="C108" i="4"/>
  <c r="D103" i="4"/>
  <c r="E103" i="4"/>
  <c r="C103" i="4"/>
  <c r="C102" i="4"/>
  <c r="D53" i="4"/>
  <c r="D52" i="4" s="1"/>
  <c r="E53" i="4"/>
  <c r="E52" i="4"/>
  <c r="C53" i="4"/>
  <c r="C52" i="4"/>
  <c r="D40" i="4"/>
  <c r="E40" i="4"/>
  <c r="C40" i="4"/>
  <c r="C32" i="4"/>
  <c r="D32" i="4"/>
  <c r="E32" i="4"/>
  <c r="D166" i="4"/>
  <c r="D165" i="4"/>
  <c r="E166" i="4"/>
  <c r="E165" i="4"/>
  <c r="C166" i="4"/>
  <c r="C165" i="4" s="1"/>
  <c r="D92" i="4"/>
  <c r="E92" i="4"/>
  <c r="E64" i="4" s="1"/>
  <c r="E44" i="4" s="1"/>
  <c r="C92" i="4"/>
  <c r="D29" i="4"/>
  <c r="D28" i="4" s="1"/>
  <c r="E29" i="4"/>
  <c r="E28" i="4" s="1"/>
  <c r="C29" i="4"/>
  <c r="C28" i="4" s="1"/>
  <c r="D37" i="4"/>
  <c r="E37" i="4"/>
  <c r="C37" i="4"/>
  <c r="C34" i="4" s="1"/>
  <c r="C35" i="4"/>
  <c r="D35" i="4"/>
  <c r="D34" i="4" s="1"/>
  <c r="E35" i="4"/>
  <c r="E34" i="4" s="1"/>
  <c r="E159" i="4"/>
  <c r="E157" i="4" s="1"/>
  <c r="D159" i="4"/>
  <c r="D157" i="4" s="1"/>
  <c r="C159" i="4"/>
  <c r="C157" i="4" s="1"/>
  <c r="E150" i="4"/>
  <c r="E130" i="4"/>
  <c r="D150" i="4"/>
  <c r="D130" i="4" s="1"/>
  <c r="E23" i="4"/>
  <c r="E22" i="4"/>
  <c r="D23" i="4"/>
  <c r="D22" i="4"/>
  <c r="C23" i="4"/>
  <c r="C22" i="4"/>
  <c r="C96" i="4"/>
  <c r="E96" i="4"/>
  <c r="C57" i="4"/>
  <c r="E57" i="4"/>
  <c r="C65" i="4"/>
  <c r="C64" i="4"/>
  <c r="C44" i="4" s="1"/>
  <c r="D65" i="4"/>
  <c r="D96" i="4"/>
  <c r="D64" i="4" s="1"/>
  <c r="D102" i="4"/>
  <c r="E102" i="4"/>
  <c r="E16" i="8" l="1"/>
  <c r="E15" i="8" s="1"/>
  <c r="E9" i="8" s="1"/>
  <c r="E34" i="8" s="1"/>
  <c r="E101" i="4"/>
  <c r="E100" i="4" s="1"/>
  <c r="D101" i="4"/>
  <c r="D100" i="4" s="1"/>
  <c r="D168" i="4" s="1"/>
  <c r="C12" i="4"/>
  <c r="C11" i="4" s="1"/>
  <c r="C168" i="4" s="1"/>
  <c r="C101" i="4"/>
  <c r="C100" i="4" s="1"/>
  <c r="E12" i="4"/>
  <c r="E11" i="4" s="1"/>
  <c r="E168" i="4" s="1"/>
</calcChain>
</file>

<file path=xl/sharedStrings.xml><?xml version="1.0" encoding="utf-8"?>
<sst xmlns="http://schemas.openxmlformats.org/spreadsheetml/2006/main" count="8313" uniqueCount="1177">
  <si>
    <t>000 1 00 00000 00 0000 000</t>
  </si>
  <si>
    <t>ДОХОДЫ</t>
  </si>
  <si>
    <t>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</si>
  <si>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</si>
  <si>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</si>
  <si>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</si>
  <si>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</si>
  <si>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НАЛОГИ НА СОВОКУПНЫЙ ДОХОД</t>
  </si>
  <si>
    <t>000 1 06 00000 00 0000 000</t>
  </si>
  <si>
    <t xml:space="preserve">НАЛОГИ НА ИМУЩЕСТВО 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</si>
  <si>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</si>
  <si>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</si>
  <si>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</si>
  <si>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</si>
  <si>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</si>
  <si>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</si>
  <si>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 xml:space="preserve">000 1 16 00000 00 0000 000 </t>
  </si>
  <si>
    <t>ШТРАФЫ, САНКЦИИ, ВОЗМЕЩЕНИЕ УЩЕРБА</t>
  </si>
  <si>
    <t>ВСЕГО ДОХОДОВ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</si>
  <si>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</si>
  <si>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</si>
  <si>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</si>
  <si>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</si>
  <si>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</si>
  <si>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</si>
  <si>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Наименование доходов</t>
  </si>
  <si>
    <t>Земельный налог</t>
  </si>
  <si>
    <t xml:space="preserve">БЕЗВОЗМЕЗДНЫЕ ПОСТУПЛЕНИЯ 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</si>
  <si>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</si>
  <si>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</si>
  <si>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</si>
  <si>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Прочие субсидии</t>
  </si>
  <si>
    <t>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</si>
  <si>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000 1 06 06000 00 0000 110</t>
  </si>
  <si>
    <t>Код бюджетной классификации Российской Федерации</t>
  </si>
  <si>
    <t>СУБСИДИИ БЮДЖЕТАМ БЮДЖЕТНОЙ СИСТЕМЫ РОССИЙСКОЙ ФЕДЕРАЦИИ (МЕЖБЮДЖЕТНЫЕ СУБСИДИИ)</t>
  </si>
  <si>
    <t xml:space="preserve"> 000 1 03 00000 00 0000 000</t>
  </si>
  <si>
    <t xml:space="preserve"> 000 1 03 02000 01 0000 110</t>
  </si>
  <si>
    <t>000 1 13 00000 00 0000 000</t>
  </si>
  <si>
    <t>Субвенция на возмещение расходов по гарантированному перечню услуг по погребению</t>
  </si>
  <si>
    <t>000 2 02 20000 00 0000 150</t>
  </si>
  <si>
    <t>000 2 02 29999 00 0000 150</t>
  </si>
  <si>
    <t xml:space="preserve">СУБВЕНЦИИ БЮДЖЕТАМ БЮДЖЕТНОЙ СИСТЕМЫ РОССИЙСКОЙ ФЕДЕРАЦИИ </t>
  </si>
  <si>
    <t>000 2 02 30000 00 0000 150</t>
  </si>
  <si>
    <t>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</si>
  <si>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</si>
  <si>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000 1 03 02231 01 0000 110</t>
  </si>
  <si>
    <t xml:space="preserve"> 000 1 03 02241 01 0000 110</t>
  </si>
  <si>
    <t xml:space="preserve"> 000 1 03 02251 01 0000 110</t>
  </si>
  <si>
    <t xml:space="preserve"> 000 1 03 02261 01 0000 110</t>
  </si>
  <si>
    <t>ДОХОДЫ ОТ ОКАЗАНИЯ ПЛАТНЫХ УСЛУГ И КОМПЕНСАЦИИ ЗАТРАТ ГОСУДАРСТВА</t>
  </si>
  <si>
    <t>000 1 16 11064 01 0000 140</t>
  </si>
  <si>
    <t>000 1 16 02020 02 0000 140</t>
  </si>
  <si>
    <t>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</si>
  <si>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Субвенция на обеспечение бесплатным питанием отдельных категорий обучающихся</t>
  </si>
  <si>
    <t>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</si>
  <si>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</si>
  <si>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</si>
  <si>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</si>
  <si>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</si>
  <si>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Субвенция на реализацию Закона Мурманской области "Об административных комиссиях"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</si>
  <si>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</si>
  <si>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Субвенция на реализацию Закона Мурманской области "О комиссиях по делам несовершеннолетних и защите их прав в Мурманской области"</t>
  </si>
  <si>
    <t>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</si>
  <si>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Субсидия на организацию отдыха детей Мурманской области в муниципальных образовательных организациях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</si>
  <si>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</si>
  <si>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</si>
  <si>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</si>
  <si>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ИНЫЕ МЕЖБЮДЖЕТНЫЕ ТРАНСФЕРТЫ</t>
  </si>
  <si>
    <t>000 2 02 40000 00 0000 150</t>
  </si>
  <si>
    <t>Иные межбюджетные трансферты на ежемесячное денежное вознаграждение за классное руководство педагогическим работникам  муниципальных общеобразовательных организаций (за счет средств областного бюджета)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</si>
  <si>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</si>
  <si>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Приложение 1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</si>
  <si>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</si>
  <si>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</si>
  <si>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 xml:space="preserve">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</si>
  <si>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</si>
  <si>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</si>
  <si>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</si>
  <si>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</si>
  <si>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</si>
  <si>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</si>
  <si>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</si>
  <si>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000 1 11 05024 14 0000 120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</si>
  <si>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</si>
  <si>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000 1 11 05074 14 0000 120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</si>
  <si>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</si>
  <si>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000 1 11 09044 14 0000 120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</si>
  <si>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</si>
  <si>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000 1 13 01994 14 0000 130</t>
  </si>
  <si>
    <t>Прочие доходы от оказания платных услуг (работ) получателями средств бюджетов муниципальных округов</t>
  </si>
  <si>
    <t>000 1 13 02994 14 0000 130</t>
  </si>
  <si>
    <t>Прочие доходы от компенсации затрат бюджетов муниципальных округов</t>
  </si>
  <si>
    <t>000 1 06 01000 00 0000 110</t>
  </si>
  <si>
    <t>Налог на имущество физических лиц</t>
  </si>
  <si>
    <t>000 1 05 04000 02 0000 110</t>
  </si>
  <si>
    <t>Налог, взимаемый в связи с применением патентной системы налогообложения</t>
  </si>
  <si>
    <t>000 1 14 06012 14 0000 430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</si>
  <si>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</si>
  <si>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</si>
  <si>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</si>
  <si>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000 1 14 02043 14 0000 440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</si>
  <si>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</si>
  <si>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рублей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</si>
  <si>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</si>
  <si>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</si>
  <si>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000 2 02 29999 14 0000 150</t>
  </si>
  <si>
    <t>Прочие субсидии бюджетам муниципальных округов, в том числе:</t>
  </si>
  <si>
    <t xml:space="preserve">
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в том числе:
</t>
  </si>
  <si>
    <t>000 2 02 25304 14 0000 150</t>
  </si>
  <si>
    <t>000 2 02 20216 14 0000 150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</si>
  <si>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</si>
  <si>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</si>
  <si>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000 2 02 25519 14 0000 150</t>
  </si>
  <si>
    <t xml:space="preserve">
Субсидии бюджетам муниципальных округов на поддержку отрасли культуры
</t>
  </si>
  <si>
    <t>Субсидии на обеспечение комплексной безопасности муниципальных образовательных организаций</t>
  </si>
  <si>
    <t>000 2 02 30024 14 0000 150</t>
  </si>
  <si>
    <t>Субвенции бюджетам муниципальных округов на выполнение передаваемых полномочий субъектов Российской Федерации, в том числе:</t>
  </si>
  <si>
    <t>Субвенция местным бюджетам на осуществление органами местного самоуправления государственных полномочий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</si>
  <si>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</si>
  <si>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000 2 02 39998 14 0000 150</t>
  </si>
  <si>
    <t>Единая субвенция бюджетам муниципальных округов</t>
  </si>
  <si>
    <t>000 2 02 30029 14 0000 150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</si>
  <si>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образования, в том числе:</t>
  </si>
  <si>
    <t>000 2 02 30027 14 0000 150</t>
  </si>
  <si>
    <t>Субвенция на реализацию Закона 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</si>
  <si>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>000 2 02 35082 14 0000 150</t>
  </si>
  <si>
    <t xml:space="preserve">
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</t>
  </si>
  <si>
    <t>000 2 02 35120 14 0000 150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</si>
  <si>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</si>
  <si>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000 2 02 35930 14 0000 150</t>
  </si>
  <si>
    <t>Субвенции бюджетам муниципальных округов на государственную регистрацию актов гражданского состояния</t>
  </si>
  <si>
    <t>000 2 02 45303 14 0000 150</t>
  </si>
  <si>
    <t>000 1 16 01053 01 0035 140</t>
  </si>
  <si>
    <t>000 1 16 01063 01 0101 140</t>
  </si>
  <si>
    <t>000 1 16 01063 01 9000 140</t>
  </si>
  <si>
    <t>000 1 16 01203 01 0008 140</t>
  </si>
  <si>
    <t>000 1 16 01203 01 0021 140</t>
  </si>
  <si>
    <t>000 1 16 01203 01 9000 140</t>
  </si>
  <si>
    <t>000 1 16 01073 01 0017 140</t>
  </si>
  <si>
    <t>000 1 16 01073 01 0027 140</t>
  </si>
  <si>
    <t>000 1 16 01133 01 9000 140</t>
  </si>
  <si>
    <t>000 1 16 01143 01 9000 140</t>
  </si>
  <si>
    <t>000 1 16 01153 01 0005 140</t>
  </si>
  <si>
    <t>000 1 16 01153 01 0006 140</t>
  </si>
  <si>
    <t>000 1 16 01153 01 9000 140</t>
  </si>
  <si>
    <t>000 1 16 01173 01 0008 140</t>
  </si>
  <si>
    <t>000 1 16 01173 01 9000 140</t>
  </si>
  <si>
    <t>000 1 16 01193 01 9000 140</t>
  </si>
  <si>
    <t>000 1 16 01063 01 0009 140</t>
  </si>
  <si>
    <t xml:space="preserve">   000 1 05 01000 00 0000 110</t>
  </si>
  <si>
    <t>к решению Совета депутатов муниципального округа город Кировск с подведомственной территорией Мурманской области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</si>
  <si>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</si>
  <si>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</si>
  <si>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</si>
  <si>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</si>
  <si>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000 1 16 10000 00 0000 140</t>
  </si>
  <si>
    <t>Платежи в целях возмещения причиненного ущерба (убытков)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</si>
  <si>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</si>
  <si>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</si>
  <si>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000 2 02 20077 14 0000 150</t>
  </si>
  <si>
    <t>000 2 02 49999 14 0000 150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</si>
  <si>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</si>
  <si>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</si>
  <si>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округов, в том числе:</t>
  </si>
  <si>
    <t>000 2 07 04050 14 0000 150</t>
  </si>
  <si>
    <t>Прочие безвозмездные поступления в бюджеты муниципальных округов (реализация мероприятий в рамках заключенных соглашений)</t>
  </si>
  <si>
    <t>000 2 07 04050 14 7000 150</t>
  </si>
  <si>
    <t>000 1 16 01194 01 0000 140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</si>
  <si>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</si>
  <si>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000 1 16 07010 14 0000 140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</si>
  <si>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округа</t>
  </si>
  <si>
    <t>000 1 16 10032 14 0000 140</t>
  </si>
  <si>
    <t>Прочее возмещение ущерба, причиненного муниципальному имуществу муниципального округа (за исключением имущества, закрепленного за муниципальными бюджетными (автономными) учреждениями, унитарными предприятиями)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</si>
  <si>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</si>
  <si>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</si>
  <si>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2024 год</t>
  </si>
  <si>
    <t xml:space="preserve"> 000 1 01 02010 01 0000 110</t>
  </si>
  <si>
    <t xml:space="preserve"> 000 1 01 02020 01 0000 110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</si>
  <si>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</si>
  <si>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</si>
  <si>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</si>
  <si>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000 1 01 02080 01 0000 110</t>
  </si>
  <si>
    <t xml:space="preserve">   000 1 05 01011 01 0000 110</t>
  </si>
  <si>
    <t>Налог, взимаемый с налогоплательщиков, выбравших в качестве объекта налогообложения доходы</t>
  </si>
  <si>
    <t xml:space="preserve">   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</si>
  <si>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</si>
  <si>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000 1 05 04060 02 0000 110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</si>
  <si>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</si>
  <si>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 xml:space="preserve">000 1 06 01020 14 0000 110 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</si>
  <si>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</si>
  <si>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000 1 06 06032 14 0000 110</t>
  </si>
  <si>
    <t>Земельный налог с организаций, обладающих земельным участком, расположенным в границах муниципальных округов</t>
  </si>
  <si>
    <t>000 1 06 06042 14 0000 110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</si>
  <si>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</si>
  <si>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000 1 08 03010 01 0000 110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</si>
  <si>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</si>
  <si>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000 1 12 01010 01 0000 120</t>
  </si>
  <si>
    <t>Плата за выбросы загрязняющих веществ в атмосферный воздух стационарными объектами</t>
  </si>
  <si>
    <t>000 1 12 01030 01 0000 120</t>
  </si>
  <si>
    <t>Плата за сбросы загрязняющих веществ в водные объекты</t>
  </si>
  <si>
    <t>000 1 12 01041 01 0000 120</t>
  </si>
  <si>
    <t>Плата за размещение отходов производства</t>
  </si>
  <si>
    <t>000 1 16 01063 01 0008 140</t>
  </si>
  <si>
    <t>000 1 16 01193 01 0005 140</t>
  </si>
  <si>
    <t>000 1 08 07150 01 1000 110</t>
  </si>
  <si>
    <t>000 1 08 07179 01 1000 110</t>
  </si>
  <si>
    <t>Государственная пошлина за выдачу органом местного самоуправления муниципального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округов (сумма платежа (перерасчеты, недоимка и задолженность по соответствующему платежу, в том числе по отмененному)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</si>
  <si>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</si>
  <si>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Субвенции бюджетам муниципальных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</si>
  <si>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</t>
  </si>
  <si>
    <t>Субсидии бюджетам муниципальных округов на софинансирование капитальных вложений в объекты муниципальной собственности, в том числе:</t>
  </si>
  <si>
    <t>Субсидии бюджетам муниципальных округов на софинансирование капитальных вложений в объекты муниципальной собственности (реконструкция объекта культурного наследия регионального значения "Здание первого хибиногорского кинотеатра "Большевик" в городе Кировске в целях приспособления для современного использования в качестве кино-культурного центра)</t>
  </si>
  <si>
    <t>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</si>
  <si>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от ______2023 № ___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</si>
  <si>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</si>
  <si>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</si>
  <si>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</si>
  <si>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000 2 02 45179 14 0000 150</t>
  </si>
  <si>
    <t>Субсидии бюджетам муниципальных образований на организация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</si>
  <si>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Субсидия на приобретение коммунальной техники для уборки территорий муниципальных образований Мурманской области</t>
  </si>
  <si>
    <t>000 1 01 02130 01 0000 110</t>
  </si>
  <si>
    <t>000 1 01 02140 01 0000 110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</si>
  <si>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</si>
  <si>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</si>
  <si>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</si>
  <si>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</si>
  <si>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Плата по соглашениям об установлении сервитута, заключенным органами местного самоуправления муниципальных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муниципальных округов</t>
  </si>
  <si>
    <t>000 1 11 05312 14 0000 120</t>
  </si>
  <si>
    <t>Субсидии бюджетам муниципальных округов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</si>
  <si>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>Субсидии бюджетам муниципальных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в том числе: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</si>
  <si>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</si>
  <si>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Объем поступлений доходов местного бюджета на 2024 год и плановый период 2025 - 2026 годов</t>
  </si>
  <si>
    <t>2025 год</t>
  </si>
  <si>
    <t xml:space="preserve"> 2026 год</t>
  </si>
  <si>
    <t>000 1 16 01053 01 9000 140</t>
  </si>
  <si>
    <t>000 1 16 01073 01 0019 140</t>
  </si>
  <si>
    <t>000 1 16 01193 01 0013 140</t>
  </si>
  <si>
    <t>000 1 16 01193 01 0029 140</t>
  </si>
  <si>
    <t>000 1 16 01203 01 0007 140</t>
  </si>
  <si>
    <t>000 1 16 01113 01 9000 140</t>
  </si>
  <si>
    <t>000 1 05 00000 00 0000 000</t>
  </si>
  <si>
    <t xml:space="preserve">Субсидии бюджетам муниципальных образований на организацию бесплатного горячего питания отдельным категориям обучающихся, получающих начальное общее образование в  муниципальных образовательных организациях </t>
  </si>
  <si>
    <t>000 2 02 25750 14 0000 150</t>
  </si>
  <si>
    <t>Субсидии бюджетам муниципальных округов на реализацию мероприятий по модернизации школьных систем образования, в том числе:</t>
  </si>
  <si>
    <t>Субсидии бюджетам муниципальных округов на реализацию мероприятий по модернизации школьных систем образования (оснащение средствами обучения и воспитания зданий муниципальных общеобразовательных организаций)</t>
  </si>
  <si>
    <t>Субсидии из областного бюджета местным бюджетам на реализацию проектов по улучшению социальной сферы (образование) и повышению качества жизни населения в рамках реализации соглашений между Правительством Мурманской области и градообразующими предприятиями</t>
  </si>
  <si>
    <t>Субсидии из областного бюджета местным бюджетам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</t>
  </si>
  <si>
    <t>Субсидии бюджетам муниципальных образований на мероприятия по модернизации школьных систем образования</t>
  </si>
  <si>
    <t>Субсидии бюджетам муниципальных округов на реализацию мероприятий по модернизации школьных систем образования (капитальный ремонт зданий муниципальных общеобразовательных организаций)</t>
  </si>
  <si>
    <t>000 2 02 25511 14 0000 150</t>
  </si>
  <si>
    <t>Субсидии бюджетам муниципальных округов на проведение комплексных кадастровых работ</t>
  </si>
  <si>
    <t>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</si>
  <si>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</si>
  <si>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
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том числе:
</t>
  </si>
  <si>
    <r>
      <t xml:space="preserve">Прочие межбюджетные трансферты, передаваемые бюджетам муниципальных округов, </t>
    </r>
    <r>
      <rPr>
        <sz val="14"/>
        <rFont val="Times New Roman"/>
        <family val="1"/>
      </rPr>
      <t>в том числе:</t>
    </r>
  </si>
  <si>
    <t>Иные межбюджетные трансферты из областного бюджета местным бюджетам в целях поощрения муниципальных образований – победителей конкурса на лучшее озеленение территорий населенных пунктов Мурманской области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</si>
  <si>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</si>
  <si>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</si>
  <si>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</si>
  <si>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</si>
  <si>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</si>
  <si>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</si>
  <si>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</si>
  <si>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</si>
  <si>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</si>
  <si>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</si>
  <si>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</si>
  <si>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</si>
  <si>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</si>
  <si>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</si>
  <si>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</si>
  <si>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</si>
  <si>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</si>
  <si>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</si>
  <si>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</si>
  <si>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</si>
  <si>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</si>
  <si>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</si>
  <si>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</si>
  <si>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</si>
  <si>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</si>
  <si>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Всего</t>
  </si>
  <si>
    <t>700</t>
  </si>
  <si>
    <t>1010127800</t>
  </si>
  <si>
    <t>1301</t>
  </si>
  <si>
    <t>Обслуживание государственного (муниципального) долга</t>
  </si>
  <si>
    <t>Процентные платежи по муниципальному долгу по бюджетному кредиту</t>
  </si>
  <si>
    <t>1010127790</t>
  </si>
  <si>
    <t>Процентные платежи по муниципальному долгу по коммерческому кредиту</t>
  </si>
  <si>
    <t>1010100000</t>
  </si>
  <si>
    <t>Обслуживание муниципального долга</t>
  </si>
  <si>
    <t>1010000000</t>
  </si>
  <si>
    <t>Подпрограмма "Обслуживание муниципального долга муниципального образования город Кировск с подведомственной территорией"</t>
  </si>
  <si>
    <t>1000000000</t>
  </si>
  <si>
    <t>Муниципальная программа "Управление муниципальными финансами на территории муниципального образования город Кировск с подведомственной территорией"</t>
  </si>
  <si>
    <t>Обслуживание государственного (муниципального) внутреннего долга</t>
  </si>
  <si>
    <t>1300</t>
  </si>
  <si>
    <t>ОБСЛУЖИВАНИЕ ГОСУДАРСТВЕННОГО (МУНИЦИПАЛЬНОГО) ДОЛГА</t>
  </si>
  <si>
    <t>800</t>
  </si>
  <si>
    <t>0910260210</t>
  </si>
  <si>
    <t>1202</t>
  </si>
  <si>
    <t>Иные бюджетные ассигнования</t>
  </si>
  <si>
    <t>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муниципального округа город Кировск Мурманской области в печатных средствах массовой информации (общество с ограниченной ответственностью "Редакция региональной общественно-политической газеты "Кировский рабочий")</t>
  </si>
  <si>
    <t>0910200000</t>
  </si>
  <si>
    <t>Прочие расходы местного бюджета на выполнение функций органов местного самоуправления</t>
  </si>
  <si>
    <t>0910000000</t>
  </si>
  <si>
    <t>Подпрограмма "Функционирование исполнительно-распорядительного органа города Кировска - администрации города Кировска"</t>
  </si>
  <si>
    <t>0900000000</t>
  </si>
  <si>
    <t>Муниципальная программа "Муниципальное управление на территории муниципального образования город Кировск с подведомственной территорией"</t>
  </si>
  <si>
    <t>Периодическая печать и издательства</t>
  </si>
  <si>
    <t>1200</t>
  </si>
  <si>
    <t>СРЕДСТВА МАССОВОЙ ИНФОРМАЦИИ</t>
  </si>
  <si>
    <t>600</t>
  </si>
  <si>
    <t>08204S1170</t>
  </si>
  <si>
    <t>1103</t>
  </si>
  <si>
    <t>Предоставление субсидий бюджетным, автономным учреждениям и иным некоммерческим организациям</t>
  </si>
  <si>
    <t>Софинансирование за счет местного бюджета расходов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</si>
  <si>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0820471170</t>
  </si>
  <si>
    <t>Субсидия на 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соответствие с федеральными стандартами спортивной подготовки</t>
  </si>
  <si>
    <t>0820400000</t>
  </si>
  <si>
    <t>Оказание финансовой поддержки спортивным организациям, осуществляющим подготовку спортивного резерва для сборных команд Российской Федерации в соответствии с федеральными стандартами спортивной подготовки</t>
  </si>
  <si>
    <t>08203S1170</t>
  </si>
  <si>
    <t>0820371170</t>
  </si>
  <si>
    <t>0820300000</t>
  </si>
  <si>
    <t>Оказание финансовой поддержки спортивным организациям в целях совершенствования спортивной подготовки по хоккею</t>
  </si>
  <si>
    <t>0820229120</t>
  </si>
  <si>
    <t>Реализация дополнительных общеобразовательных программ спортивной подготовки</t>
  </si>
  <si>
    <t>0820200000</t>
  </si>
  <si>
    <t>Создание условий для обеспечения деятельности учреждений в области спорта</t>
  </si>
  <si>
    <t>0820000000</t>
  </si>
  <si>
    <t>Подпрограмма "Организация и развитие спортивной подготовки в городе Кировске"</t>
  </si>
  <si>
    <t>0810129500</t>
  </si>
  <si>
    <t>Мероприятия по переходу на отечественное программное обеспечение (в учреждениях дополнительного образования детей в области физической культуры и спорта)</t>
  </si>
  <si>
    <t>0810127230</t>
  </si>
  <si>
    <t>Выявление и поддержка спортивных талантов среди детей и молодежи (расходы на участие в выездных спортивных мероприятиях)</t>
  </si>
  <si>
    <t>0810100000</t>
  </si>
  <si>
    <t>Комплекс мероприятий, направленных на создание условий для развития физической культуры и спорта в городе Кировске</t>
  </si>
  <si>
    <t>0810000000</t>
  </si>
  <si>
    <t>Подпрограмма "Развитие физической культуры и массового спорта города Кировска"</t>
  </si>
  <si>
    <t>0800000000</t>
  </si>
  <si>
    <t>Муниципальная программа "Развитие физической культуры и спорта в муниципальном образовании город Кировск с подведомственной территорией"</t>
  </si>
  <si>
    <t>Спорт высших достижений</t>
  </si>
  <si>
    <t>0820123130</t>
  </si>
  <si>
    <t>1101</t>
  </si>
  <si>
    <t>Предоставление услуг спортивных объектов  МАУ СОК "Горняк"</t>
  </si>
  <si>
    <t>0820100000</t>
  </si>
  <si>
    <t>Обеспечение доступа к спортивным объектам МАУ СОК "Горняк"</t>
  </si>
  <si>
    <t>0810128150</t>
  </si>
  <si>
    <t>Организация и проведение городских спортивных и физкультурных мероприятий</t>
  </si>
  <si>
    <t>0810126170</t>
  </si>
  <si>
    <t>Модернизация и реконструкция учреждений физической культуры и спорта города Кировска</t>
  </si>
  <si>
    <t>0410127780</t>
  </si>
  <si>
    <t>Повышение уровня антитеррористической защищенности мест и объектов с массовым пребыванием людей</t>
  </si>
  <si>
    <t>0410100000</t>
  </si>
  <si>
    <t>Обеспечение профилактики правонарушений, усиления контроля за гражданами, склонными к противоправной деятельности</t>
  </si>
  <si>
    <t>0410000000</t>
  </si>
  <si>
    <t>Подпрограмма "Профилактика терроризма, экстремизма и правонарушений"</t>
  </si>
  <si>
    <t>0400000000</t>
  </si>
  <si>
    <t>Муниципальная программа "Обеспечение безопасности проживания в муниципальном образовании город Кировск с подведомственной территорией"</t>
  </si>
  <si>
    <t>Физическая культура</t>
  </si>
  <si>
    <t>1100</t>
  </si>
  <si>
    <t>ФИЗИЧЕСКАЯ КУЛЬТУРА И СПОРТ</t>
  </si>
  <si>
    <t>0530160190</t>
  </si>
  <si>
    <t>1006</t>
  </si>
  <si>
    <t>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административном центре муниципального округа- населенном пункте город Кировск обучающимся очной формы обучения общеобразовательных организаций, расположенных в н.п. Титан и н.п. Коашва,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</si>
  <si>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>0530160180</t>
  </si>
  <si>
    <t>Субсидии перевозчикам, осуществляющим регулярные пассажирские перевозки на территории муниципального образования город Кировск с подведомственной территорией, на частичное возмещение затрат в связи с предоставлением проживающим в н.п.Титан и н.п.Коашва обучающимся очной формы обучения общеобразовательных организаций бесплатного проезда на автомобильном транспорте общего пользования (кроме такси и маршрутных такси) городского и пригородного сообщения в границах муниципального образования город Кировск с подведомственной территорией</t>
  </si>
  <si>
    <t>0530100000</t>
  </si>
  <si>
    <t>Организация гарантированного и качественного удовлетворения потребностей населения в транспортных услугах на территории муниципального образования город Кировск с подведомственной территорией</t>
  </si>
  <si>
    <t>0530000000</t>
  </si>
  <si>
    <t>Подпрограмма "Транспортное обслуживание населения муниципального образования город Кировск с подведомственной территорией"</t>
  </si>
  <si>
    <t>0500000000</t>
  </si>
  <si>
    <t>Муниципальная программа "Развитие транспортной инфраструктуры в муниципальном образовании город Кировск с подведомственной территорией"</t>
  </si>
  <si>
    <t>300</t>
  </si>
  <si>
    <t>0300380200</t>
  </si>
  <si>
    <t>Социальное обеспечение и иные выплаты населению</t>
  </si>
  <si>
    <t>Единовременная материальная помощь из бюджета города Кировска лицам, работающим в организациях, финансируемых из средств местного бюджета, в случае гибели (смерти) близких родственников (супруга, супруги, сына, дочери) при выполнении задач в ходе участия в специальной военной операции</t>
  </si>
  <si>
    <t>0300380130</t>
  </si>
  <si>
    <t>Ежегодная единовременная выплата медицинским работникам ГОБУЗ "Апатитско-Кировская ЦГБ"</t>
  </si>
  <si>
    <t>0300380060</t>
  </si>
  <si>
    <t>Возмещение расходов по оплате жилого помещения педагогическим работникам и руководителям муниципальных общеобразовательных организаций города Кировска, работающим в населенных пунктах Титан, Коашва и проживающим на территории муниципального образования города Кировск с подведомственной территорией и на территории муниципального образования города Апатиты с подведомственной территорией</t>
  </si>
  <si>
    <t>0300380040</t>
  </si>
  <si>
    <t>Возмещение расходов по проезду в государственные областные медицинские организации Мурманской области</t>
  </si>
  <si>
    <t>0300380020</t>
  </si>
  <si>
    <t>Оказание социальной помощи для учащихся общеобразовательных школ из малообеспеченных или многодетных семей. Материальная помощь детям из малообеспеченных семей - выпускникам 9, 11 классов</t>
  </si>
  <si>
    <t>0300300000</t>
  </si>
  <si>
    <t>Мероприятия по оказанию социальной помощи населению города Кировска и расширению социальных льгот</t>
  </si>
  <si>
    <t>0300000000</t>
  </si>
  <si>
    <t>Муниципальная программа "Дополнительная социальная поддержка населения муниципального образования город Кировск с подведомственной территорией"</t>
  </si>
  <si>
    <t>0230160130</t>
  </si>
  <si>
    <t>Субсидия некоммерческим организациям социальной направленности на возмещение части затрат, связанных с осуществлением ими уставной деятельности</t>
  </si>
  <si>
    <t>0230100000</t>
  </si>
  <si>
    <t>Предоставление субсидий СО НКО</t>
  </si>
  <si>
    <t>0230000000</t>
  </si>
  <si>
    <t>Подпрограмма "Поддержка социально - ориентированных некоммерческих организаций"</t>
  </si>
  <si>
    <t>0200000000</t>
  </si>
  <si>
    <t>Муниципальная программа "Развитие экономического потенциала муниципального образования город Кировск с подведомственной территорией"</t>
  </si>
  <si>
    <t>Другие вопросы в области социальной политики</t>
  </si>
  <si>
    <t>12102L4970</t>
  </si>
  <si>
    <t>1004</t>
  </si>
  <si>
    <t>Реализация мероприятий по обеспечению жильем молодых семей</t>
  </si>
  <si>
    <t>1210280120</t>
  </si>
  <si>
    <t>Дополнительная социальная выплата многодетным молодым семьям и молодым семьям в случае рождения (усыновления) ребенка</t>
  </si>
  <si>
    <t>1210200000</t>
  </si>
  <si>
    <t>Обеспечение жильем молодых семей в виде денежной выплаты (субсидии гражданам на приобретение жилья)</t>
  </si>
  <si>
    <t>400</t>
  </si>
  <si>
    <t>1210175570</t>
  </si>
  <si>
    <t>Капитальные вложения в объекты государственной (муниципальной) собственности</t>
  </si>
  <si>
    <t>Субвенция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</si>
  <si>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1210100000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</si>
  <si>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</si>
  <si>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1210000000</t>
  </si>
  <si>
    <t>Подпрограмма "Улучшение жилищных условий жителей города Кировска"</t>
  </si>
  <si>
    <t>1200000000</t>
  </si>
  <si>
    <t>Муниципальная программа "Реализация жилищной политики в муниципальном образовании город Кировск с подведомственной территорией"</t>
  </si>
  <si>
    <t>0910275350</t>
  </si>
  <si>
    <t>0910275340</t>
  </si>
  <si>
    <t>Субвенция на содержание ребенка в семье опекуна (попечителя) и приемной семье, а также вознаграждение, причитающееся приемному родителю</t>
  </si>
  <si>
    <t>0910275330</t>
  </si>
  <si>
    <t>0910275200</t>
  </si>
  <si>
    <t>0620175370</t>
  </si>
  <si>
    <t>200</t>
  </si>
  <si>
    <t>0620175360</t>
  </si>
  <si>
    <t>Закупка товаров, работ и услуг для обеспечения государственных (муниципальных) нужд</t>
  </si>
  <si>
    <t>0620100000</t>
  </si>
  <si>
    <t>Предоставление дошкольного образования и воспитания</t>
  </si>
  <si>
    <t>0620000000</t>
  </si>
  <si>
    <t>Подпрограмма "Обеспечение предоставления муниципальных услуг (работ) в сфере общего и дополнительного образования"</t>
  </si>
  <si>
    <t>0600000000</t>
  </si>
  <si>
    <t>Муниципальная программа "Развитие образования в муниципальном образовании город Кировск с подведомственной территорией"</t>
  </si>
  <si>
    <t>0300280030</t>
  </si>
  <si>
    <t>Проведение однократного ремонта жилых помещений, расположенных в муниципальном образовании, закрепленных за детьми-сиротами.</t>
  </si>
  <si>
    <t>0300275250</t>
  </si>
  <si>
    <t>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 из числа детей-сирот и детей, оставшихся без попечения родителей</t>
  </si>
  <si>
    <t>0300200000</t>
  </si>
  <si>
    <t>Обеспечение поддержки малообеспеченных семей с несовершеннолетними детьми, а также детей сирот</t>
  </si>
  <si>
    <t>Охрана семьи и детства</t>
  </si>
  <si>
    <t>1240175620</t>
  </si>
  <si>
    <t>1003</t>
  </si>
  <si>
    <t>1240100000</t>
  </si>
  <si>
    <t>Предоставление единовременной выплаты многодетным семьям взамен предоставления им земельного участка</t>
  </si>
  <si>
    <t>1240000000</t>
  </si>
  <si>
    <t>Подпрограмма "Реализация областного проекта о предоставлении единовременной выплаты многодетным семьям взамен предоставления им земельного участка"</t>
  </si>
  <si>
    <t>0430275230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</si>
  <si>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</si>
  <si>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</si>
  <si>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0430200000</t>
  </si>
  <si>
    <t>Организация мероприятий по оказанию ритуальных услуг</t>
  </si>
  <si>
    <t>0430000000</t>
  </si>
  <si>
    <t>Подпрограмма "Охрана окружающей среды"</t>
  </si>
  <si>
    <t>0300375640</t>
  </si>
  <si>
    <t>0300375100</t>
  </si>
  <si>
    <t>0300180010</t>
  </si>
  <si>
    <t>Проведение ремонта квартир ветеранов Великой Отечественной войны, расположенных в муниципальном образовании</t>
  </si>
  <si>
    <t>0300100000</t>
  </si>
  <si>
    <t>Мероприятия по повышению уровня жизни ветеранов и инвалидов ВОВ</t>
  </si>
  <si>
    <t>Социальное обеспечение населения</t>
  </si>
  <si>
    <t>9100090100</t>
  </si>
  <si>
    <t>1001</t>
  </si>
  <si>
    <t>Доплаты к пенсиям муниципальных служащих</t>
  </si>
  <si>
    <t>9100000000</t>
  </si>
  <si>
    <t>Непрограммная деятельность Совета депутатов муниципального округа город Кировск с подведомственной территорией Мурманской области</t>
  </si>
  <si>
    <t>0910290100</t>
  </si>
  <si>
    <t>Пенсионное обеспечение</t>
  </si>
  <si>
    <t>1000</t>
  </si>
  <si>
    <t>СОЦИАЛЬНАЯ ПОЛИТИКА</t>
  </si>
  <si>
    <t>1700129400</t>
  </si>
  <si>
    <t>0801</t>
  </si>
  <si>
    <t>Содержание объекта культурного наследия Мемориал С.М. Кирова</t>
  </si>
  <si>
    <t>1700100000</t>
  </si>
  <si>
    <t>Мероприятия направленные на сохранение и содержание объекта культурного наследия Мемориал С.М. Кирова</t>
  </si>
  <si>
    <t>1700000000</t>
  </si>
  <si>
    <t>Муниципальная программа "Сохранение, использование, популяризация и государственная охрана объектов культурного наследия (памятников истории и культуры), расположенных на территории муниципального округа город Кировск Мурманской области"</t>
  </si>
  <si>
    <t>070A255190</t>
  </si>
  <si>
    <t>Государственная поддержка отрасли культуры</t>
  </si>
  <si>
    <t>070A200000</t>
  </si>
  <si>
    <t>Региональный проект "Творческие люди"</t>
  </si>
  <si>
    <t>0700628600</t>
  </si>
  <si>
    <t>Оказание услуг по холодному водоснабжению и водоотведению конного клуба "Ласточка"</t>
  </si>
  <si>
    <t>0700600000</t>
  </si>
  <si>
    <t>Создание экопарка на территории муниципального образования город Кировск с подведомственной территорией (Модернизация конного клуба "Ласточка")</t>
  </si>
  <si>
    <t>07005S4000</t>
  </si>
  <si>
    <t>Софинансирование за счет местного бюджета расходов на осуществление капитальных вложений в объекты муниципальной собственности</t>
  </si>
  <si>
    <t>0700574000</t>
  </si>
  <si>
    <t>Субсидия на софинансирование капитальных вложений в объекты муниципальной собственности</t>
  </si>
  <si>
    <t>0700529080</t>
  </si>
  <si>
    <t>Работы, направленные на доработку ПСД по проекту "Реконструкция объекта "Здание первого хибиногорского кинотеатра "Большевик"</t>
  </si>
  <si>
    <t>0700527950</t>
  </si>
  <si>
    <t>Технологическое присоединение к электрическим сетям в рамках проектной документации "Реконструкция объекта "Здание первого хибиногорского кинотеатра "Большевик"</t>
  </si>
  <si>
    <t>0700500000</t>
  </si>
  <si>
    <t>Мероприятия направленные на реконструкцию культурно-досуговых объектов города Кировска</t>
  </si>
  <si>
    <t>07004L5190</t>
  </si>
  <si>
    <t>0700429350</t>
  </si>
  <si>
    <t>Мероприятия по переходу на отечественное программное обеспечение (в муниципальных библиотеках)</t>
  </si>
  <si>
    <t>0700428240</t>
  </si>
  <si>
    <t>Организация, проведение городских культурно-массовых мероприятий (в муниципальных библиотеках)</t>
  </si>
  <si>
    <t>0700423280</t>
  </si>
  <si>
    <t>Обеспечение организации библиотечного, библиографического и информационного обслуживания населения на базе МБУК "Централизованная библиотечная система"</t>
  </si>
  <si>
    <t>0700400000</t>
  </si>
  <si>
    <t>Создание условий для деятельности муниципальных библиотек</t>
  </si>
  <si>
    <t>0700329340</t>
  </si>
  <si>
    <t>Мероприятия по переходу на отечественное программное обеспечение (в муниципальном музее)</t>
  </si>
  <si>
    <t>0700328050</t>
  </si>
  <si>
    <t>Организация, проведение городских культурно-массовых мероприятий (в муниципальном музее)</t>
  </si>
  <si>
    <t>0700323260</t>
  </si>
  <si>
    <t>Обеспечение деятельности МБУК "Историко-краеведческий музей  с мемориалом  С.М. Кирова и выставочным залом"</t>
  </si>
  <si>
    <t>0700300000</t>
  </si>
  <si>
    <t>Создание условий для деятельности муниципального музея</t>
  </si>
  <si>
    <t>07002S1100</t>
  </si>
  <si>
    <t>Софинансирование за счет местного бюджета расходов, направляемых на оплату труда и начисления на выплаты по оплате труда работникам муниципальных учреждений</t>
  </si>
  <si>
    <t>0700271100</t>
  </si>
  <si>
    <t>0700229320</t>
  </si>
  <si>
    <t>Мероприятия по переходу на отечественное программное обеспечение (в учреждениях клубного типа)</t>
  </si>
  <si>
    <t>0700228070</t>
  </si>
  <si>
    <t>Модернизация и укрепление материально-технической базы муниципальных учреждений и иные аналогичные расходы (в учреждениях клубного типа)</t>
  </si>
  <si>
    <t>0700227590</t>
  </si>
  <si>
    <t>Организация, проведение городских культурно-массовых мероприятий (в учреждениях клубного типа)</t>
  </si>
  <si>
    <t>0700227530</t>
  </si>
  <si>
    <t>Организация выездных мероприятий (в учреждениях клубного типа)</t>
  </si>
  <si>
    <t>0700223220</t>
  </si>
  <si>
    <t>Обеспечение развития творческого потенциала и организация досуга населения на базе муниципальных автономных учреждений культуры</t>
  </si>
  <si>
    <t>0700200000</t>
  </si>
  <si>
    <t>Создание условий для деятельности учреждений клубного типа</t>
  </si>
  <si>
    <t>0700000000</t>
  </si>
  <si>
    <t>Муниципальная программа "Развитие культуры и молодежной политики в муниципальном образовании город Кировск с подведомственной территорией"</t>
  </si>
  <si>
    <t>0230160200</t>
  </si>
  <si>
    <t>Субсидии из бюджета города Кировска социально ориентированным некоммерческим организациям Мурманской области, осуществляющим деятельность в сфере культуры и искусства, на организацию деятельности клубных формирований самодеятельного народного творчества на территории муниципального округа город Кировск с подведомственной территорией Мурманской области</t>
  </si>
  <si>
    <t>Культура</t>
  </si>
  <si>
    <t>0800</t>
  </si>
  <si>
    <t>КУЛЬТУРА, КИНЕМАТОГРАФИЯ</t>
  </si>
  <si>
    <t>0700929200</t>
  </si>
  <si>
    <t>0709</t>
  </si>
  <si>
    <t>Обеспечение деятельности муниципального автономного учреждения молодёжной политики "Центр молодёжных инициатив города Кировска"</t>
  </si>
  <si>
    <t>0700900000</t>
  </si>
  <si>
    <t>Создание условий для организации мероприятий в сфере молодежной политики</t>
  </si>
  <si>
    <t>0700827610</t>
  </si>
  <si>
    <t>Реализация молодежных инициатив и проектов</t>
  </si>
  <si>
    <t>0700800000</t>
  </si>
  <si>
    <t>Комплекс мероприятий направленный, на поддержку и развитие молодежных инициатив</t>
  </si>
  <si>
    <t>0620524910</t>
  </si>
  <si>
    <t>Оказание муниципальной услуги по предоставлению питания обучающимся</t>
  </si>
  <si>
    <t>0620500000</t>
  </si>
  <si>
    <t>Организация и предоставление школьного питания</t>
  </si>
  <si>
    <t>06103S1070</t>
  </si>
  <si>
    <t>Софинансирование за счет местного бюджета расходов на организацию отдыха детей Мурманской области в муниципальных образовательных учреждениях</t>
  </si>
  <si>
    <t>0610371070</t>
  </si>
  <si>
    <t>0610328270</t>
  </si>
  <si>
    <t>Организация летнего отдыха детей за пределами Мурманской области</t>
  </si>
  <si>
    <t>0610327860</t>
  </si>
  <si>
    <t>Поддержка одаренных детей, добившихся значительных результатов</t>
  </si>
  <si>
    <t>0610326130</t>
  </si>
  <si>
    <t>Организация занятости обучающихся (занятость детей только по договорам)</t>
  </si>
  <si>
    <t>0610300000</t>
  </si>
  <si>
    <t>Успех каждого ребенка</t>
  </si>
  <si>
    <t>06101S0790</t>
  </si>
  <si>
    <t>Софинансирование за счет местного бюджета расходов на обеспечение комплексной безопасности муниципальных образовательных организаций</t>
  </si>
  <si>
    <t>06101S0630</t>
  </si>
  <si>
    <t>Софинансирование за счет местного бюджета расходов на реализацию проектов по улучшению социальной сферы (образование) и повышению качества жизни населения в рамках реализации соглашений между Правительством Мурманской области и градообразующими предприятиями</t>
  </si>
  <si>
    <t>0610170790</t>
  </si>
  <si>
    <t>0610170630</t>
  </si>
  <si>
    <t>0610100000</t>
  </si>
  <si>
    <t>Современная образовательная среда</t>
  </si>
  <si>
    <t>0610000000</t>
  </si>
  <si>
    <t>Подпрограмма "Развитие современной системы образования"</t>
  </si>
  <si>
    <t>Другие вопросы в области образования</t>
  </si>
  <si>
    <t>9400006030</t>
  </si>
  <si>
    <t>0705</t>
  </si>
  <si>
    <t>Расходы на обеспечение функций работников органов местного самоуправления</t>
  </si>
  <si>
    <t>9400000000</t>
  </si>
  <si>
    <t>Непрограммная деятельность Контрольно-счетного органа муниципального округа город Кировск с подведомственной территорией Мурманской области</t>
  </si>
  <si>
    <t>0950124950</t>
  </si>
  <si>
    <t>Обеспечение эксплуатационно-технического обслуживания муниципальных учреждений и объектов</t>
  </si>
  <si>
    <t>0950100000</t>
  </si>
  <si>
    <t>Обеспечение эксплуатационно-технического обслуживания объектов, помещений и оборудования, содержание прилегающей территории муниципальных учреждений в надлежащем состоянии</t>
  </si>
  <si>
    <t>0950000000</t>
  </si>
  <si>
    <t>Подпрограмма "Обеспечение деятельности муниципального казенного учреждения "Центр материально-технического обеспечения и обслуживания муниципальных учреждений города Кировска"</t>
  </si>
  <si>
    <t>0940127360</t>
  </si>
  <si>
    <t>Обеспечение деятельности МКУ "Информационно-аналитический центр"</t>
  </si>
  <si>
    <t>0940100000</t>
  </si>
  <si>
    <t>Финансовое обеспечение текущей деятельности МКУ "Информационно-аналитический центр"</t>
  </si>
  <si>
    <t>0940000000</t>
  </si>
  <si>
    <t>Подпрограмма "Обеспечение деятельности муниципального казенного учреждения "Информационно-аналитический центр"</t>
  </si>
  <si>
    <t>0920124850</t>
  </si>
  <si>
    <t>Обеспечение деятельности МКУ  "Центр учета г. Кировска"</t>
  </si>
  <si>
    <t>0920100000</t>
  </si>
  <si>
    <t>Финансовое обеспечение текущей деятельности МКУ "Центр учета г. Кировска"</t>
  </si>
  <si>
    <t>0920000000</t>
  </si>
  <si>
    <t>Подпрограмма "Обеспечение деятельности муниципального казенного учреждения "Центр учета и отчетности муниципальных учреждений города Кировска"</t>
  </si>
  <si>
    <t>0910175530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</si>
  <si>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</si>
  <si>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0910175520</t>
  </si>
  <si>
    <t>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</si>
  <si>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>0910159300</t>
  </si>
  <si>
    <t>Осуществление переданных полномочий Российской Федерации на государственную регистрацию актов гражданского состояния</t>
  </si>
  <si>
    <t>0910106030</t>
  </si>
  <si>
    <t>0910100000</t>
  </si>
  <si>
    <t>Деятельность главы администрации и работников исполнительно-распорядительного органа города Кировска - администрации города Кировска с подведомственной территорией</t>
  </si>
  <si>
    <t>0630127200</t>
  </si>
  <si>
    <t>Оказание услуги по прогнозированию, планированию, организации и регулированию деятельности муниципальных организаций образования, культуры, молодежной политики, физической культуры и спорта города Кировска</t>
  </si>
  <si>
    <t>0630100000</t>
  </si>
  <si>
    <t>Финансовое обеспечение текущей деятельности МКУ "Управление социального развития г. Кировска</t>
  </si>
  <si>
    <t>0630000000</t>
  </si>
  <si>
    <t>Подпрограмма "Обеспечение деятельности муниципального казенного учреждения "Управление социального развития города Кировска"</t>
  </si>
  <si>
    <t>0540124400</t>
  </si>
  <si>
    <t>Обеспечение деятельности МКУ "УКГХ"</t>
  </si>
  <si>
    <t>0540100000</t>
  </si>
  <si>
    <t>Финансовое обеспечение текущей деятельности МКУ "УКГХ"</t>
  </si>
  <si>
    <t>0540000000</t>
  </si>
  <si>
    <t>Подпрограмма "Обеспечение деятельности муниципального казенного учреждения "Управление Кировским городским хозяйством"</t>
  </si>
  <si>
    <t>0440227580</t>
  </si>
  <si>
    <t>Обеспечение деятельности службы лавинной безопасности и аварийно-спасательной службы</t>
  </si>
  <si>
    <t>0440200000</t>
  </si>
  <si>
    <t>Организация службы лавинной безопасности и аварийно-спасательной службы</t>
  </si>
  <si>
    <t>0440124600</t>
  </si>
  <si>
    <t>Обеспечение деятельности МКУ "Управление по делам ГОиЧС"</t>
  </si>
  <si>
    <t>0440100000</t>
  </si>
  <si>
    <t>Финансовое обеспечение текущей деятельности казенного учреждения</t>
  </si>
  <si>
    <t>0440000000</t>
  </si>
  <si>
    <t>Подпрограмма "Обеспечение деятельности муниципального казенного учреждения "Управление по делам гражданской обороны и чрезвычайным ситуациям"</t>
  </si>
  <si>
    <t>Профессиональная подготовка, переподготовка и повышение квалификации</t>
  </si>
  <si>
    <t>0700129310</t>
  </si>
  <si>
    <t>0703</t>
  </si>
  <si>
    <t>Мероприятия по переходу на отечественное программное обеспечение (в учреждениях дополнительного образования в области культуры и искусства)</t>
  </si>
  <si>
    <t>0700127600</t>
  </si>
  <si>
    <t>Расходы на участие коллективов в фестивалях, конкурсах, выставках различного уровня (в учреждениях дополнительного образования в области культуры и искусства)</t>
  </si>
  <si>
    <t>0700123200</t>
  </si>
  <si>
    <t>Предоставление  дополнительного образования детям в сфере культуры и искусства</t>
  </si>
  <si>
    <t>0700100000</t>
  </si>
  <si>
    <t>Создание условий для обеспечения деятельности учреждений дополнительного образования в области культуры и искусства</t>
  </si>
  <si>
    <t>0620329390</t>
  </si>
  <si>
    <t>Представление дополнительного образования технической направленности на базе Центра цифрового образования детей "IT-куб"</t>
  </si>
  <si>
    <t>0620323060</t>
  </si>
  <si>
    <t>Оказание муниципальной услуги по предоставлению дополнительного образования в сфере общего образования</t>
  </si>
  <si>
    <t>0620300000</t>
  </si>
  <si>
    <t>Предоставление дополнительного образования в сфере общего образования</t>
  </si>
  <si>
    <t>0610427890</t>
  </si>
  <si>
    <t>Развитие деятельности общественных объединений "ЮНАРМИЯ", "Российское движение школьников"</t>
  </si>
  <si>
    <t>0610426120</t>
  </si>
  <si>
    <t>Обеспечение эффективных мер, организация мероприятий по вопросам профилактики наркомании, токсикомании, алкоголизма, ВИЧ/СПИДА, правонарушений</t>
  </si>
  <si>
    <t>0610400000</t>
  </si>
  <si>
    <t>Социальная активность</t>
  </si>
  <si>
    <t>0610329380</t>
  </si>
  <si>
    <t>Обеспечение участия обучающихся Центра цифрового образования детей "IT-куб" в мероприятиях цифровой направленности регионального и всероссийского уровней</t>
  </si>
  <si>
    <t>0610329370</t>
  </si>
  <si>
    <t>Мероприятия, направленные на самореализацию, самоопределение и выявление талантливых детей Центра цифрового образования детей "IT-куб"</t>
  </si>
  <si>
    <t>0610329220</t>
  </si>
  <si>
    <t>Социальный сертификат на получение муниципальной услуги в социальной сфере для реализации дополнительных общеразвивающих программ (социальный сертификат)</t>
  </si>
  <si>
    <t>0610327850</t>
  </si>
  <si>
    <t>Обеспечение участия кировских школьников в мероприятиях регионального и всероссийского уровня</t>
  </si>
  <si>
    <t>0610327840</t>
  </si>
  <si>
    <t>Развитие детского туризма, в т.ч. международного</t>
  </si>
  <si>
    <t>0610326110</t>
  </si>
  <si>
    <t>Мероприятия, направленные на самореализацию, самоопределение и выявление талантливых детей</t>
  </si>
  <si>
    <t>0610129360</t>
  </si>
  <si>
    <t>Мероприятия по переходу на отечественное программное обеспечение (в учреждениях дополнительного образования в области образования)</t>
  </si>
  <si>
    <t>0610127820</t>
  </si>
  <si>
    <t>Обновление оборудования, приобретение технических и компьютерных средств обучения</t>
  </si>
  <si>
    <t>0230160220</t>
  </si>
  <si>
    <t>Гранты в форме субсидии из бюджета города Кировска некоммерческим организациям, не являющимся казенными учреждениями, на оказание услуг по реализации дополнительных общеразвивающих программ для детей</t>
  </si>
  <si>
    <t>Дополнительное образование детей</t>
  </si>
  <si>
    <t>062EВ51790</t>
  </si>
  <si>
    <t>0702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</si>
  <si>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</si>
  <si>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062EВ00000</t>
  </si>
  <si>
    <t>Региональный проект "Патриотическое воспитание граждан Российской Федерации"</t>
  </si>
  <si>
    <t>06205S1380</t>
  </si>
  <si>
    <t>Софинансирование за счет местного бюджета расходов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</si>
  <si>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06205S1250</t>
  </si>
  <si>
    <t>Софинансирование за счет местного бюджета расходов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</si>
  <si>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>06205L3040</t>
  </si>
  <si>
    <t>0620575320</t>
  </si>
  <si>
    <t>0620571380</t>
  </si>
  <si>
    <t>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</si>
  <si>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0620571250</t>
  </si>
  <si>
    <t>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</si>
  <si>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>06202L3030</t>
  </si>
  <si>
    <t>0620277080</t>
  </si>
  <si>
    <t>0620275310</t>
  </si>
  <si>
    <t>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</si>
  <si>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0620273030</t>
  </si>
  <si>
    <t>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</si>
  <si>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0620223020</t>
  </si>
  <si>
    <t>Оказание муниципальной услуги по предоставлению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</si>
  <si>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0620200000</t>
  </si>
  <si>
    <t>Предоставление общедоступного и бесплатного начального общего, основного общего, среднего (полного) общего образования по основным общеобразовательным программам</t>
  </si>
  <si>
    <t>0610329090</t>
  </si>
  <si>
    <t>Создание и обеспечение функционирования центров образования естественнонаучной и технологической направленностей "Точка роста"</t>
  </si>
  <si>
    <t>0610227900</t>
  </si>
  <si>
    <t>Организация и проведение муниципальных профессиональных конкурсов, чествование педагогов в профессиональный праздник</t>
  </si>
  <si>
    <t>0610200000</t>
  </si>
  <si>
    <t>Ступени педагогического роста</t>
  </si>
  <si>
    <t>06101S1350</t>
  </si>
  <si>
    <t>Софинансирование за счет местного бюджета расходов на выполнение мероприятий по модернизации школьных систем образования</t>
  </si>
  <si>
    <t>06101L7502</t>
  </si>
  <si>
    <t>Реализация мероприятий по модернизации школьных систем образования (оснащение средствами обучения и воспитания зданий муниципальных общеобразовательных организаций)</t>
  </si>
  <si>
    <t>06101L7501</t>
  </si>
  <si>
    <t>Реализация мероприятий по модернизации школьных систем образования (капитальный ремонт зданий муниципальных общеобразовательных организаций)</t>
  </si>
  <si>
    <t>0610171350</t>
  </si>
  <si>
    <t>03003S1040</t>
  </si>
  <si>
    <t>Софинансирование за счет местного бюджета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</si>
  <si>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0300371040</t>
  </si>
  <si>
    <t>Общее образование</t>
  </si>
  <si>
    <t>0620175310</t>
  </si>
  <si>
    <t>0701</t>
  </si>
  <si>
    <t>0620123090</t>
  </si>
  <si>
    <t>Обеспечение питания в дошкольных муниципальных учреждениях</t>
  </si>
  <si>
    <t>0620123000</t>
  </si>
  <si>
    <t>Оказание муниципальной услуги по предоставлению дошкольного образования и воспитания</t>
  </si>
  <si>
    <t>0610526100</t>
  </si>
  <si>
    <t>Обеспечение деятельности территориального психолого-медико-педагогической комиссии города Кировска</t>
  </si>
  <si>
    <t>0610500000</t>
  </si>
  <si>
    <t>Современные родители</t>
  </si>
  <si>
    <t>0610129480</t>
  </si>
  <si>
    <t>Мероприятия по преобразованию пространств образовательных организаций в рамках проекта "Arctic schools"</t>
  </si>
  <si>
    <t>0610129330</t>
  </si>
  <si>
    <t>Мероприятия по переходу на отечественное программное обеспечение (в дошкольных образовательных учреждениях)</t>
  </si>
  <si>
    <t>Дошкольное образование</t>
  </si>
  <si>
    <t>0700</t>
  </si>
  <si>
    <t>ОБРАЗОВАНИЕ</t>
  </si>
  <si>
    <t>0505</t>
  </si>
  <si>
    <t>Другие вопросы в области жилищно-коммунального хозяйства</t>
  </si>
  <si>
    <t>1510323540</t>
  </si>
  <si>
    <t>0503</t>
  </si>
  <si>
    <t>Приобретение материальных запасов и материальных ценностей для улучшения внешнего облика территории города</t>
  </si>
  <si>
    <t>1510300000</t>
  </si>
  <si>
    <t>Приобретение материальных запасов и материальных ценностей для улучшения внешнего вида города Кировска</t>
  </si>
  <si>
    <t>1510223530</t>
  </si>
  <si>
    <t>Содержание объектов внешнего благоустройства</t>
  </si>
  <si>
    <t>1510200000</t>
  </si>
  <si>
    <t>Мероприятия по содержанию объектов внешнего благоустройства</t>
  </si>
  <si>
    <t>1510123520</t>
  </si>
  <si>
    <t>Ремонт и дооборудование объектов внешнего благоустройства</t>
  </si>
  <si>
    <t>1510123500</t>
  </si>
  <si>
    <t>Благоустройство объектов внешнего благоустройства</t>
  </si>
  <si>
    <t>1510100000</t>
  </si>
  <si>
    <t>Обслуживание объектов внешнего благоустройства</t>
  </si>
  <si>
    <t>1510000000</t>
  </si>
  <si>
    <t>Подпрограмма "Благоустройство территории и содержание объектов внешнего благоустройства"</t>
  </si>
  <si>
    <t>1500000000</t>
  </si>
  <si>
    <t>Муниципальная программа "Благоустройство территории и содержание объектов внешнего благоустройства на территории муниципального образования город Кировск с подведомственной территорией"</t>
  </si>
  <si>
    <t>1300277430</t>
  </si>
  <si>
    <t>Иные межбюджетные трансферты из областного бюджета местным бюджетам в целях поощрения муниципальных образований - победителей конкурса на лучшее озеленение территорий населенных пунктов Мурманской области</t>
  </si>
  <si>
    <t>1300229440</t>
  </si>
  <si>
    <t>Разработка проектной документации и проведение инженерных изысканий для благоустройства и озеленения территории муниципального округа город Кировск</t>
  </si>
  <si>
    <t>1300223510</t>
  </si>
  <si>
    <t>Озеленение объектов внешнего благоустройства, уличной дорожной сети</t>
  </si>
  <si>
    <t>1300200000</t>
  </si>
  <si>
    <t>Создание условий для формирования комфортной городской среды</t>
  </si>
  <si>
    <t>1300000000</t>
  </si>
  <si>
    <t>Муниципальная программа "Реализация градостроительной политики в муниципальном образовании город Кировск с подведомственной территорией"</t>
  </si>
  <si>
    <t>0700724140</t>
  </si>
  <si>
    <t>Хранение праздничного инвентаря</t>
  </si>
  <si>
    <t>0700724130</t>
  </si>
  <si>
    <t>Организация праздничных мероприятий</t>
  </si>
  <si>
    <t>0700724120</t>
  </si>
  <si>
    <t>Ремонт  праздничного инвентаря</t>
  </si>
  <si>
    <t>0700724110</t>
  </si>
  <si>
    <t>Выполнение  работ по художественному оформлению города</t>
  </si>
  <si>
    <t>0700724100</t>
  </si>
  <si>
    <t>Приобретение праздничного инвентаря</t>
  </si>
  <si>
    <t>0700700000</t>
  </si>
  <si>
    <t>Мероприятия по подготовке к проведению праздничных мероприятий</t>
  </si>
  <si>
    <t>0520221510</t>
  </si>
  <si>
    <t>Совершенствование организации дорожного движения транспорта и пешеходов на улично-дорожной сети города и автомобильных дорогах</t>
  </si>
  <si>
    <t>0520200000</t>
  </si>
  <si>
    <t>Обеспечение мероприятий по сокращению дорожно-транспортных происшествий и тяжести их последствий</t>
  </si>
  <si>
    <t>0520121520</t>
  </si>
  <si>
    <t>Приобретение и распространение флаеров, предусматривающих формирование знаний и навыков, способствующих обеспечению соблюдения участниками дорожного движения Правил дорожного движения</t>
  </si>
  <si>
    <t>0520121500</t>
  </si>
  <si>
    <t>Приобретение дорожных знаков, искусственных дорожных неровностей, светоотражающих элементов для обеспечения безопасности дорожного движения</t>
  </si>
  <si>
    <t>0520100000</t>
  </si>
  <si>
    <t>Развитие системы предупреждения опасного поведения участников дорожного движения</t>
  </si>
  <si>
    <t>0520000000</t>
  </si>
  <si>
    <t>Подпрограмма "Обеспечение безопасности дорожного движения в муниципальном образовании город Кировск с подведомственной территорией"</t>
  </si>
  <si>
    <t>0510360170</t>
  </si>
  <si>
    <t>Субсидия на финансовое обеспечение (возмещение) затрат по эксплуатации и техническому обслуживанию объектов уличного наружного освещения, находящихся в собственности муниципального округа город Кировск Мурманской области, переданных в хозяйственное ведение муниципальному унитарному предприятию города Кировска "Кировская городская электрическая сеть"</t>
  </si>
  <si>
    <t>0510328910</t>
  </si>
  <si>
    <t>Техническое обслуживание светофорных объектов</t>
  </si>
  <si>
    <t>0510328440</t>
  </si>
  <si>
    <t>Техническое обслуживание информационных табло</t>
  </si>
  <si>
    <t>0510323420</t>
  </si>
  <si>
    <t>Текущее обслуживание объектов уличного и дворового освещения (снабжение электрической энергией объектов уличного и дворового наружного освещения)</t>
  </si>
  <si>
    <t>0510300000</t>
  </si>
  <si>
    <t>Снабжение электрической энергией и техническое обслуживание объектов уличного и дворового наружного освещения</t>
  </si>
  <si>
    <t>0510223400</t>
  </si>
  <si>
    <t>Выполнение работ по содержанию автомобильных дорог, элементов обустройства дорог, объектов инженерной инфраструктуры (содержание дорог н.п. Титан, н.п. Коашва)</t>
  </si>
  <si>
    <t>0510200000</t>
  </si>
  <si>
    <t>Обеспечение выполнения мероприятий в отношении автомобильных дорог, элементов обустройства дорог и инженерной инфраструктуры</t>
  </si>
  <si>
    <t>0510000000</t>
  </si>
  <si>
    <t>Подпрограмма "Развитие и содержание улично-дорожной сети, снабжение электрической энергией и техническое обслуживание объектов уличного и дворового освещения, находящихся в собственности муниципального образования город Кировск с подведомственной территорией"</t>
  </si>
  <si>
    <t>0430629230</t>
  </si>
  <si>
    <t>Разработка проекта рекультивации земельного участка</t>
  </si>
  <si>
    <t>0430600000</t>
  </si>
  <si>
    <t>Проведение мероприятий по ликвидации объекта накопленного вреда окружающей среде</t>
  </si>
  <si>
    <t>0430421310</t>
  </si>
  <si>
    <t>Оценка, эвакуация, хранение и утилизация брошенного и разукомплектованного транспорта</t>
  </si>
  <si>
    <t>0430400000</t>
  </si>
  <si>
    <t>Организация мероприятий по брошенному и разукомплектованному транспорту</t>
  </si>
  <si>
    <t>0430329460</t>
  </si>
  <si>
    <t>Установка секторных табличек на территории кладбищ</t>
  </si>
  <si>
    <t>0430327700</t>
  </si>
  <si>
    <t>Вывоз твердых коммунальных отходов с территории кладбищ</t>
  </si>
  <si>
    <t>0430327680</t>
  </si>
  <si>
    <t>Содержание мест захоронения умерших (погибших), не имеющих супруга(и) и близких родственников</t>
  </si>
  <si>
    <t>0430327670</t>
  </si>
  <si>
    <t>Инвентаризация мест захоронения на кладбищах</t>
  </si>
  <si>
    <t>0430324010</t>
  </si>
  <si>
    <t>Текущий ремонт и содержание объектов захоронений в зимний и летний период</t>
  </si>
  <si>
    <t>0430300000</t>
  </si>
  <si>
    <t>Содержание и благоустройство городских кладбищ</t>
  </si>
  <si>
    <t>0430223930</t>
  </si>
  <si>
    <t>Компенсация расходов по погребению пенсионеров, не подлежавших обязательному социальному страхованию на случай временной нетрудоспособности и в связи с материнством на день смерти за счет средств местного бюджета</t>
  </si>
  <si>
    <t>0430223920</t>
  </si>
  <si>
    <t>Транспортировка в морг с мест обнаружения или происшествия тел умерших (погибших)</t>
  </si>
  <si>
    <t>0430121320</t>
  </si>
  <si>
    <t>Оборудование мест для сбора бытовых отходов в городе Кировске</t>
  </si>
  <si>
    <t>0430121300</t>
  </si>
  <si>
    <t>Ликвидация несанкционированных свалок</t>
  </si>
  <si>
    <t>0430100000</t>
  </si>
  <si>
    <t>Организация сбора и вывоза бытового, крупногабаритного мусора</t>
  </si>
  <si>
    <t>0110260310</t>
  </si>
  <si>
    <t>Субсидия из бюджета города Кировска на обеспечение уставной деятельности автономной некоммерческой организации "Центр городского развития муниципального округа город Кировск Мурманской области"</t>
  </si>
  <si>
    <t>0110200000</t>
  </si>
  <si>
    <t>Формирование городской среды муниципального округа город Кировск с подведомственной территорией Мурманской области</t>
  </si>
  <si>
    <t>0110000000</t>
  </si>
  <si>
    <t>Подпрограмма "Формирование комфортной городской среды"</t>
  </si>
  <si>
    <t>0100000000</t>
  </si>
  <si>
    <t>Муниципальная программа "Формирование современной городской среды муниципального образования город Кировск с подведомственной территорией на 2018-2024 годы"</t>
  </si>
  <si>
    <t>Благоустройство</t>
  </si>
  <si>
    <t>05102S3160</t>
  </si>
  <si>
    <t>0502</t>
  </si>
  <si>
    <t>Софинансирование за счет местного бюджета расходов на приобретение коммунальной техники для уборки территорий муниципальных образований Мурманской области</t>
  </si>
  <si>
    <t>0510273160</t>
  </si>
  <si>
    <t>Коммунальное хозяйство</t>
  </si>
  <si>
    <t>1230127810</t>
  </si>
  <si>
    <t>0501</t>
  </si>
  <si>
    <t>Составление Проекта организации и выполнение работ по сносу многоквартирных домов</t>
  </si>
  <si>
    <t>1230100000</t>
  </si>
  <si>
    <t>Снос многоквартирных домов, признанных аварийными, из которых переселены жители</t>
  </si>
  <si>
    <t>1230000000</t>
  </si>
  <si>
    <t>Подпрограмма "Сокращение непригодного для проживания жилищного фонда"</t>
  </si>
  <si>
    <t>1220128340</t>
  </si>
  <si>
    <t>Текущий ремонт и оборудование пустующих муниципальных жилых помещений</t>
  </si>
  <si>
    <t>1220128100</t>
  </si>
  <si>
    <t>Оплата взносов в фонд капитального ремонта многоквартирных домов (жилые помещения)</t>
  </si>
  <si>
    <t>1220127770</t>
  </si>
  <si>
    <t>Текущий ремонт и оборудование пустующих жилых помещений для дальнейшего предоставления в социальный найм нуждающимся гражданам</t>
  </si>
  <si>
    <t>1220127760</t>
  </si>
  <si>
    <t>Содержание муниципальных жилых зданий и помещений</t>
  </si>
  <si>
    <t>1220100000</t>
  </si>
  <si>
    <t>Содержание муниципальных жилых зданий и помещений в надлежащем состоянии</t>
  </si>
  <si>
    <t>1220000000</t>
  </si>
  <si>
    <t>Подпрограмма "Обеспечение качественными жилищно-коммунальными услугами граждан города Кировска"</t>
  </si>
  <si>
    <t>Жилищное хозяйство</t>
  </si>
  <si>
    <t>0500</t>
  </si>
  <si>
    <t>ЖИЛИЩНО-КОММУНАЛЬНОЕ ХОЗЯЙСТВО</t>
  </si>
  <si>
    <t>0240175510</t>
  </si>
  <si>
    <t>0412</t>
  </si>
  <si>
    <t>0240127250</t>
  </si>
  <si>
    <t>Финансовое обеспечение текущей деятельности МКУ "Центр развития туризма и бизнеса г. Кировска"</t>
  </si>
  <si>
    <t>0240100000</t>
  </si>
  <si>
    <t>Обеспечение исполнения полномочий в области туризма и малого и среднего предпринимательства</t>
  </si>
  <si>
    <t>0240000000</t>
  </si>
  <si>
    <t>Подпрограмма "Обеспечение деятельности муниципального казенного учреждения "Центр развития туризма и бизнеса города Кировска"</t>
  </si>
  <si>
    <t>0230160300</t>
  </si>
  <si>
    <t>Субсидия в виде имущественного взноса автономной некоммерческой организации "Агентство по развитию туризма и предпринимательства города Кировска"</t>
  </si>
  <si>
    <t>0220128290</t>
  </si>
  <si>
    <t>Организация семинаров, круглых столов и других деловых мероприятий для субъектов малого и среднего предпринимательства</t>
  </si>
  <si>
    <t>0220100000</t>
  </si>
  <si>
    <t>Мероприятия по поддержке малого и среднего предпринимательства в городе Кировске</t>
  </si>
  <si>
    <t>0220000000</t>
  </si>
  <si>
    <t>Подпрограмма "Развитие малого и среднего предпринимательства"</t>
  </si>
  <si>
    <t>Другие вопросы в области национальной экономики</t>
  </si>
  <si>
    <t>91000S0570</t>
  </si>
  <si>
    <t>0410</t>
  </si>
  <si>
    <t>Софинансирование за счет местного бюджета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</si>
  <si>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9100070570</t>
  </si>
  <si>
    <t>Связь и информатика</t>
  </si>
  <si>
    <t>0510228460</t>
  </si>
  <si>
    <t>0409</t>
  </si>
  <si>
    <t>Выполнение работ по нанесению дорожной разметки на улично-дорожной сети муниципального округа город Кировск с подведомственной территорией</t>
  </si>
  <si>
    <t>0510227880</t>
  </si>
  <si>
    <t>Обеспечение транспортного обслуживания муниципальных учреждений и объектов</t>
  </si>
  <si>
    <t>05101S9260</t>
  </si>
  <si>
    <t>Софинансирование за счет местного бюджета расходов на финансовое обеспечение работ по диагностике и оценке транспортно-эксплуатационного состояния, паспортизации,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</t>
  </si>
  <si>
    <t>05101S9210</t>
  </si>
  <si>
    <t>Софинансирование за счет местного бюджета расходов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</si>
  <si>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>05101S9100</t>
  </si>
  <si>
    <t>Софинансирование за счет местного бюджета расходов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</si>
  <si>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0510149260</t>
  </si>
  <si>
    <t>0510149210</t>
  </si>
  <si>
    <t>Субсидии бюджетам муниципальных образований на строительство, реконструкцию, ремонт и капитальный ремонт мостов и путепроводов, расположенных на автомобильных дорогах общего пользования местного значения (на конкурсной основе) за счет средств дорожного фонда</t>
  </si>
  <si>
    <t>0510149100</t>
  </si>
  <si>
    <t>0510129490</t>
  </si>
  <si>
    <t>Строительство автомобильной дороги с низкой интенсивностью движения на территории ИЖС в н.п. Титан</t>
  </si>
  <si>
    <t>0510123700</t>
  </si>
  <si>
    <t>Ремонт автомобильных дорог общего пользования местного значения</t>
  </si>
  <si>
    <t>0510100000</t>
  </si>
  <si>
    <t>Достижение требуемого технического и эксплуатационного состояния автомобильных дорог общего пользования местного значения</t>
  </si>
  <si>
    <t>Дорожное хозяйство (дорожные фонды)</t>
  </si>
  <si>
    <t>0530129410</t>
  </si>
  <si>
    <t>0408</t>
  </si>
  <si>
    <t>Возмещение недополученных доходов перевозчику, осуществлявшему регулярные пассажирские перевозки по социально значимым маршрутам на территории муниципального округа город Кировск Мурманской области по регулируемым тарифам, не обеспечивающим возмещение понесенных затрат</t>
  </si>
  <si>
    <t>Транспорт</t>
  </si>
  <si>
    <t>04305A5590</t>
  </si>
  <si>
    <t>0405</t>
  </si>
  <si>
    <t>Осуществление деятельности по отлову и содержанию животных без владельцев</t>
  </si>
  <si>
    <t>0430575590</t>
  </si>
  <si>
    <t>0430529060</t>
  </si>
  <si>
    <t>Осуществление сбора, погрузки, транспортировки трупов животных без владельцев, оформление ветеринарных сопроводительных документов, уничтожение трупов животных без владельцев</t>
  </si>
  <si>
    <t>0430500000</t>
  </si>
  <si>
    <t>Организация мероприятий по регулированию численности животных без владельцев</t>
  </si>
  <si>
    <t>Сельское хозяйство и рыболовство</t>
  </si>
  <si>
    <t>0400</t>
  </si>
  <si>
    <t>НАЦИОНАЛЬНАЯ ЭКОНОМИКА</t>
  </si>
  <si>
    <t>0314</t>
  </si>
  <si>
    <t>0230160050</t>
  </si>
  <si>
    <t>Субсидии общественным объединениям, участвующим в охране общественного порядка , на возмещение части затрат, связанных с осуществлением ими уставной деятельности</t>
  </si>
  <si>
    <t>Другие вопросы в области национальной безопасности и правоохранительной деятельности</t>
  </si>
  <si>
    <t>0310</t>
  </si>
  <si>
    <t>0420124310</t>
  </si>
  <si>
    <t>Приобретение материальных ценностей для предотвращения чрезвычайных ситуаций</t>
  </si>
  <si>
    <t>0420124300</t>
  </si>
  <si>
    <t>Проведение работ по предотвращению и ликвидации чрезвычайных ситуаций</t>
  </si>
  <si>
    <t>0420100000</t>
  </si>
  <si>
    <t>Обеспечение комплекса мероприятий, направленных на повышение уровня защищенности населения и территории города Кировска от чрезвычайных ситуаций</t>
  </si>
  <si>
    <t>0420000000</t>
  </si>
  <si>
    <t>Подпрограмма "Развитие системы гражданской обороны, совершенствование защиты населения и территории от чрезвычайных ситуаций"</t>
  </si>
  <si>
    <t>Защита населения и территории от чрезвычайных ситуаций природного и техногенного характера, пожарная безопасность</t>
  </si>
  <si>
    <t>0304</t>
  </si>
  <si>
    <t>Органы юстиции</t>
  </si>
  <si>
    <t>0300</t>
  </si>
  <si>
    <t>НАЦИОНАЛЬНАЯ БЕЗОПАСНОСТЬ И ПРАВООХРАНИТЕЛЬНАЯ ДЕЯТЕЛЬНОСТЬ</t>
  </si>
  <si>
    <t>9400027910</t>
  </si>
  <si>
    <t>0113</t>
  </si>
  <si>
    <t>Прочие расходы и услуги муниципального образования город Кировск с подведомственной территорией Мурманской области</t>
  </si>
  <si>
    <t>9300090220</t>
  </si>
  <si>
    <t>Зарезервированные средства на расходы на выплаты по социальной поддержке педагогическим работникам муниципальных учреждений, в части единовременных пособий при увольнении в связи с выходом на пенсию по старости и молодым специалистам при трудоустройстве</t>
  </si>
  <si>
    <t>9300090040</t>
  </si>
  <si>
    <t>Средства, зарезервированные на софинансирование расходов в рамках реализации областных региональных программ</t>
  </si>
  <si>
    <t>9300013060</t>
  </si>
  <si>
    <t>Зарезервированные средства на компенсацию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</si>
  <si>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9300000000</t>
  </si>
  <si>
    <t>Непрограммная деятельность управления финансов администрации муниципального округа город Кировск с подведомственной территорией Мурманской области</t>
  </si>
  <si>
    <t>1400129050</t>
  </si>
  <si>
    <t>Разработка (актуализация) программы комплексного развития коммунальной инфраструктуры муниципального округа город Кировск Мурманской области</t>
  </si>
  <si>
    <t>1400129040</t>
  </si>
  <si>
    <t>Разработка (актуализация) схемы водоснабжения и водоотведения муниципального округа город Кировск Мурманской области</t>
  </si>
  <si>
    <t>1400128450</t>
  </si>
  <si>
    <t>Актуализация схемы теплоснабжения муниципального округа город Кировск с подведомственной территорией</t>
  </si>
  <si>
    <t>1400100000</t>
  </si>
  <si>
    <t>Снижение объема потребления энергетических ресурсов</t>
  </si>
  <si>
    <t>1400000000</t>
  </si>
  <si>
    <t>Муниципальная программа "Энергосбережение и повышение энергетической эффективности в муниципальном образовании город Кировск с подведомственной территорией"</t>
  </si>
  <si>
    <t>1300129430</t>
  </si>
  <si>
    <t>Разработка проекта планировки и межевания территории муниципального округа город Кировск</t>
  </si>
  <si>
    <t>1300100000</t>
  </si>
  <si>
    <t>Обеспечение подготовки градостроительной документации и нормативно-правовых актов</t>
  </si>
  <si>
    <t>1100229510</t>
  </si>
  <si>
    <t>Оплата НДС с суммы арендной платы за объекты муниципальной собственности, сдаваемые физическим лицам</t>
  </si>
  <si>
    <t>1100229160</t>
  </si>
  <si>
    <t>Приобретение и установка туристических знаков в целях указания на городские достопримечательности</t>
  </si>
  <si>
    <t>1100227940</t>
  </si>
  <si>
    <t>Определение стоимости движимого и недвижимого имущества, муниципальных земельных участков (при заключении договора аренды, концессионного соглашения без проведения торгов, конкурсов)</t>
  </si>
  <si>
    <t>1100227930</t>
  </si>
  <si>
    <t>Проведение предпродажной подготовки объектов недвижимости и земельных участков (прав на заключение договоров), публичных торгов по продаже объектов незавершенного строительства</t>
  </si>
  <si>
    <t>1100224500</t>
  </si>
  <si>
    <t>Закупка товаров, работ, услуг в сфере информационно - коммуникационных технологий для обеспечения деятельности КУМС</t>
  </si>
  <si>
    <t>1100200000</t>
  </si>
  <si>
    <t>Обеспечение поступлений в доход бюджета от использования и распоряжения земельно-имущественным комплексом</t>
  </si>
  <si>
    <t>11001L5110</t>
  </si>
  <si>
    <t>Проведение комплексных кадастровых работ</t>
  </si>
  <si>
    <t>1100129420</t>
  </si>
  <si>
    <t>Ремонт муниципальных водопроводных, канализационных, тепловых сетей</t>
  </si>
  <si>
    <t>1100127750</t>
  </si>
  <si>
    <t>Техническая инвентаризация бесхозяйных объектов, оценка стоимости дорог, объектов инженерной инфраструктуры</t>
  </si>
  <si>
    <t>1100127740</t>
  </si>
  <si>
    <t>Уплата налогов, госпошлины, услуги нотариуса, страхование ОСАГО и иных обязательных платежей КУМС</t>
  </si>
  <si>
    <t>1100127730</t>
  </si>
  <si>
    <t>Снос и утилизация списанных объектов имущества, входящих в состав муниципальной казны (нежилые)</t>
  </si>
  <si>
    <t>1100127710</t>
  </si>
  <si>
    <t>Оплата взносов в фонд капитального ремонта многоквартирных домов (нежилые помещения)</t>
  </si>
  <si>
    <t>1100124560</t>
  </si>
  <si>
    <t>Проведение работ по формированию земельных участков (проведение кадастровых, топографо-геодезических и картографических работ)</t>
  </si>
  <si>
    <t>1100124530</t>
  </si>
  <si>
    <t>Содержание муниципальных нежилых зданий и помещений в надлежащем состоянии</t>
  </si>
  <si>
    <t>1100100000</t>
  </si>
  <si>
    <t>Содержание имущества, входящего в состав муниципальной казны</t>
  </si>
  <si>
    <t>1100000000</t>
  </si>
  <si>
    <t>Муниципальная программа "Развитие земельно-имущественного комплекса в муниципальном образовании город Кировск с подведомственной территорией"</t>
  </si>
  <si>
    <t>0950328120</t>
  </si>
  <si>
    <t>Обеспечение эксплуатационно-технического обслуживания муниципальных учреждений и объектов (дорожный участок)</t>
  </si>
  <si>
    <t>0950328110</t>
  </si>
  <si>
    <t>Обеспечение деятельности МКУ "Центр МТО города Кировска" (дорожный участок)</t>
  </si>
  <si>
    <t>0950300000</t>
  </si>
  <si>
    <t>Обеспечение содержания и обслуживание объектов улично-дорожной сети МКУ "Центр МТО г. Кировска"</t>
  </si>
  <si>
    <t>0950124860</t>
  </si>
  <si>
    <t>Обеспечение деятельности МКУ "Центр МТО города Кировска"</t>
  </si>
  <si>
    <t>0920129300</t>
  </si>
  <si>
    <t>Мероприятия по переходу на отечественное программное обеспечение (в муниципальных казенных учреждениях)</t>
  </si>
  <si>
    <t>0910280190</t>
  </si>
  <si>
    <t>Ежемесячная денежная выплата гражданам, удостоенным звания "Почётный гражданин города Кировска"</t>
  </si>
  <si>
    <t>0910227910</t>
  </si>
  <si>
    <t>0910175560</t>
  </si>
  <si>
    <t>0910175550</t>
  </si>
  <si>
    <t>0910175540</t>
  </si>
  <si>
    <t>0910175330</t>
  </si>
  <si>
    <t>0910175210</t>
  </si>
  <si>
    <t>Другие общегосударственные вопросы</t>
  </si>
  <si>
    <t>9200090010</t>
  </si>
  <si>
    <t>0111</t>
  </si>
  <si>
    <t>Резервный фонд администрации муниципального округа город Кировск с подведомственной территорией Мурманской области</t>
  </si>
  <si>
    <t>9200000000</t>
  </si>
  <si>
    <t>Непрограммная деятельность администрации муниципального округа город Кировск с подведомственной территорией Мурманской области</t>
  </si>
  <si>
    <t>Резервные фонды</t>
  </si>
  <si>
    <t>9400013060</t>
  </si>
  <si>
    <t>0106</t>
  </si>
  <si>
    <t>Компенсация расходов на оплату стоимости проезда и провоза багажа к месту использования отпуска (отдыха) и обратно лицам, работающим в организациях, финансируемых из бюджета города Кировска</t>
  </si>
  <si>
    <t>9400006010</t>
  </si>
  <si>
    <t>Расходы на выплаты по оплате труда  работников органов местного самоуправления</t>
  </si>
  <si>
    <t>9400005010</t>
  </si>
  <si>
    <t>Расходы на выплаты по оплате труда руководителя Контрольно-счетного органа муниципального округа город Кировск с подведомственной территорией Мурманской области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</si>
  <si>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</si>
  <si>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0910151200</t>
  </si>
  <si>
    <t>0105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</si>
  <si>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</si>
  <si>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</si>
  <si>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0910113060</t>
  </si>
  <si>
    <t>0104</t>
  </si>
  <si>
    <t>0910106010</t>
  </si>
  <si>
    <t>0910104030</t>
  </si>
  <si>
    <t>Расходы на обеспечение функций главы администрации города Кировска с подведомственной территорией</t>
  </si>
  <si>
    <t>0910104010</t>
  </si>
  <si>
    <t>Расходы на выплаты по оплате труда главы администрации города Кировска с подведомственной территорией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</si>
  <si>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</si>
  <si>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9100013060</t>
  </si>
  <si>
    <t>0103</t>
  </si>
  <si>
    <t>9100006030</t>
  </si>
  <si>
    <t>9100006010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</si>
  <si>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</si>
  <si>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0102</t>
  </si>
  <si>
    <t>9100001030</t>
  </si>
  <si>
    <t>Расходы на обеспечение функций главы муниципального округа город Кировск с подведомственной территорией Мурманской области</t>
  </si>
  <si>
    <t>9100001010</t>
  </si>
  <si>
    <t>Расходы на выплаты по оплате труда главы муниципального округа город Кировск с подведомственной территорией Мурманской области</t>
  </si>
  <si>
    <t>Функционирование высшего должностного лица субъекта Российской Федерации и муниципального образования</t>
  </si>
  <si>
    <t>0100</t>
  </si>
  <si>
    <t>ОБЩЕГОСУДАРСТВЕННЫЕ ВОПРОСЫ</t>
  </si>
  <si>
    <t>7</t>
  </si>
  <si>
    <t>6</t>
  </si>
  <si>
    <t>5</t>
  </si>
  <si>
    <t>4</t>
  </si>
  <si>
    <t>3</t>
  </si>
  <si>
    <t>2</t>
  </si>
  <si>
    <t>1</t>
  </si>
  <si>
    <t>Сумма на 2026</t>
  </si>
  <si>
    <t>Сумма на 2025</t>
  </si>
  <si>
    <t>Сумма на 2024</t>
  </si>
  <si>
    <t>Код группы вида расхода</t>
  </si>
  <si>
    <t>Код целевой статьи</t>
  </si>
  <si>
    <t>Код раздела, подраздела</t>
  </si>
  <si>
    <t>Наименование</t>
  </si>
  <si>
    <t>Единица измерения: руб.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</si>
  <si>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бюджета на 2024 год и плановый период 2025-2026 годов</t>
  </si>
  <si>
    <t>от ______2023 № __</t>
  </si>
  <si>
    <t>с подведомственной территорией Мурманской области</t>
  </si>
  <si>
    <t xml:space="preserve">к решению Совета депутатов муниципального округа город Кировск </t>
  </si>
  <si>
    <t>Приложение 2</t>
  </si>
  <si>
    <t>902</t>
  </si>
  <si>
    <t>Комитет по управлению муниципальной собственностью администрации города Кировска</t>
  </si>
  <si>
    <t>015</t>
  </si>
  <si>
    <t>Комитет образования, культуры и спорта администрации муниципального округа город Кировск с подведомственной территорией Мурманской области</t>
  </si>
  <si>
    <t>013</t>
  </si>
  <si>
    <t>Контрольно-счетный орган муниципального округа город Кировск с подведомственной территорией Мурманской области</t>
  </si>
  <si>
    <t>003</t>
  </si>
  <si>
    <t>УПРАВЛЕНИЕ ФИНАНСОВ АДМИНИСТРАЦИИ МУНИЦИПАЛЬНОГО ОКРУГА ГОРОД КИРОВСК С ПОДВЕДОМСТВЕННОЙ ТЕРРИТОРИЕЙ МУРМАНСКОЙ ОБЛАСТИ</t>
  </si>
  <si>
    <t>002</t>
  </si>
  <si>
    <t>Администрация муниципального округа город Кировск с подведомственной территорией Мурманской области</t>
  </si>
  <si>
    <t>001</t>
  </si>
  <si>
    <t>Совет депутатов муниципального округа город Кировск с подведомственной территорией Мурманской области</t>
  </si>
  <si>
    <t>8</t>
  </si>
  <si>
    <t>Код главного распорядителя</t>
  </si>
  <si>
    <t xml:space="preserve"> Ведомственная структура расходов бюджета на 2024 год и плановый период 2025-2026 годов </t>
  </si>
  <si>
    <t>от _______2023 № ___</t>
  </si>
  <si>
    <t>к решению Совета депутатов муниципального округа город Кировск</t>
  </si>
  <si>
    <t>Приложение 3</t>
  </si>
  <si>
    <t>Сумма на 2026 год</t>
  </si>
  <si>
    <t>Сумма на 2025 год</t>
  </si>
  <si>
    <t>Сумма на 2024 год</t>
  </si>
  <si>
    <t>Перечень муниципальных программ, учтённых при формировании местного бюджета на 2024 год и плановый период 2025-2026 годов</t>
  </si>
  <si>
    <t>от ________2023 № ___</t>
  </si>
  <si>
    <t>Приложение 4</t>
  </si>
  <si>
    <t>Всего источников финансирования дефицита</t>
  </si>
  <si>
    <t>Уменьшение прочих остатков денежных средств бюджетов муниципальных округов</t>
  </si>
  <si>
    <t>000 01 05 02 01 14 0000 610</t>
  </si>
  <si>
    <t>Уменьшение прочих остатков денежных средств бюджетов</t>
  </si>
  <si>
    <t>000 01 05 02 01 00 0000 610</t>
  </si>
  <si>
    <t>Уменьшение прочих остатков средств бюджетов</t>
  </si>
  <si>
    <t>000 01 05 02 00 00 0000 600</t>
  </si>
  <si>
    <t>Уменьшение остатков средств бюджетов</t>
  </si>
  <si>
    <t>000 01 05 00 00 00 0000 600</t>
  </si>
  <si>
    <t>Увеличение прочих остатков денежных средств бюджетов муниципальных округов</t>
  </si>
  <si>
    <t>000 01 05 02 01 14 0000 510</t>
  </si>
  <si>
    <t>Увеличение прочих остатков денежных средств бюджетов</t>
  </si>
  <si>
    <t>000 01 05 02 01 00 0000 510</t>
  </si>
  <si>
    <t>Увеличение прочих остатков средств бюджетов</t>
  </si>
  <si>
    <t>000 01 05 02 00 00 0000 500</t>
  </si>
  <si>
    <t>Увеличение остатков средств бюджетов</t>
  </si>
  <si>
    <t>000 01 05 00 00 00 0000 500</t>
  </si>
  <si>
    <t>Изменение остатков средств на счетах по учету средств бюджетов</t>
  </si>
  <si>
    <t>000 01 05 00 00 00 0000 000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</si>
  <si>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 (погашение бюджетами муниципальных округов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муниципальных округов)</t>
  </si>
  <si>
    <t>000 01 03 01 00 14 2202 810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</si>
  <si>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муниципальных округов)</t>
  </si>
  <si>
    <t>000 01 03 01 00 14 1101 810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</si>
  <si>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</si>
  <si>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000 01 03 01 00 14 0000 810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</si>
  <si>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</si>
  <si>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</si>
  <si>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 (получение кредитов от других бюджетов бюджетной системы Российской Федерации бюджетами муниципальных округов в валюте Российской Федерации, кроме бюджетных кредитов на пополнение остатков средств на счетах бюджетов муниципальных округов)</t>
  </si>
  <si>
    <t>000 01 03 01 00 14 2202 710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</si>
  <si>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 (бюджетные кредиты на пополнение остатков средств на счетах бюджетов муниципальных округов)</t>
  </si>
  <si>
    <t>000 01 03 01 00 14 1101 710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</si>
  <si>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</si>
  <si>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000 01 03 01 00 14 0000 710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</si>
  <si>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</si>
  <si>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</si>
  <si>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>Бюджетные кредиты из других бюджетов бюджетной системы Российской Федерации в валюте Российской Федерации</t>
  </si>
  <si>
    <t>000 01 03 01 00 00 0000 000</t>
  </si>
  <si>
    <t>Бюджетные кредиты от других бюджетов бюджетной системы Российской Федерации</t>
  </si>
  <si>
    <t>000 01 03 00 00 00 0000 000</t>
  </si>
  <si>
    <t>Погашение муниципальными округами кредитов от кредитных организаций в валюте Российской Федерации</t>
  </si>
  <si>
    <t>000 01 02 00 00 14 0000 810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</si>
  <si>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</si>
  <si>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</si>
  <si>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Привлечение муниципальными округами кредитов от кредитных организаций в валюте Российской Федерации</t>
  </si>
  <si>
    <t>000 01 02 00 00 14 0000 710</t>
  </si>
  <si>
    <t>Привлечение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</si>
  <si>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</si>
  <si>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</si>
  <si>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</si>
  <si>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Источники внутреннего финансирования дефицитов бюджетов</t>
  </si>
  <si>
    <t>000 01 00 00 00 00 0000 000</t>
  </si>
  <si>
    <t>Наименование источника</t>
  </si>
  <si>
    <t>Код бюджетной классификации</t>
  </si>
  <si>
    <t>Источники финансирования дефицита местного бюджета по видам и размерам привлечения средств  
на 2024 год и плановый период 2025-2026 годов</t>
  </si>
  <si>
    <t>Приложение 5</t>
  </si>
  <si>
    <t>- по бюджетным  кредитам, предоставленным на пополнение остатков средств на счетах бюджетов городских округов,  в соответствии с заключенными договорами (дополнительными соглашениями).</t>
  </si>
  <si>
    <t>- по бюджетным  кредитам, в соответствии с заключенными договорами;</t>
  </si>
  <si>
    <t>- по кредитам, привлекаемым в кредитных организациях, в соответствии с заключенными муниципальными контрактами;</t>
  </si>
  <si>
    <t>* Предельный срок погашения отражается: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</si>
  <si>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(погашение бюджетами городских округов  кредитов от других бюджетов бюджетной системы Российской Федерации в валюте Российской Федерации, кроме бюджетных кредитов на пополнение остатков средств на счетах бюджетов городских округов)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</si>
  <si>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 (бюджетные кредиты на пополнение остатков средств на счетах бюджетов городских округов)</t>
  </si>
  <si>
    <t>Погашение бюджетами городских округов  кредитов от других бюджетов бюджетной системы Российской Федерации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</si>
  <si>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(получение кредитов от других бюджетов бюджетной системы Российской Федерации бюджетами городских округов в валюте Российской Федерации, кроме  бюджетных кредитов на пополнение остатков средств на счетах бюджетов городских округов)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</si>
  <si>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остатков средств на счетах бюджетов городских округов)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</si>
  <si>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</si>
  <si>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    88 300 000,00 руб.            (08.05.2024)                                              90 000 000,00 руб.    (04.07.2024)</t>
  </si>
  <si>
    <t>Погашение бюджетами городских округов кредитов от  кредитных  организаций в валюте Российской Федерации</t>
  </si>
  <si>
    <t xml:space="preserve">Получение кредитов от кредитных организаций бюджетами городских округов  в валюте Российской Федерации  </t>
  </si>
  <si>
    <t>Кредиты кредитных  организаций в валюте Российской Федерации</t>
  </si>
  <si>
    <t>Внутренние заимствования (привлечение/погашение)</t>
  </si>
  <si>
    <t xml:space="preserve">Предельный срок погашения* </t>
  </si>
  <si>
    <t>Предельный срок погашения *</t>
  </si>
  <si>
    <t>Виды заимствований</t>
  </si>
  <si>
    <t>Программа муниципальных заимствований муниципального образования муниципальный округ город Кировск 
с подведомственной территорией Мурманской области 
на 2024 год и плановый период 2025-2026 годов</t>
  </si>
  <si>
    <t xml:space="preserve">                                                                   от _______2023 № ___</t>
  </si>
  <si>
    <t>к решению Совета депутатов муниципального округа город Кировск 
с подведомственной территорией Мурманской области</t>
  </si>
  <si>
    <t>Приложение 6</t>
  </si>
  <si>
    <t>1.2. Исполнение муниципальных гарантий</t>
  </si>
  <si>
    <t>1.1. Перечень муниципальных гарантий, подлежащих предоставлению</t>
  </si>
  <si>
    <t>Сумма гарантирования</t>
  </si>
  <si>
    <t>Муниципальные гарантии</t>
  </si>
  <si>
    <t>Программа муниципальных гарантий муниципального образования муниципальный округ город Кировск с подведомственной территорией Мурманской области 
на 2024 год и плановый период 2025-2026 годов</t>
  </si>
  <si>
    <t xml:space="preserve">                                                                   от ______2023 № ___</t>
  </si>
  <si>
    <t>Приложение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</si>
</sst>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i/>
      <sz val="14"/>
      <name val="Times New Roman"/>
      <family val="1"/>
    </font>
    <font>
      <i/>
      <sz val="14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b/>
      <sz val="10"/>
      <color rgb="FF000000"/>
      <name val="Arial"/>
    </font>
    <font>
      <b/>
      <sz val="12"/>
      <color rgb="FF000000"/>
      <name val="Arial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D5AB"/>
      </patternFill>
    </fill>
    <fill>
      <patternFill patternType="solid">
        <fgColor rgb="FFF1F5F9"/>
      </patternFill>
    </fill>
    <fill>
      <patternFill patternType="solid">
        <fgColor rgb="FFDCE6F2"/>
      </patternFill>
    </fill>
    <fill>
      <patternFill patternType="solid">
        <fgColor rgb="FFB9CDE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AC090"/>
      </top>
      <bottom/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0" fontId="16" fillId="0" borderId="0"/>
    <xf numFmtId="0" fontId="17" fillId="0" borderId="0">
      <alignment horizontal="left" vertical="top" wrapText="1"/>
    </xf>
    <xf numFmtId="0" fontId="17" fillId="0" borderId="3"/>
    <xf numFmtId="4" fontId="18" fillId="2" borderId="4">
      <alignment horizontal="right" shrinkToFit="1"/>
    </xf>
    <xf numFmtId="4" fontId="18" fillId="2" borderId="5">
      <alignment horizontal="right" shrinkToFit="1"/>
    </xf>
    <xf numFmtId="0" fontId="18" fillId="2" borderId="5"/>
    <xf numFmtId="0" fontId="18" fillId="2" borderId="6"/>
    <xf numFmtId="4" fontId="17" fillId="0" borderId="7">
      <alignment horizontal="right" vertical="top" shrinkToFit="1"/>
    </xf>
    <xf numFmtId="4" fontId="17" fillId="0" borderId="8">
      <alignment horizontal="right" vertical="top" shrinkToFit="1"/>
    </xf>
    <xf numFmtId="0" fontId="17" fillId="0" borderId="8">
      <alignment horizontal="left" vertical="top" wrapText="1"/>
    </xf>
    <xf numFmtId="0" fontId="19" fillId="0" borderId="9">
      <alignment horizontal="left" vertical="top" wrapText="1"/>
    </xf>
    <xf numFmtId="4" fontId="17" fillId="0" borderId="7">
      <alignment horizontal="right" vertical="top" shrinkToFit="1"/>
    </xf>
    <xf numFmtId="4" fontId="17" fillId="0" borderId="8">
      <alignment horizontal="right" vertical="top" shrinkToFit="1"/>
    </xf>
    <xf numFmtId="0" fontId="17" fillId="0" borderId="8">
      <alignment horizontal="left" vertical="top" wrapText="1"/>
    </xf>
    <xf numFmtId="0" fontId="19" fillId="0" borderId="9">
      <alignment horizontal="left" vertical="top" wrapText="1"/>
    </xf>
    <xf numFmtId="4" fontId="17" fillId="0" borderId="7">
      <alignment horizontal="right" vertical="top" shrinkToFit="1"/>
    </xf>
    <xf numFmtId="4" fontId="17" fillId="0" borderId="8">
      <alignment horizontal="right" vertical="top" shrinkToFit="1"/>
    </xf>
    <xf numFmtId="0" fontId="17" fillId="0" borderId="8">
      <alignment horizontal="left" vertical="top" wrapText="1"/>
    </xf>
    <xf numFmtId="0" fontId="19" fillId="0" borderId="9">
      <alignment horizontal="left" vertical="top" wrapText="1"/>
    </xf>
    <xf numFmtId="4" fontId="17" fillId="0" borderId="7">
      <alignment horizontal="right" vertical="top" shrinkToFit="1"/>
    </xf>
    <xf numFmtId="4" fontId="17" fillId="0" borderId="8">
      <alignment horizontal="right" vertical="top" shrinkToFit="1"/>
    </xf>
    <xf numFmtId="0" fontId="17" fillId="0" borderId="8">
      <alignment horizontal="left" vertical="top" wrapText="1"/>
    </xf>
    <xf numFmtId="0" fontId="19" fillId="0" borderId="9">
      <alignment horizontal="left" vertical="top" wrapText="1"/>
    </xf>
    <xf numFmtId="4" fontId="20" fillId="3" borderId="7">
      <alignment horizontal="right" vertical="top" shrinkToFit="1"/>
    </xf>
    <xf numFmtId="4" fontId="20" fillId="3" borderId="8">
      <alignment horizontal="right" vertical="top" shrinkToFit="1"/>
    </xf>
    <xf numFmtId="0" fontId="20" fillId="3" borderId="8">
      <alignment horizontal="left" vertical="top" wrapText="1"/>
    </xf>
    <xf numFmtId="0" fontId="20" fillId="3" borderId="9">
      <alignment horizontal="left" vertical="top" wrapText="1"/>
    </xf>
    <xf numFmtId="4" fontId="20" fillId="4" borderId="10">
      <alignment horizontal="right" vertical="top" shrinkToFit="1"/>
    </xf>
    <xf numFmtId="4" fontId="20" fillId="4" borderId="11">
      <alignment horizontal="right" vertical="top" shrinkToFit="1"/>
    </xf>
    <xf numFmtId="0" fontId="20" fillId="4" borderId="11">
      <alignment horizontal="left" vertical="top" wrapText="1"/>
    </xf>
    <xf numFmtId="0" fontId="20" fillId="4" borderId="12">
      <alignment horizontal="left" vertical="top" wrapText="1"/>
    </xf>
    <xf numFmtId="4" fontId="18" fillId="5" borderId="13">
      <alignment horizontal="right" vertical="top" shrinkToFit="1"/>
    </xf>
    <xf numFmtId="4" fontId="18" fillId="5" borderId="14">
      <alignment horizontal="right" vertical="top" shrinkToFit="1"/>
    </xf>
    <xf numFmtId="0" fontId="18" fillId="5" borderId="14">
      <alignment horizontal="left" vertical="top" wrapText="1"/>
    </xf>
    <xf numFmtId="0" fontId="18" fillId="5" borderId="15">
      <alignment horizontal="left" vertical="top" wrapText="1"/>
    </xf>
    <xf numFmtId="49" fontId="20" fillId="0" borderId="16">
      <alignment horizontal="center" vertical="center" wrapText="1"/>
    </xf>
    <xf numFmtId="49" fontId="20" fillId="0" borderId="17">
      <alignment horizontal="center" vertical="center" wrapText="1"/>
    </xf>
    <xf numFmtId="49" fontId="20" fillId="0" borderId="18">
      <alignment horizontal="center" vertical="center" wrapText="1"/>
    </xf>
    <xf numFmtId="49" fontId="20" fillId="0" borderId="19">
      <alignment horizontal="center" vertical="center" wrapText="1"/>
    </xf>
    <xf numFmtId="49" fontId="20" fillId="0" borderId="20">
      <alignment horizontal="center" vertical="center" wrapText="1"/>
    </xf>
    <xf numFmtId="49" fontId="20" fillId="0" borderId="21">
      <alignment horizontal="center" vertical="center" wrapText="1"/>
    </xf>
    <xf numFmtId="0" fontId="17" fillId="0" borderId="0">
      <alignment horizontal="right" vertical="top" wrapText="1"/>
    </xf>
    <xf numFmtId="0" fontId="21" fillId="0" borderId="0">
      <alignment horizontal="center" vertical="top" wrapText="1"/>
    </xf>
    <xf numFmtId="4" fontId="17" fillId="0" borderId="7">
      <alignment horizontal="right" vertical="top" shrinkToFit="1"/>
    </xf>
    <xf numFmtId="4" fontId="17" fillId="0" borderId="8">
      <alignment horizontal="right" vertical="top" shrinkToFit="1"/>
    </xf>
    <xf numFmtId="0" fontId="17" fillId="0" borderId="8">
      <alignment horizontal="left" vertical="top" wrapText="1"/>
    </xf>
    <xf numFmtId="0" fontId="19" fillId="0" borderId="9">
      <alignment horizontal="left" vertical="top" wrapText="1"/>
    </xf>
  </cellStyleXfs>
  <cellXfs count="197"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4" fontId="0" fillId="0" borderId="0" xfId="0" applyNumberFormat="1" applyFill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vertical="center"/>
    </xf>
    <xf numFmtId="1" fontId="7" fillId="0" borderId="2" xfId="1" applyNumberFormat="1" applyFont="1" applyFill="1" applyBorder="1" applyAlignment="1">
      <alignment horizontal="right" wrapText="1"/>
    </xf>
    <xf numFmtId="4" fontId="9" fillId="0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/>
    <xf numFmtId="4" fontId="9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9" fillId="0" borderId="1" xfId="0" quotePrefix="1" applyNumberFormat="1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/>
    <xf numFmtId="164" fontId="12" fillId="0" borderId="0" xfId="0" applyNumberFormat="1" applyFont="1" applyFill="1" applyAlignment="1">
      <alignment vertical="center"/>
    </xf>
    <xf numFmtId="4" fontId="12" fillId="0" borderId="0" xfId="0" applyNumberFormat="1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4" fontId="8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quotePrefix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 vertical="center"/>
    </xf>
    <xf numFmtId="0" fontId="14" fillId="0" borderId="1" xfId="0" quotePrefix="1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justify" vertical="center" wrapText="1"/>
    </xf>
    <xf numFmtId="4" fontId="8" fillId="0" borderId="1" xfId="0" quotePrefix="1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justify" vertical="center" wrapText="1"/>
    </xf>
    <xf numFmtId="49" fontId="9" fillId="0" borderId="1" xfId="2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1" fontId="10" fillId="0" borderId="0" xfId="1" applyNumberFormat="1" applyFont="1" applyFill="1" applyBorder="1" applyAlignment="1">
      <alignment horizontal="center" wrapText="1"/>
    </xf>
    <xf numFmtId="0" fontId="5" fillId="0" borderId="0" xfId="0" applyFont="1" applyAlignment="1">
      <alignment horizontal="right" vertical="justify"/>
    </xf>
    <xf numFmtId="0" fontId="16" fillId="0" borderId="0" xfId="4" applyProtection="1">
      <protection locked="0"/>
    </xf>
    <xf numFmtId="0" fontId="17" fillId="0" borderId="0" xfId="5">
      <alignment horizontal="left" vertical="top" wrapText="1"/>
    </xf>
    <xf numFmtId="0" fontId="17" fillId="0" borderId="0" xfId="5" applyNumberFormat="1" applyProtection="1">
      <alignment horizontal="left" vertical="top" wrapText="1"/>
    </xf>
    <xf numFmtId="0" fontId="17" fillId="0" borderId="3" xfId="6" applyNumberFormat="1" applyProtection="1"/>
    <xf numFmtId="4" fontId="18" fillId="2" borderId="4" xfId="7" applyNumberFormat="1" applyProtection="1">
      <alignment horizontal="right" shrinkToFit="1"/>
    </xf>
    <xf numFmtId="4" fontId="18" fillId="2" borderId="5" xfId="8" applyNumberFormat="1" applyProtection="1">
      <alignment horizontal="right" shrinkToFit="1"/>
    </xf>
    <xf numFmtId="0" fontId="18" fillId="2" borderId="5" xfId="9" applyNumberFormat="1" applyProtection="1"/>
    <xf numFmtId="0" fontId="18" fillId="2" borderId="6" xfId="10" applyNumberFormat="1" applyProtection="1"/>
    <xf numFmtId="4" fontId="17" fillId="0" borderId="7" xfId="11" applyNumberFormat="1" applyProtection="1">
      <alignment horizontal="right" vertical="top" shrinkToFit="1"/>
    </xf>
    <xf numFmtId="4" fontId="17" fillId="0" borderId="8" xfId="12" applyNumberFormat="1" applyProtection="1">
      <alignment horizontal="right" vertical="top" shrinkToFit="1"/>
    </xf>
    <xf numFmtId="0" fontId="17" fillId="0" borderId="8" xfId="13" quotePrefix="1" applyNumberFormat="1" applyProtection="1">
      <alignment horizontal="left" vertical="top" wrapText="1"/>
    </xf>
    <xf numFmtId="0" fontId="19" fillId="0" borderId="9" xfId="14" quotePrefix="1" applyNumberFormat="1" applyProtection="1">
      <alignment horizontal="left" vertical="top" wrapText="1"/>
    </xf>
    <xf numFmtId="4" fontId="17" fillId="0" borderId="7" xfId="15" applyNumberFormat="1" applyProtection="1">
      <alignment horizontal="right" vertical="top" shrinkToFit="1"/>
    </xf>
    <xf numFmtId="4" fontId="17" fillId="0" borderId="8" xfId="16" applyNumberFormat="1" applyProtection="1">
      <alignment horizontal="right" vertical="top" shrinkToFit="1"/>
    </xf>
    <xf numFmtId="0" fontId="17" fillId="0" borderId="8" xfId="17" applyNumberFormat="1" applyProtection="1">
      <alignment horizontal="left" vertical="top" wrapText="1"/>
    </xf>
    <xf numFmtId="0" fontId="17" fillId="0" borderId="8" xfId="17" quotePrefix="1" applyNumberFormat="1" applyProtection="1">
      <alignment horizontal="left" vertical="top" wrapText="1"/>
    </xf>
    <xf numFmtId="0" fontId="19" fillId="0" borderId="9" xfId="18" quotePrefix="1" applyNumberFormat="1" applyProtection="1">
      <alignment horizontal="left" vertical="top" wrapText="1"/>
    </xf>
    <xf numFmtId="4" fontId="17" fillId="0" borderId="7" xfId="19" applyNumberFormat="1" applyProtection="1">
      <alignment horizontal="right" vertical="top" shrinkToFit="1"/>
    </xf>
    <xf numFmtId="4" fontId="17" fillId="0" borderId="8" xfId="20" applyNumberFormat="1" applyProtection="1">
      <alignment horizontal="right" vertical="top" shrinkToFit="1"/>
    </xf>
    <xf numFmtId="0" fontId="17" fillId="0" borderId="8" xfId="21" applyNumberFormat="1" applyProtection="1">
      <alignment horizontal="left" vertical="top" wrapText="1"/>
    </xf>
    <xf numFmtId="0" fontId="17" fillId="0" borderId="8" xfId="21" quotePrefix="1" applyNumberFormat="1" applyProtection="1">
      <alignment horizontal="left" vertical="top" wrapText="1"/>
    </xf>
    <xf numFmtId="0" fontId="19" fillId="0" borderId="9" xfId="22" quotePrefix="1" applyNumberFormat="1" applyProtection="1">
      <alignment horizontal="left" vertical="top" wrapText="1"/>
    </xf>
    <xf numFmtId="4" fontId="17" fillId="0" borderId="7" xfId="23" applyNumberFormat="1" applyProtection="1">
      <alignment horizontal="right" vertical="top" shrinkToFit="1"/>
    </xf>
    <xf numFmtId="4" fontId="17" fillId="0" borderId="8" xfId="24" applyNumberFormat="1" applyProtection="1">
      <alignment horizontal="right" vertical="top" shrinkToFit="1"/>
    </xf>
    <xf numFmtId="0" fontId="17" fillId="0" borderId="8" xfId="25" applyNumberFormat="1" applyProtection="1">
      <alignment horizontal="left" vertical="top" wrapText="1"/>
    </xf>
    <xf numFmtId="0" fontId="17" fillId="0" borderId="8" xfId="25" quotePrefix="1" applyNumberFormat="1" applyProtection="1">
      <alignment horizontal="left" vertical="top" wrapText="1"/>
    </xf>
    <xf numFmtId="0" fontId="19" fillId="0" borderId="9" xfId="26" quotePrefix="1" applyNumberFormat="1" applyProtection="1">
      <alignment horizontal="left" vertical="top" wrapText="1"/>
    </xf>
    <xf numFmtId="4" fontId="20" fillId="3" borderId="7" xfId="27" applyNumberFormat="1" applyProtection="1">
      <alignment horizontal="right" vertical="top" shrinkToFit="1"/>
    </xf>
    <xf numFmtId="4" fontId="20" fillId="3" borderId="8" xfId="28" applyNumberFormat="1" applyProtection="1">
      <alignment horizontal="right" vertical="top" shrinkToFit="1"/>
    </xf>
    <xf numFmtId="0" fontId="20" fillId="3" borderId="8" xfId="29" applyNumberFormat="1" applyProtection="1">
      <alignment horizontal="left" vertical="top" wrapText="1"/>
    </xf>
    <xf numFmtId="0" fontId="20" fillId="3" borderId="8" xfId="29" quotePrefix="1" applyNumberFormat="1" applyProtection="1">
      <alignment horizontal="left" vertical="top" wrapText="1"/>
    </xf>
    <xf numFmtId="0" fontId="20" fillId="3" borderId="9" xfId="30" quotePrefix="1" applyNumberFormat="1" applyProtection="1">
      <alignment horizontal="left" vertical="top" wrapText="1"/>
    </xf>
    <xf numFmtId="4" fontId="20" fillId="4" borderId="10" xfId="31" applyNumberFormat="1" applyProtection="1">
      <alignment horizontal="right" vertical="top" shrinkToFit="1"/>
    </xf>
    <xf numFmtId="4" fontId="20" fillId="4" borderId="11" xfId="32" applyNumberFormat="1" applyProtection="1">
      <alignment horizontal="right" vertical="top" shrinkToFit="1"/>
    </xf>
    <xf numFmtId="0" fontId="20" fillId="4" borderId="11" xfId="33" applyNumberFormat="1" applyProtection="1">
      <alignment horizontal="left" vertical="top" wrapText="1"/>
    </xf>
    <xf numFmtId="0" fontId="20" fillId="4" borderId="11" xfId="33" quotePrefix="1" applyNumberFormat="1" applyProtection="1">
      <alignment horizontal="left" vertical="top" wrapText="1"/>
    </xf>
    <xf numFmtId="0" fontId="20" fillId="4" borderId="12" xfId="34" quotePrefix="1" applyNumberFormat="1" applyProtection="1">
      <alignment horizontal="left" vertical="top" wrapText="1"/>
    </xf>
    <xf numFmtId="4" fontId="18" fillId="5" borderId="13" xfId="35" applyNumberFormat="1" applyProtection="1">
      <alignment horizontal="right" vertical="top" shrinkToFit="1"/>
    </xf>
    <xf numFmtId="4" fontId="18" fillId="5" borderId="14" xfId="36" applyNumberFormat="1" applyProtection="1">
      <alignment horizontal="right" vertical="top" shrinkToFit="1"/>
    </xf>
    <xf numFmtId="0" fontId="18" fillId="5" borderId="14" xfId="37" applyNumberFormat="1" applyProtection="1">
      <alignment horizontal="left" vertical="top" wrapText="1"/>
    </xf>
    <xf numFmtId="0" fontId="18" fillId="5" borderId="14" xfId="37" quotePrefix="1" applyNumberFormat="1" applyProtection="1">
      <alignment horizontal="left" vertical="top" wrapText="1"/>
    </xf>
    <xf numFmtId="0" fontId="18" fillId="5" borderId="15" xfId="38" quotePrefix="1" applyNumberFormat="1" applyProtection="1">
      <alignment horizontal="left" vertical="top" wrapText="1"/>
    </xf>
    <xf numFmtId="49" fontId="20" fillId="0" borderId="16" xfId="39" applyNumberFormat="1" applyProtection="1">
      <alignment horizontal="center" vertical="center" wrapText="1"/>
    </xf>
    <xf numFmtId="49" fontId="20" fillId="0" borderId="17" xfId="40" applyNumberFormat="1" applyProtection="1">
      <alignment horizontal="center" vertical="center" wrapText="1"/>
    </xf>
    <xf numFmtId="49" fontId="20" fillId="0" borderId="18" xfId="41" applyNumberFormat="1" applyProtection="1">
      <alignment horizontal="center" vertical="center" wrapText="1"/>
    </xf>
    <xf numFmtId="49" fontId="20" fillId="0" borderId="19" xfId="42" applyNumberFormat="1" applyProtection="1">
      <alignment horizontal="center" vertical="center" wrapText="1"/>
    </xf>
    <xf numFmtId="49" fontId="20" fillId="0" borderId="20" xfId="43" applyNumberFormat="1" applyProtection="1">
      <alignment horizontal="center" vertical="center" wrapText="1"/>
    </xf>
    <xf numFmtId="49" fontId="20" fillId="0" borderId="21" xfId="44" applyNumberFormat="1" applyProtection="1">
      <alignment horizontal="center" vertical="center" wrapText="1"/>
    </xf>
    <xf numFmtId="0" fontId="17" fillId="0" borderId="0" xfId="45">
      <alignment horizontal="right" vertical="top" wrapText="1"/>
    </xf>
    <xf numFmtId="0" fontId="17" fillId="0" borderId="0" xfId="45" applyNumberFormat="1" applyProtection="1">
      <alignment horizontal="right" vertical="top" wrapText="1"/>
    </xf>
    <xf numFmtId="0" fontId="21" fillId="0" borderId="0" xfId="46">
      <alignment horizontal="center" vertical="top" wrapText="1"/>
    </xf>
    <xf numFmtId="0" fontId="21" fillId="0" borderId="0" xfId="46" applyNumberFormat="1" applyProtection="1">
      <alignment horizontal="center" vertical="top" wrapText="1"/>
    </xf>
    <xf numFmtId="0" fontId="16" fillId="0" borderId="0" xfId="4" applyAlignment="1" applyProtection="1">
      <alignment horizontal="right"/>
      <protection locked="0"/>
    </xf>
    <xf numFmtId="4" fontId="17" fillId="0" borderId="7" xfId="47" applyNumberFormat="1" applyProtection="1">
      <alignment horizontal="right" vertical="top" shrinkToFit="1"/>
    </xf>
    <xf numFmtId="4" fontId="17" fillId="0" borderId="8" xfId="48" applyNumberFormat="1" applyProtection="1">
      <alignment horizontal="right" vertical="top" shrinkToFit="1"/>
    </xf>
    <xf numFmtId="0" fontId="17" fillId="0" borderId="8" xfId="49" quotePrefix="1" applyNumberFormat="1" applyProtection="1">
      <alignment horizontal="left" vertical="top" wrapText="1"/>
    </xf>
    <xf numFmtId="0" fontId="19" fillId="0" borderId="9" xfId="50" quotePrefix="1" applyNumberFormat="1" applyProtection="1">
      <alignment horizontal="left" vertical="top" wrapText="1"/>
    </xf>
    <xf numFmtId="0" fontId="17" fillId="0" borderId="8" xfId="13" applyNumberFormat="1" applyProtection="1">
      <alignment horizontal="left" vertical="top" wrapText="1"/>
    </xf>
    <xf numFmtId="0" fontId="0" fillId="0" borderId="0" xfId="0" applyBorder="1"/>
    <xf numFmtId="0" fontId="5" fillId="0" borderId="0" xfId="0" applyFont="1" applyFill="1" applyBorder="1" applyAlignment="1">
      <alignment horizontal="justify" wrapText="1"/>
    </xf>
    <xf numFmtId="0" fontId="11" fillId="0" borderId="0" xfId="0" quotePrefix="1" applyFont="1" applyBorder="1" applyAlignment="1">
      <alignment horizontal="center"/>
    </xf>
    <xf numFmtId="0" fontId="22" fillId="0" borderId="0" xfId="0" applyFont="1" applyBorder="1"/>
    <xf numFmtId="0" fontId="22" fillId="0" borderId="0" xfId="0" applyFont="1" applyFill="1" applyBorder="1" applyAlignment="1">
      <alignment horizontal="justify" wrapText="1"/>
    </xf>
    <xf numFmtId="0" fontId="23" fillId="0" borderId="0" xfId="0" quotePrefix="1" applyFont="1" applyBorder="1" applyAlignment="1">
      <alignment horizontal="center"/>
    </xf>
    <xf numFmtId="0" fontId="0" fillId="6" borderId="0" xfId="0" applyFill="1"/>
    <xf numFmtId="4" fontId="22" fillId="7" borderId="1" xfId="0" applyNumberFormat="1" applyFont="1" applyFill="1" applyBorder="1"/>
    <xf numFmtId="0" fontId="22" fillId="7" borderId="1" xfId="0" applyFont="1" applyFill="1" applyBorder="1" applyAlignment="1">
      <alignment horizontal="justify" vertical="center" wrapText="1"/>
    </xf>
    <xf numFmtId="0" fontId="23" fillId="0" borderId="1" xfId="0" quotePrefix="1" applyFont="1" applyFill="1" applyBorder="1" applyAlignment="1">
      <alignment horizontal="center"/>
    </xf>
    <xf numFmtId="4" fontId="24" fillId="7" borderId="1" xfId="0" applyNumberFormat="1" applyFont="1" applyFill="1" applyBorder="1"/>
    <xf numFmtId="0" fontId="24" fillId="7" borderId="1" xfId="0" applyFont="1" applyFill="1" applyBorder="1" applyAlignment="1">
      <alignment horizontal="justify" vertical="center" wrapText="1"/>
    </xf>
    <xf numFmtId="0" fontId="25" fillId="0" borderId="1" xfId="0" quotePrefix="1" applyFont="1" applyFill="1" applyBorder="1" applyAlignment="1">
      <alignment horizontal="center"/>
    </xf>
    <xf numFmtId="4" fontId="5" fillId="7" borderId="1" xfId="0" applyNumberFormat="1" applyFont="1" applyFill="1" applyBorder="1"/>
    <xf numFmtId="0" fontId="5" fillId="7" borderId="1" xfId="0" applyFont="1" applyFill="1" applyBorder="1" applyAlignment="1">
      <alignment horizontal="justify" vertical="center" wrapText="1"/>
    </xf>
    <xf numFmtId="0" fontId="11" fillId="0" borderId="1" xfId="0" quotePrefix="1" applyFont="1" applyFill="1" applyBorder="1" applyAlignment="1">
      <alignment horizontal="center"/>
    </xf>
    <xf numFmtId="4" fontId="24" fillId="7" borderId="22" xfId="0" applyNumberFormat="1" applyFont="1" applyFill="1" applyBorder="1" applyAlignment="1">
      <alignment horizontal="right"/>
    </xf>
    <xf numFmtId="0" fontId="0" fillId="0" borderId="0" xfId="0" applyFill="1"/>
    <xf numFmtId="0" fontId="24" fillId="0" borderId="1" xfId="0" applyFont="1" applyFill="1" applyBorder="1" applyAlignment="1">
      <alignment horizontal="justify" vertical="center" wrapText="1"/>
    </xf>
    <xf numFmtId="4" fontId="0" fillId="0" borderId="0" xfId="0" applyNumberFormat="1"/>
    <xf numFmtId="0" fontId="5" fillId="0" borderId="1" xfId="0" applyFont="1" applyFill="1" applyBorder="1" applyAlignment="1">
      <alignment horizontal="justify" vertical="center" wrapText="1"/>
    </xf>
    <xf numFmtId="4" fontId="5" fillId="0" borderId="0" xfId="0" applyNumberFormat="1" applyFont="1" applyFill="1" applyBorder="1"/>
    <xf numFmtId="0" fontId="22" fillId="0" borderId="1" xfId="0" applyFont="1" applyFill="1" applyBorder="1" applyAlignment="1">
      <alignment horizontal="justify" vertical="center" wrapText="1"/>
    </xf>
    <xf numFmtId="4" fontId="24" fillId="7" borderId="1" xfId="3" applyNumberFormat="1" applyFont="1" applyFill="1" applyBorder="1" applyAlignment="1">
      <alignment horizontal="right"/>
    </xf>
    <xf numFmtId="4" fontId="24" fillId="7" borderId="1" xfId="0" applyNumberFormat="1" applyFont="1" applyFill="1" applyBorder="1" applyAlignment="1">
      <alignment horizontal="right"/>
    </xf>
    <xf numFmtId="0" fontId="24" fillId="0" borderId="1" xfId="0" applyFont="1" applyFill="1" applyBorder="1" applyAlignment="1">
      <alignment horizontal="justify" vertical="center"/>
    </xf>
    <xf numFmtId="4" fontId="22" fillId="7" borderId="1" xfId="3" applyNumberFormat="1" applyFont="1" applyFill="1" applyBorder="1" applyAlignment="1">
      <alignment horizontal="right"/>
    </xf>
    <xf numFmtId="4" fontId="22" fillId="7" borderId="1" xfId="0" applyNumberFormat="1" applyFont="1" applyFill="1" applyBorder="1" applyAlignment="1">
      <alignment horizontal="right"/>
    </xf>
    <xf numFmtId="0" fontId="22" fillId="0" borderId="1" xfId="0" applyFont="1" applyFill="1" applyBorder="1" applyAlignment="1">
      <alignment horizontal="justify" vertical="center"/>
    </xf>
    <xf numFmtId="4" fontId="22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11" fillId="0" borderId="0" xfId="0" applyFont="1"/>
    <xf numFmtId="49" fontId="11" fillId="0" borderId="0" xfId="0" applyNumberFormat="1" applyFont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 wrapText="1"/>
    </xf>
    <xf numFmtId="14" fontId="5" fillId="7" borderId="1" xfId="0" applyNumberFormat="1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26" fillId="7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22" fillId="7" borderId="1" xfId="0" applyNumberFormat="1" applyFont="1" applyFill="1" applyBorder="1" applyAlignment="1">
      <alignment horizontal="center" vertical="center" wrapText="1"/>
    </xf>
    <xf numFmtId="4" fontId="27" fillId="7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5" fillId="7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 applyAlignment="1">
      <alignment horizontal="right" vertical="justify" wrapText="1"/>
    </xf>
    <xf numFmtId="0" fontId="5" fillId="0" borderId="0" xfId="0" applyFont="1" applyAlignment="1"/>
    <xf numFmtId="0" fontId="11" fillId="0" borderId="0" xfId="0" applyFont="1" applyAlignment="1"/>
    <xf numFmtId="4" fontId="5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</cellXfs>
  <cellStyles count="51">
    <cellStyle name="ex58" xfId="8"/>
    <cellStyle name="ex59" xfId="7"/>
    <cellStyle name="ex60" xfId="38"/>
    <cellStyle name="ex61" xfId="37"/>
    <cellStyle name="ex62" xfId="36"/>
    <cellStyle name="ex63" xfId="35"/>
    <cellStyle name="ex64" xfId="34"/>
    <cellStyle name="ex65" xfId="33"/>
    <cellStyle name="ex66" xfId="32"/>
    <cellStyle name="ex67" xfId="31"/>
    <cellStyle name="ex68" xfId="30"/>
    <cellStyle name="ex69" xfId="29"/>
    <cellStyle name="ex70" xfId="28"/>
    <cellStyle name="ex71" xfId="27"/>
    <cellStyle name="ex72" xfId="26"/>
    <cellStyle name="ex73" xfId="25"/>
    <cellStyle name="ex74" xfId="24"/>
    <cellStyle name="ex75" xfId="23"/>
    <cellStyle name="ex76" xfId="22"/>
    <cellStyle name="ex77" xfId="21"/>
    <cellStyle name="ex78" xfId="20"/>
    <cellStyle name="ex79" xfId="19"/>
    <cellStyle name="ex80" xfId="18"/>
    <cellStyle name="ex81" xfId="17"/>
    <cellStyle name="ex82" xfId="16"/>
    <cellStyle name="ex83" xfId="15"/>
    <cellStyle name="ex84" xfId="14"/>
    <cellStyle name="ex85" xfId="13"/>
    <cellStyle name="ex86" xfId="12"/>
    <cellStyle name="ex87" xfId="11"/>
    <cellStyle name="ex88" xfId="50"/>
    <cellStyle name="ex89" xfId="49"/>
    <cellStyle name="ex90" xfId="48"/>
    <cellStyle name="ex91" xfId="47"/>
    <cellStyle name="st57" xfId="45"/>
    <cellStyle name="xl_bot_header" xfId="40"/>
    <cellStyle name="xl_bot_left_header" xfId="41"/>
    <cellStyle name="xl_bot_right_header" xfId="39"/>
    <cellStyle name="xl_footer" xfId="5"/>
    <cellStyle name="xl_header" xfId="46"/>
    <cellStyle name="xl_top_header" xfId="43"/>
    <cellStyle name="xl_top_left_header" xfId="44"/>
    <cellStyle name="xl_top_right_header" xfId="42"/>
    <cellStyle name="xl_total_bot" xfId="6"/>
    <cellStyle name="xl_total_center" xfId="9"/>
    <cellStyle name="xl_total_left" xfId="10"/>
    <cellStyle name="Обычный" xfId="0" builtinId="0"/>
    <cellStyle name="Обычный 2" xfId="4"/>
    <cellStyle name="Обычный_Кассовый план поступлений 2010" xfId="1"/>
    <cellStyle name="Обычный_Лист1" xfId="2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9"/>
  <sheetViews>
    <sheetView view="pageBreakPreview" zoomScale="69" zoomScaleNormal="100" zoomScaleSheetLayoutView="69" workbookViewId="0">
      <selection activeCell="E161" sqref="E161"/>
    </sheetView>
  </sheetViews>
  <sheetFormatPr defaultRowHeight="15.75" x14ac:dyDescent="0.2"/>
  <cols>
    <col min="1" max="1" width="118" style="1" customWidth="1"/>
    <col min="2" max="2" width="37.28515625" style="1" customWidth="1"/>
    <col min="3" max="3" width="27.42578125" style="1" customWidth="1"/>
    <col min="4" max="4" width="27.28515625" style="3" customWidth="1"/>
    <col min="5" max="5" width="28" style="3" customWidth="1"/>
    <col min="6" max="6" width="22.85546875" style="46" customWidth="1"/>
    <col min="7" max="7" width="5.140625" style="2" customWidth="1"/>
    <col min="8" max="8" width="16.28515625" style="2" customWidth="1"/>
    <col min="9" max="9" width="20.7109375" style="2" customWidth="1"/>
    <col min="10" max="16384" width="9.140625" style="2"/>
  </cols>
  <sheetData>
    <row r="1" spans="1:6" ht="19.5" customHeight="1" x14ac:dyDescent="0.2">
      <c r="A1" s="68"/>
      <c r="B1" s="68"/>
      <c r="C1" s="25"/>
      <c r="D1" s="26"/>
      <c r="E1" s="26" t="s">
        <v>72</v>
      </c>
    </row>
    <row r="2" spans="1:6" customFormat="1" ht="34.5" customHeight="1" x14ac:dyDescent="0.25">
      <c r="A2" s="31"/>
      <c r="B2" s="31"/>
      <c r="C2" s="70" t="s">
        <v>151</v>
      </c>
      <c r="D2" s="70"/>
      <c r="E2" s="70"/>
      <c r="F2" s="47"/>
    </row>
    <row r="3" spans="1:6" ht="21.75" customHeight="1" x14ac:dyDescent="0.2">
      <c r="A3" s="28"/>
      <c r="B3" s="28"/>
      <c r="C3" s="28"/>
      <c r="D3" s="29"/>
      <c r="E3" s="27" t="s">
        <v>214</v>
      </c>
    </row>
    <row r="4" spans="1:6" ht="15.75" customHeight="1" x14ac:dyDescent="0.2">
      <c r="A4" s="28"/>
      <c r="B4" s="28"/>
      <c r="C4" s="28"/>
      <c r="D4" s="30"/>
      <c r="E4" s="27"/>
    </row>
    <row r="5" spans="1:6" ht="12.75" customHeight="1" x14ac:dyDescent="0.2">
      <c r="A5" s="28"/>
      <c r="B5" s="28"/>
      <c r="C5" s="28"/>
      <c r="D5" s="30"/>
      <c r="E5" s="27"/>
    </row>
    <row r="6" spans="1:6" ht="27" customHeight="1" x14ac:dyDescent="0.3">
      <c r="A6" s="69" t="s">
        <v>232</v>
      </c>
      <c r="B6" s="69"/>
      <c r="C6" s="69"/>
      <c r="D6" s="69"/>
      <c r="E6" s="69"/>
    </row>
    <row r="7" spans="1:6" ht="17.25" customHeight="1" x14ac:dyDescent="0.3">
      <c r="A7" s="69"/>
      <c r="B7" s="69"/>
      <c r="C7" s="69"/>
      <c r="D7" s="69"/>
      <c r="E7" s="69"/>
    </row>
    <row r="8" spans="1:6" ht="21.75" customHeight="1" x14ac:dyDescent="0.3">
      <c r="A8" s="14"/>
      <c r="B8" s="14"/>
      <c r="C8" s="14"/>
      <c r="D8" s="15"/>
      <c r="E8" s="21" t="s">
        <v>103</v>
      </c>
    </row>
    <row r="9" spans="1:6" ht="64.5" customHeight="1" x14ac:dyDescent="0.2">
      <c r="A9" s="10" t="s">
        <v>25</v>
      </c>
      <c r="B9" s="10" t="s">
        <v>34</v>
      </c>
      <c r="C9" s="10" t="s">
        <v>176</v>
      </c>
      <c r="D9" s="10" t="s">
        <v>233</v>
      </c>
      <c r="E9" s="10" t="s">
        <v>234</v>
      </c>
    </row>
    <row r="10" spans="1:6" s="6" customFormat="1" ht="13.5" customHeight="1" x14ac:dyDescent="0.2">
      <c r="A10" s="16">
        <v>1</v>
      </c>
      <c r="B10" s="16">
        <v>2</v>
      </c>
      <c r="C10" s="16">
        <v>3</v>
      </c>
      <c r="D10" s="17">
        <v>4</v>
      </c>
      <c r="E10" s="17">
        <v>5</v>
      </c>
      <c r="F10" s="46"/>
    </row>
    <row r="11" spans="1:6" ht="25.5" customHeight="1" x14ac:dyDescent="0.2">
      <c r="A11" s="18" t="s">
        <v>1</v>
      </c>
      <c r="B11" s="13" t="s">
        <v>0</v>
      </c>
      <c r="C11" s="24">
        <f>C12+C44</f>
        <v>1792774930</v>
      </c>
      <c r="D11" s="24">
        <f>D12+D44</f>
        <v>1867519555</v>
      </c>
      <c r="E11" s="24">
        <f>E12+E44</f>
        <v>1950935153</v>
      </c>
    </row>
    <row r="12" spans="1:6" ht="26.25" customHeight="1" x14ac:dyDescent="0.2">
      <c r="A12" s="18" t="s">
        <v>2</v>
      </c>
      <c r="B12" s="18"/>
      <c r="C12" s="24">
        <f>C13+C22+C28+C34+C40</f>
        <v>1205247665</v>
      </c>
      <c r="D12" s="24">
        <f>D13+D22+D28+D34+D40</f>
        <v>1286063821</v>
      </c>
      <c r="E12" s="24">
        <f>E13+E22+E28+E34+E40</f>
        <v>1370143808</v>
      </c>
    </row>
    <row r="13" spans="1:6" ht="28.5" customHeight="1" x14ac:dyDescent="0.2">
      <c r="A13" s="10" t="s">
        <v>4</v>
      </c>
      <c r="B13" s="11" t="s">
        <v>3</v>
      </c>
      <c r="C13" s="24">
        <f>C14</f>
        <v>1017349635</v>
      </c>
      <c r="D13" s="24">
        <f>D14</f>
        <v>1091344589</v>
      </c>
      <c r="E13" s="24">
        <f>E14</f>
        <v>1167901092</v>
      </c>
    </row>
    <row r="14" spans="1:6" ht="27" customHeight="1" x14ac:dyDescent="0.2">
      <c r="A14" s="12" t="s">
        <v>6</v>
      </c>
      <c r="B14" s="11" t="s">
        <v>5</v>
      </c>
      <c r="C14" s="23">
        <f>C15+C16+C17+C19+C20+C21+C18</f>
        <v>1017349635</v>
      </c>
      <c r="D14" s="23">
        <f>D15+D16+D17+D19+D20+D21+D18</f>
        <v>1091344589</v>
      </c>
      <c r="E14" s="23">
        <f>E15+E16+E17+E19+E20+E21+E18</f>
        <v>1167901092</v>
      </c>
      <c r="F14" s="48"/>
    </row>
    <row r="15" spans="1:6" ht="84" customHeight="1" x14ac:dyDescent="0.2">
      <c r="A15" s="9" t="s">
        <v>215</v>
      </c>
      <c r="B15" s="8" t="s">
        <v>177</v>
      </c>
      <c r="C15" s="19">
        <v>995142598</v>
      </c>
      <c r="D15" s="19">
        <v>1067934551</v>
      </c>
      <c r="E15" s="19">
        <v>1143201033</v>
      </c>
    </row>
    <row r="16" spans="1:6" ht="103.5" customHeight="1" x14ac:dyDescent="0.2">
      <c r="A16" s="9" t="s">
        <v>179</v>
      </c>
      <c r="B16" s="8" t="s">
        <v>178</v>
      </c>
      <c r="C16" s="19">
        <v>772850</v>
      </c>
      <c r="D16" s="19">
        <v>795644</v>
      </c>
      <c r="E16" s="19">
        <v>826217</v>
      </c>
    </row>
    <row r="17" spans="1:5" ht="47.25" customHeight="1" x14ac:dyDescent="0.2">
      <c r="A17" s="9" t="s">
        <v>181</v>
      </c>
      <c r="B17" s="8" t="s">
        <v>180</v>
      </c>
      <c r="C17" s="19">
        <v>3095483</v>
      </c>
      <c r="D17" s="19">
        <v>3312126</v>
      </c>
      <c r="E17" s="19">
        <v>3543932</v>
      </c>
    </row>
    <row r="18" spans="1:5" ht="81" customHeight="1" x14ac:dyDescent="0.2">
      <c r="A18" s="9" t="s">
        <v>226</v>
      </c>
      <c r="B18" s="8" t="s">
        <v>225</v>
      </c>
      <c r="C18" s="19">
        <v>20549</v>
      </c>
      <c r="D18" s="19">
        <v>21100</v>
      </c>
      <c r="E18" s="19">
        <v>21522</v>
      </c>
    </row>
    <row r="19" spans="1:5" ht="120" customHeight="1" x14ac:dyDescent="0.2">
      <c r="A19" s="9" t="s">
        <v>216</v>
      </c>
      <c r="B19" s="8" t="s">
        <v>182</v>
      </c>
      <c r="C19" s="19">
        <v>13000000</v>
      </c>
      <c r="D19" s="19">
        <v>13909831</v>
      </c>
      <c r="E19" s="19">
        <v>14883338</v>
      </c>
    </row>
    <row r="20" spans="1:5" ht="46.5" customHeight="1" x14ac:dyDescent="0.2">
      <c r="A20" s="9" t="s">
        <v>223</v>
      </c>
      <c r="B20" s="8" t="s">
        <v>221</v>
      </c>
      <c r="C20" s="19">
        <v>2424000</v>
      </c>
      <c r="D20" s="19">
        <v>2448240</v>
      </c>
      <c r="E20" s="19">
        <v>2472722</v>
      </c>
    </row>
    <row r="21" spans="1:5" ht="45" customHeight="1" x14ac:dyDescent="0.2">
      <c r="A21" s="9" t="s">
        <v>224</v>
      </c>
      <c r="B21" s="8" t="s">
        <v>222</v>
      </c>
      <c r="C21" s="19">
        <v>2894155</v>
      </c>
      <c r="D21" s="19">
        <v>2923097</v>
      </c>
      <c r="E21" s="19">
        <v>2952328</v>
      </c>
    </row>
    <row r="22" spans="1:5" ht="44.25" customHeight="1" x14ac:dyDescent="0.2">
      <c r="A22" s="10" t="s">
        <v>73</v>
      </c>
      <c r="B22" s="8" t="s">
        <v>36</v>
      </c>
      <c r="C22" s="22">
        <f>C23</f>
        <v>9219727</v>
      </c>
      <c r="D22" s="22">
        <f>D23</f>
        <v>9406636</v>
      </c>
      <c r="E22" s="22">
        <f>E23</f>
        <v>9753113</v>
      </c>
    </row>
    <row r="23" spans="1:5" ht="42.75" customHeight="1" x14ac:dyDescent="0.2">
      <c r="A23" s="9" t="s">
        <v>74</v>
      </c>
      <c r="B23" s="8" t="s">
        <v>37</v>
      </c>
      <c r="C23" s="20">
        <f>SUM(C24:C27)</f>
        <v>9219727</v>
      </c>
      <c r="D23" s="20">
        <f>SUM(D24:D27)</f>
        <v>9406636</v>
      </c>
      <c r="E23" s="20">
        <f>SUM(E24:E27)</f>
        <v>9753113</v>
      </c>
    </row>
    <row r="24" spans="1:5" ht="102.75" customHeight="1" x14ac:dyDescent="0.2">
      <c r="A24" s="9" t="s">
        <v>75</v>
      </c>
      <c r="B24" s="8" t="s">
        <v>46</v>
      </c>
      <c r="C24" s="19">
        <v>4808471</v>
      </c>
      <c r="D24" s="19">
        <v>4893872</v>
      </c>
      <c r="E24" s="19">
        <v>5080377</v>
      </c>
    </row>
    <row r="25" spans="1:5" ht="99.75" customHeight="1" x14ac:dyDescent="0.2">
      <c r="A25" s="9" t="s">
        <v>76</v>
      </c>
      <c r="B25" s="8" t="s">
        <v>47</v>
      </c>
      <c r="C25" s="19">
        <v>22911</v>
      </c>
      <c r="D25" s="19">
        <v>25713</v>
      </c>
      <c r="E25" s="19">
        <v>26986</v>
      </c>
    </row>
    <row r="26" spans="1:5" ht="102" customHeight="1" x14ac:dyDescent="0.2">
      <c r="A26" s="9" t="s">
        <v>77</v>
      </c>
      <c r="B26" s="8" t="s">
        <v>48</v>
      </c>
      <c r="C26" s="19">
        <v>4985844</v>
      </c>
      <c r="D26" s="19">
        <v>5095394</v>
      </c>
      <c r="E26" s="19">
        <v>5291228</v>
      </c>
    </row>
    <row r="27" spans="1:5" ht="106.5" customHeight="1" x14ac:dyDescent="0.2">
      <c r="A27" s="9" t="s">
        <v>78</v>
      </c>
      <c r="B27" s="8" t="s">
        <v>49</v>
      </c>
      <c r="C27" s="19">
        <v>-597499</v>
      </c>
      <c r="D27" s="19">
        <v>-608343</v>
      </c>
      <c r="E27" s="19">
        <v>-645478</v>
      </c>
    </row>
    <row r="28" spans="1:5" ht="25.5" customHeight="1" x14ac:dyDescent="0.2">
      <c r="A28" s="10" t="s">
        <v>7</v>
      </c>
      <c r="B28" s="11" t="s">
        <v>241</v>
      </c>
      <c r="C28" s="32">
        <f>C29+C32</f>
        <v>84546361</v>
      </c>
      <c r="D28" s="32">
        <f>D29+D32</f>
        <v>90408514</v>
      </c>
      <c r="E28" s="32">
        <f>E29+E32</f>
        <v>96805936</v>
      </c>
    </row>
    <row r="29" spans="1:5" ht="33.75" customHeight="1" x14ac:dyDescent="0.2">
      <c r="A29" s="33" t="s">
        <v>79</v>
      </c>
      <c r="B29" s="8" t="s">
        <v>150</v>
      </c>
      <c r="C29" s="23">
        <f>C30+C31</f>
        <v>84029097</v>
      </c>
      <c r="D29" s="23">
        <f>D30+D31</f>
        <v>89889160</v>
      </c>
      <c r="E29" s="23">
        <f>E30+E31</f>
        <v>96286582</v>
      </c>
    </row>
    <row r="30" spans="1:5" ht="29.25" customHeight="1" x14ac:dyDescent="0.2">
      <c r="A30" s="51" t="s">
        <v>184</v>
      </c>
      <c r="B30" s="8" t="s">
        <v>183</v>
      </c>
      <c r="C30" s="20">
        <v>66752677</v>
      </c>
      <c r="D30" s="20">
        <v>71938800</v>
      </c>
      <c r="E30" s="20">
        <v>77798563</v>
      </c>
    </row>
    <row r="31" spans="1:5" ht="60.75" customHeight="1" x14ac:dyDescent="0.2">
      <c r="A31" s="51" t="s">
        <v>186</v>
      </c>
      <c r="B31" s="8" t="s">
        <v>185</v>
      </c>
      <c r="C31" s="20">
        <v>17276420</v>
      </c>
      <c r="D31" s="20">
        <v>17950360</v>
      </c>
      <c r="E31" s="20">
        <v>18488019</v>
      </c>
    </row>
    <row r="32" spans="1:5" ht="30.75" customHeight="1" x14ac:dyDescent="0.2">
      <c r="A32" s="34" t="s">
        <v>96</v>
      </c>
      <c r="B32" s="35" t="s">
        <v>95</v>
      </c>
      <c r="C32" s="36">
        <f>C33</f>
        <v>517264</v>
      </c>
      <c r="D32" s="36">
        <f>D33</f>
        <v>519354</v>
      </c>
      <c r="E32" s="36">
        <f>E33</f>
        <v>519354</v>
      </c>
    </row>
    <row r="33" spans="1:5" ht="42" customHeight="1" x14ac:dyDescent="0.2">
      <c r="A33" s="34" t="s">
        <v>188</v>
      </c>
      <c r="B33" s="35" t="s">
        <v>187</v>
      </c>
      <c r="C33" s="37">
        <v>517264</v>
      </c>
      <c r="D33" s="37">
        <v>519354</v>
      </c>
      <c r="E33" s="37">
        <v>519354</v>
      </c>
    </row>
    <row r="34" spans="1:5" ht="27" customHeight="1" x14ac:dyDescent="0.2">
      <c r="A34" s="10" t="s">
        <v>9</v>
      </c>
      <c r="B34" s="11" t="s">
        <v>8</v>
      </c>
      <c r="C34" s="32">
        <f>C35+C37</f>
        <v>83014675</v>
      </c>
      <c r="D34" s="32">
        <f>D35+D37</f>
        <v>83731469</v>
      </c>
      <c r="E34" s="32">
        <f>E35+E37</f>
        <v>84455432</v>
      </c>
    </row>
    <row r="35" spans="1:5" ht="30" customHeight="1" x14ac:dyDescent="0.2">
      <c r="A35" s="38" t="s">
        <v>94</v>
      </c>
      <c r="B35" s="11" t="s">
        <v>93</v>
      </c>
      <c r="C35" s="23">
        <f>C36</f>
        <v>19067188</v>
      </c>
      <c r="D35" s="23">
        <f>D36</f>
        <v>19257860</v>
      </c>
      <c r="E35" s="23">
        <f>E36</f>
        <v>19450439</v>
      </c>
    </row>
    <row r="36" spans="1:5" ht="44.25" customHeight="1" x14ac:dyDescent="0.2">
      <c r="A36" s="9" t="s">
        <v>190</v>
      </c>
      <c r="B36" s="11" t="s">
        <v>189</v>
      </c>
      <c r="C36" s="19">
        <v>19067188</v>
      </c>
      <c r="D36" s="19">
        <v>19257860</v>
      </c>
      <c r="E36" s="19">
        <v>19450439</v>
      </c>
    </row>
    <row r="37" spans="1:5" ht="24.75" customHeight="1" x14ac:dyDescent="0.2">
      <c r="A37" s="12" t="s">
        <v>26</v>
      </c>
      <c r="B37" s="10" t="s">
        <v>33</v>
      </c>
      <c r="C37" s="23">
        <f>C38+C39</f>
        <v>63947487</v>
      </c>
      <c r="D37" s="23">
        <f>D38+D39</f>
        <v>64473609</v>
      </c>
      <c r="E37" s="23">
        <f>E38+E39</f>
        <v>65004993</v>
      </c>
    </row>
    <row r="38" spans="1:5" ht="44.25" customHeight="1" x14ac:dyDescent="0.2">
      <c r="A38" s="12" t="s">
        <v>192</v>
      </c>
      <c r="B38" s="10" t="s">
        <v>191</v>
      </c>
      <c r="C38" s="19">
        <v>62612322</v>
      </c>
      <c r="D38" s="19">
        <v>63138444</v>
      </c>
      <c r="E38" s="19">
        <v>63669828</v>
      </c>
    </row>
    <row r="39" spans="1:5" ht="46.5" customHeight="1" x14ac:dyDescent="0.2">
      <c r="A39" s="9" t="s">
        <v>194</v>
      </c>
      <c r="B39" s="8" t="s">
        <v>193</v>
      </c>
      <c r="C39" s="19">
        <v>1335165</v>
      </c>
      <c r="D39" s="19">
        <v>1335165</v>
      </c>
      <c r="E39" s="19">
        <v>1335165</v>
      </c>
    </row>
    <row r="40" spans="1:5" ht="25.5" customHeight="1" x14ac:dyDescent="0.2">
      <c r="A40" s="10" t="s">
        <v>11</v>
      </c>
      <c r="B40" s="11" t="s">
        <v>10</v>
      </c>
      <c r="C40" s="32">
        <f>C41+C42+C43</f>
        <v>11117267</v>
      </c>
      <c r="D40" s="32">
        <f>D41+D42+D43</f>
        <v>11172613</v>
      </c>
      <c r="E40" s="32">
        <f>E41+E42+E43</f>
        <v>11228235</v>
      </c>
    </row>
    <row r="41" spans="1:5" ht="45.75" customHeight="1" x14ac:dyDescent="0.2">
      <c r="A41" s="9" t="s">
        <v>196</v>
      </c>
      <c r="B41" s="11" t="s">
        <v>195</v>
      </c>
      <c r="C41" s="20">
        <v>11069067</v>
      </c>
      <c r="D41" s="20">
        <v>11124413</v>
      </c>
      <c r="E41" s="20">
        <v>11180035</v>
      </c>
    </row>
    <row r="42" spans="1:5" ht="63.75" customHeight="1" x14ac:dyDescent="0.2">
      <c r="A42" s="9" t="s">
        <v>208</v>
      </c>
      <c r="B42" s="11" t="s">
        <v>205</v>
      </c>
      <c r="C42" s="20">
        <v>45000</v>
      </c>
      <c r="D42" s="20">
        <v>45000</v>
      </c>
      <c r="E42" s="20">
        <v>45000</v>
      </c>
    </row>
    <row r="43" spans="1:5" ht="98.25" customHeight="1" x14ac:dyDescent="0.2">
      <c r="A43" s="9" t="s">
        <v>207</v>
      </c>
      <c r="B43" s="11" t="s">
        <v>206</v>
      </c>
      <c r="C43" s="23">
        <v>3200</v>
      </c>
      <c r="D43" s="23">
        <v>3200</v>
      </c>
      <c r="E43" s="23">
        <v>3200</v>
      </c>
    </row>
    <row r="44" spans="1:5" ht="26.25" customHeight="1" x14ac:dyDescent="0.2">
      <c r="A44" s="18" t="s">
        <v>12</v>
      </c>
      <c r="B44" s="11"/>
      <c r="C44" s="39">
        <f>C45+C52+C57+C60+C64</f>
        <v>587527265</v>
      </c>
      <c r="D44" s="39">
        <f>D45+D52+D57+D60+D64</f>
        <v>581455734</v>
      </c>
      <c r="E44" s="39">
        <f>E45+E52+E57+E60+E64</f>
        <v>580791345</v>
      </c>
    </row>
    <row r="45" spans="1:5" ht="45" customHeight="1" x14ac:dyDescent="0.2">
      <c r="A45" s="10" t="s">
        <v>14</v>
      </c>
      <c r="B45" s="11" t="s">
        <v>13</v>
      </c>
      <c r="C45" s="32">
        <f>C46+C51</f>
        <v>547170216</v>
      </c>
      <c r="D45" s="32">
        <f>D46+D51</f>
        <v>547170216</v>
      </c>
      <c r="E45" s="32">
        <f>E46+E51</f>
        <v>547170216</v>
      </c>
    </row>
    <row r="46" spans="1:5" ht="85.5" customHeight="1" x14ac:dyDescent="0.2">
      <c r="A46" s="9" t="s">
        <v>80</v>
      </c>
      <c r="B46" s="11" t="s">
        <v>15</v>
      </c>
      <c r="C46" s="23">
        <f>C47+C48+C49+C50</f>
        <v>544585210</v>
      </c>
      <c r="D46" s="23">
        <f>D47+D48+D49+D50</f>
        <v>544585210</v>
      </c>
      <c r="E46" s="23">
        <f>E47+E48+E49+E50</f>
        <v>544585210</v>
      </c>
    </row>
    <row r="47" spans="1:5" ht="66" customHeight="1" x14ac:dyDescent="0.2">
      <c r="A47" s="9" t="s">
        <v>82</v>
      </c>
      <c r="B47" s="10" t="s">
        <v>81</v>
      </c>
      <c r="C47" s="20">
        <v>507081645</v>
      </c>
      <c r="D47" s="20">
        <v>507081645</v>
      </c>
      <c r="E47" s="20">
        <v>507081645</v>
      </c>
    </row>
    <row r="48" spans="1:5" ht="68.25" customHeight="1" x14ac:dyDescent="0.2">
      <c r="A48" s="40" t="s">
        <v>84</v>
      </c>
      <c r="B48" s="8" t="s">
        <v>83</v>
      </c>
      <c r="C48" s="20">
        <v>17387414</v>
      </c>
      <c r="D48" s="20">
        <v>17387414</v>
      </c>
      <c r="E48" s="20">
        <v>17387414</v>
      </c>
    </row>
    <row r="49" spans="1:9" ht="45.75" customHeight="1" x14ac:dyDescent="0.2">
      <c r="A49" s="40" t="s">
        <v>86</v>
      </c>
      <c r="B49" s="11" t="s">
        <v>85</v>
      </c>
      <c r="C49" s="20">
        <v>20071760</v>
      </c>
      <c r="D49" s="20">
        <v>20071760</v>
      </c>
      <c r="E49" s="20">
        <v>20071760</v>
      </c>
    </row>
    <row r="50" spans="1:9" ht="101.25" customHeight="1" x14ac:dyDescent="0.2">
      <c r="A50" s="40" t="s">
        <v>227</v>
      </c>
      <c r="B50" s="11" t="s">
        <v>228</v>
      </c>
      <c r="C50" s="20">
        <v>44391</v>
      </c>
      <c r="D50" s="20">
        <v>44391</v>
      </c>
      <c r="E50" s="20">
        <v>44391</v>
      </c>
    </row>
    <row r="51" spans="1:9" ht="69.75" customHeight="1" x14ac:dyDescent="0.2">
      <c r="A51" s="40" t="s">
        <v>88</v>
      </c>
      <c r="B51" s="8" t="s">
        <v>87</v>
      </c>
      <c r="C51" s="20">
        <v>2585006</v>
      </c>
      <c r="D51" s="20">
        <v>2585006</v>
      </c>
      <c r="E51" s="20">
        <v>2585006</v>
      </c>
    </row>
    <row r="52" spans="1:9" ht="26.25" customHeight="1" x14ac:dyDescent="0.2">
      <c r="A52" s="10" t="s">
        <v>19</v>
      </c>
      <c r="B52" s="10" t="s">
        <v>20</v>
      </c>
      <c r="C52" s="22">
        <f>C53</f>
        <v>19953397</v>
      </c>
      <c r="D52" s="22">
        <f>D53</f>
        <v>19953397</v>
      </c>
      <c r="E52" s="22">
        <f>E53</f>
        <v>19953397</v>
      </c>
    </row>
    <row r="53" spans="1:9" ht="27.75" customHeight="1" x14ac:dyDescent="0.2">
      <c r="A53" s="41" t="s">
        <v>21</v>
      </c>
      <c r="B53" s="18" t="s">
        <v>22</v>
      </c>
      <c r="C53" s="32">
        <f>C54+C55+C56</f>
        <v>19953397</v>
      </c>
      <c r="D53" s="32">
        <f>D54+D55+D56</f>
        <v>19953397</v>
      </c>
      <c r="E53" s="32">
        <f>E54+E55+E56</f>
        <v>19953397</v>
      </c>
      <c r="F53" s="49"/>
    </row>
    <row r="54" spans="1:9" ht="29.25" customHeight="1" x14ac:dyDescent="0.2">
      <c r="A54" s="9" t="s">
        <v>198</v>
      </c>
      <c r="B54" s="10" t="s">
        <v>197</v>
      </c>
      <c r="C54" s="20">
        <v>965677</v>
      </c>
      <c r="D54" s="20">
        <v>965677</v>
      </c>
      <c r="E54" s="20">
        <v>965677</v>
      </c>
      <c r="F54" s="49"/>
      <c r="I54" s="7"/>
    </row>
    <row r="55" spans="1:9" ht="33" customHeight="1" x14ac:dyDescent="0.2">
      <c r="A55" s="9" t="s">
        <v>200</v>
      </c>
      <c r="B55" s="10" t="s">
        <v>199</v>
      </c>
      <c r="C55" s="20">
        <v>9151484</v>
      </c>
      <c r="D55" s="20">
        <v>9151484</v>
      </c>
      <c r="E55" s="20">
        <v>9151484</v>
      </c>
      <c r="H55" s="7"/>
    </row>
    <row r="56" spans="1:9" ht="30" customHeight="1" x14ac:dyDescent="0.2">
      <c r="A56" s="9" t="s">
        <v>202</v>
      </c>
      <c r="B56" s="10" t="s">
        <v>201</v>
      </c>
      <c r="C56" s="20">
        <v>9836236</v>
      </c>
      <c r="D56" s="20">
        <v>9836236</v>
      </c>
      <c r="E56" s="20">
        <v>9836236</v>
      </c>
      <c r="H56" s="7"/>
    </row>
    <row r="57" spans="1:9" ht="24" customHeight="1" x14ac:dyDescent="0.2">
      <c r="A57" s="10" t="s">
        <v>50</v>
      </c>
      <c r="B57" s="10" t="s">
        <v>38</v>
      </c>
      <c r="C57" s="22">
        <f>C58+C59</f>
        <v>9081211</v>
      </c>
      <c r="D57" s="22">
        <f>D58+D59</f>
        <v>6896480</v>
      </c>
      <c r="E57" s="22">
        <f>E58+E59</f>
        <v>6559891</v>
      </c>
      <c r="F57" s="49"/>
    </row>
    <row r="58" spans="1:9" ht="44.25" customHeight="1" x14ac:dyDescent="0.2">
      <c r="A58" s="9" t="s">
        <v>90</v>
      </c>
      <c r="B58" s="10" t="s">
        <v>89</v>
      </c>
      <c r="C58" s="20">
        <f>170598+4116864+1021090</f>
        <v>5308552</v>
      </c>
      <c r="D58" s="20">
        <f>170598+1932133+1021090</f>
        <v>3123821</v>
      </c>
      <c r="E58" s="20">
        <f>170598+1595544+1021090</f>
        <v>2787232</v>
      </c>
      <c r="F58" s="49"/>
    </row>
    <row r="59" spans="1:9" ht="31.5" customHeight="1" x14ac:dyDescent="0.2">
      <c r="A59" s="9" t="s">
        <v>92</v>
      </c>
      <c r="B59" s="10" t="s">
        <v>91</v>
      </c>
      <c r="C59" s="20">
        <f>2967184+352369+5749+55281+7804+7822+376450</f>
        <v>3772659</v>
      </c>
      <c r="D59" s="20">
        <f>2967184+352369+5749+55281+7804+7822+376450</f>
        <v>3772659</v>
      </c>
      <c r="E59" s="20">
        <f>2967184+352369+5749+55281+7804+7822+376450</f>
        <v>3772659</v>
      </c>
    </row>
    <row r="60" spans="1:9" ht="28.5" customHeight="1" x14ac:dyDescent="0.2">
      <c r="A60" s="10" t="s">
        <v>23</v>
      </c>
      <c r="B60" s="11" t="s">
        <v>24</v>
      </c>
      <c r="C60" s="32">
        <f>C61+C62+C63</f>
        <v>6887259</v>
      </c>
      <c r="D60" s="32">
        <f>D61+D62+D63</f>
        <v>3000459</v>
      </c>
      <c r="E60" s="32">
        <f>E61+E62+E63</f>
        <v>2672659</v>
      </c>
    </row>
    <row r="61" spans="1:9" ht="81.75" customHeight="1" x14ac:dyDescent="0.2">
      <c r="A61" s="9" t="s">
        <v>100</v>
      </c>
      <c r="B61" s="11" t="s">
        <v>99</v>
      </c>
      <c r="C61" s="19">
        <v>5418610</v>
      </c>
      <c r="D61" s="19">
        <v>1531810</v>
      </c>
      <c r="E61" s="19">
        <v>1204010</v>
      </c>
    </row>
    <row r="62" spans="1:9" ht="84" customHeight="1" x14ac:dyDescent="0.2">
      <c r="A62" s="9" t="s">
        <v>102</v>
      </c>
      <c r="B62" s="11" t="s">
        <v>101</v>
      </c>
      <c r="C62" s="19">
        <v>89618</v>
      </c>
      <c r="D62" s="19">
        <v>89618</v>
      </c>
      <c r="E62" s="19">
        <v>89618</v>
      </c>
    </row>
    <row r="63" spans="1:9" ht="46.5" customHeight="1" x14ac:dyDescent="0.2">
      <c r="A63" s="9" t="s">
        <v>98</v>
      </c>
      <c r="B63" s="11" t="s">
        <v>97</v>
      </c>
      <c r="C63" s="20">
        <v>1379031</v>
      </c>
      <c r="D63" s="20">
        <v>1379031</v>
      </c>
      <c r="E63" s="20">
        <v>1379031</v>
      </c>
    </row>
    <row r="64" spans="1:9" ht="27" customHeight="1" x14ac:dyDescent="0.2">
      <c r="A64" s="10" t="s">
        <v>17</v>
      </c>
      <c r="B64" s="11" t="s">
        <v>16</v>
      </c>
      <c r="C64" s="32">
        <f>C65+C92+C96+C94</f>
        <v>4435182</v>
      </c>
      <c r="D64" s="32">
        <f>D65+D92+D96+D94</f>
        <v>4435182</v>
      </c>
      <c r="E64" s="32">
        <f>E65+E92+E96+E94</f>
        <v>4435182</v>
      </c>
    </row>
    <row r="65" spans="1:5" ht="44.25" customHeight="1" x14ac:dyDescent="0.2">
      <c r="A65" s="38" t="s">
        <v>153</v>
      </c>
      <c r="B65" s="13" t="s">
        <v>152</v>
      </c>
      <c r="C65" s="32">
        <f>SUM(C66:C91)</f>
        <v>516017</v>
      </c>
      <c r="D65" s="32">
        <f>SUM(D66:D91)</f>
        <v>516017</v>
      </c>
      <c r="E65" s="32">
        <f>SUM(E66:E91)</f>
        <v>516017</v>
      </c>
    </row>
    <row r="66" spans="1:5" ht="104.25" customHeight="1" x14ac:dyDescent="0.2">
      <c r="A66" s="40" t="s">
        <v>257</v>
      </c>
      <c r="B66" s="8" t="s">
        <v>133</v>
      </c>
      <c r="C66" s="23">
        <v>1600</v>
      </c>
      <c r="D66" s="23">
        <v>1600</v>
      </c>
      <c r="E66" s="23">
        <v>1600</v>
      </c>
    </row>
    <row r="67" spans="1:5" ht="82.5" customHeight="1" x14ac:dyDescent="0.2">
      <c r="A67" s="40" t="s">
        <v>258</v>
      </c>
      <c r="B67" s="8" t="s">
        <v>235</v>
      </c>
      <c r="C67" s="23">
        <v>1000</v>
      </c>
      <c r="D67" s="23">
        <v>1000</v>
      </c>
      <c r="E67" s="23">
        <v>1000</v>
      </c>
    </row>
    <row r="68" spans="1:5" ht="155.25" customHeight="1" x14ac:dyDescent="0.2">
      <c r="A68" s="40" t="s">
        <v>259</v>
      </c>
      <c r="B68" s="8" t="s">
        <v>203</v>
      </c>
      <c r="C68" s="23">
        <v>5909</v>
      </c>
      <c r="D68" s="23">
        <v>5909</v>
      </c>
      <c r="E68" s="23">
        <v>5909</v>
      </c>
    </row>
    <row r="69" spans="1:5" ht="121.5" customHeight="1" x14ac:dyDescent="0.2">
      <c r="A69" s="40" t="s">
        <v>260</v>
      </c>
      <c r="B69" s="8" t="s">
        <v>149</v>
      </c>
      <c r="C69" s="23">
        <v>13363</v>
      </c>
      <c r="D69" s="23">
        <v>13363</v>
      </c>
      <c r="E69" s="23">
        <v>13363</v>
      </c>
    </row>
    <row r="70" spans="1:5" ht="104.25" customHeight="1" x14ac:dyDescent="0.2">
      <c r="A70" s="40" t="s">
        <v>261</v>
      </c>
      <c r="B70" s="8" t="s">
        <v>134</v>
      </c>
      <c r="C70" s="23">
        <v>32398</v>
      </c>
      <c r="D70" s="23">
        <v>32398</v>
      </c>
      <c r="E70" s="23">
        <v>32398</v>
      </c>
    </row>
    <row r="71" spans="1:5" ht="102.75" customHeight="1" x14ac:dyDescent="0.2">
      <c r="A71" s="40" t="s">
        <v>262</v>
      </c>
      <c r="B71" s="8" t="s">
        <v>135</v>
      </c>
      <c r="C71" s="23">
        <v>3841</v>
      </c>
      <c r="D71" s="23">
        <v>3841</v>
      </c>
      <c r="E71" s="23">
        <v>3841</v>
      </c>
    </row>
    <row r="72" spans="1:5" ht="85.5" customHeight="1" x14ac:dyDescent="0.2">
      <c r="A72" s="40" t="s">
        <v>263</v>
      </c>
      <c r="B72" s="8" t="s">
        <v>139</v>
      </c>
      <c r="C72" s="23">
        <v>100</v>
      </c>
      <c r="D72" s="23">
        <v>100</v>
      </c>
      <c r="E72" s="23">
        <v>100</v>
      </c>
    </row>
    <row r="73" spans="1:5" ht="102.75" customHeight="1" x14ac:dyDescent="0.2">
      <c r="A73" s="40" t="s">
        <v>264</v>
      </c>
      <c r="B73" s="8" t="s">
        <v>236</v>
      </c>
      <c r="C73" s="23">
        <v>220</v>
      </c>
      <c r="D73" s="23">
        <v>220</v>
      </c>
      <c r="E73" s="23">
        <v>220</v>
      </c>
    </row>
    <row r="74" spans="1:5" ht="84.75" customHeight="1" x14ac:dyDescent="0.2">
      <c r="A74" s="40" t="s">
        <v>265</v>
      </c>
      <c r="B74" s="8" t="s">
        <v>140</v>
      </c>
      <c r="C74" s="23">
        <v>14584</v>
      </c>
      <c r="D74" s="23">
        <v>14584</v>
      </c>
      <c r="E74" s="23">
        <v>14584</v>
      </c>
    </row>
    <row r="75" spans="1:5" ht="84.75" customHeight="1" x14ac:dyDescent="0.2">
      <c r="A75" s="40" t="s">
        <v>266</v>
      </c>
      <c r="B75" s="8" t="s">
        <v>240</v>
      </c>
      <c r="C75" s="23">
        <v>1500</v>
      </c>
      <c r="D75" s="23">
        <v>1500</v>
      </c>
      <c r="E75" s="23">
        <v>1500</v>
      </c>
    </row>
    <row r="76" spans="1:5" ht="81" customHeight="1" x14ac:dyDescent="0.2">
      <c r="A76" s="40" t="s">
        <v>267</v>
      </c>
      <c r="B76" s="8" t="s">
        <v>141</v>
      </c>
      <c r="C76" s="23">
        <v>28833</v>
      </c>
      <c r="D76" s="23">
        <v>28833</v>
      </c>
      <c r="E76" s="23">
        <v>28833</v>
      </c>
    </row>
    <row r="77" spans="1:5" ht="89.25" customHeight="1" x14ac:dyDescent="0.2">
      <c r="A77" s="40" t="s">
        <v>268</v>
      </c>
      <c r="B77" s="8" t="s">
        <v>142</v>
      </c>
      <c r="C77" s="23">
        <v>16667</v>
      </c>
      <c r="D77" s="23">
        <v>16667</v>
      </c>
      <c r="E77" s="23">
        <v>16667</v>
      </c>
    </row>
    <row r="78" spans="1:5" ht="123" customHeight="1" x14ac:dyDescent="0.2">
      <c r="A78" s="40" t="s">
        <v>269</v>
      </c>
      <c r="B78" s="8" t="s">
        <v>143</v>
      </c>
      <c r="C78" s="23">
        <v>500</v>
      </c>
      <c r="D78" s="23">
        <v>500</v>
      </c>
      <c r="E78" s="23">
        <v>500</v>
      </c>
    </row>
    <row r="79" spans="1:5" ht="124.5" customHeight="1" x14ac:dyDescent="0.2">
      <c r="A79" s="40" t="s">
        <v>270</v>
      </c>
      <c r="B79" s="8" t="s">
        <v>144</v>
      </c>
      <c r="C79" s="23">
        <v>6760</v>
      </c>
      <c r="D79" s="23">
        <v>6760</v>
      </c>
      <c r="E79" s="23">
        <v>6760</v>
      </c>
    </row>
    <row r="80" spans="1:5" ht="107.25" customHeight="1" x14ac:dyDescent="0.2">
      <c r="A80" s="40" t="s">
        <v>271</v>
      </c>
      <c r="B80" s="8" t="s">
        <v>145</v>
      </c>
      <c r="C80" s="23">
        <v>1733</v>
      </c>
      <c r="D80" s="23">
        <v>1733</v>
      </c>
      <c r="E80" s="23">
        <v>1733</v>
      </c>
    </row>
    <row r="81" spans="1:5" ht="133.5" customHeight="1" x14ac:dyDescent="0.2">
      <c r="A81" s="40" t="s">
        <v>272</v>
      </c>
      <c r="B81" s="8" t="s">
        <v>146</v>
      </c>
      <c r="C81" s="23">
        <v>167</v>
      </c>
      <c r="D81" s="23">
        <v>167</v>
      </c>
      <c r="E81" s="23">
        <v>167</v>
      </c>
    </row>
    <row r="82" spans="1:5" ht="82.5" customHeight="1" x14ac:dyDescent="0.2">
      <c r="A82" s="40" t="s">
        <v>273</v>
      </c>
      <c r="B82" s="8" t="s">
        <v>147</v>
      </c>
      <c r="C82" s="23">
        <v>167</v>
      </c>
      <c r="D82" s="23">
        <v>167</v>
      </c>
      <c r="E82" s="23">
        <v>167</v>
      </c>
    </row>
    <row r="83" spans="1:5" ht="156.75" customHeight="1" x14ac:dyDescent="0.2">
      <c r="A83" s="40" t="s">
        <v>274</v>
      </c>
      <c r="B83" s="8" t="s">
        <v>204</v>
      </c>
      <c r="C83" s="23">
        <v>40489</v>
      </c>
      <c r="D83" s="23">
        <v>40489</v>
      </c>
      <c r="E83" s="23">
        <v>40489</v>
      </c>
    </row>
    <row r="84" spans="1:5" ht="87" customHeight="1" x14ac:dyDescent="0.2">
      <c r="A84" s="40" t="s">
        <v>275</v>
      </c>
      <c r="B84" s="8" t="s">
        <v>237</v>
      </c>
      <c r="C84" s="23">
        <v>333</v>
      </c>
      <c r="D84" s="23">
        <v>333</v>
      </c>
      <c r="E84" s="23">
        <v>333</v>
      </c>
    </row>
    <row r="85" spans="1:5" ht="121.5" customHeight="1" x14ac:dyDescent="0.2">
      <c r="A85" s="40" t="s">
        <v>276</v>
      </c>
      <c r="B85" s="8" t="s">
        <v>238</v>
      </c>
      <c r="C85" s="23">
        <v>16667</v>
      </c>
      <c r="D85" s="23">
        <v>16667</v>
      </c>
      <c r="E85" s="23">
        <v>16667</v>
      </c>
    </row>
    <row r="86" spans="1:5" ht="84" customHeight="1" x14ac:dyDescent="0.2">
      <c r="A86" s="40" t="s">
        <v>277</v>
      </c>
      <c r="B86" s="8" t="s">
        <v>148</v>
      </c>
      <c r="C86" s="23">
        <v>5433</v>
      </c>
      <c r="D86" s="23">
        <v>5433</v>
      </c>
      <c r="E86" s="23">
        <v>5433</v>
      </c>
    </row>
    <row r="87" spans="1:5" ht="68.25" customHeight="1" x14ac:dyDescent="0.2">
      <c r="A87" s="40" t="s">
        <v>169</v>
      </c>
      <c r="B87" s="8" t="s">
        <v>168</v>
      </c>
      <c r="C87" s="23">
        <v>65071</v>
      </c>
      <c r="D87" s="23">
        <v>65071</v>
      </c>
      <c r="E87" s="23">
        <v>65071</v>
      </c>
    </row>
    <row r="88" spans="1:5" ht="100.5" customHeight="1" x14ac:dyDescent="0.2">
      <c r="A88" s="40" t="s">
        <v>278</v>
      </c>
      <c r="B88" s="8" t="s">
        <v>239</v>
      </c>
      <c r="C88" s="23">
        <v>16667</v>
      </c>
      <c r="D88" s="23">
        <v>16667</v>
      </c>
      <c r="E88" s="23">
        <v>16667</v>
      </c>
    </row>
    <row r="89" spans="1:5" ht="213" customHeight="1" x14ac:dyDescent="0.2">
      <c r="A89" s="40" t="s">
        <v>279</v>
      </c>
      <c r="B89" s="8" t="s">
        <v>136</v>
      </c>
      <c r="C89" s="23">
        <v>83</v>
      </c>
      <c r="D89" s="23">
        <v>83</v>
      </c>
      <c r="E89" s="23">
        <v>83</v>
      </c>
    </row>
    <row r="90" spans="1:5" ht="102.75" customHeight="1" x14ac:dyDescent="0.2">
      <c r="A90" s="40" t="s">
        <v>280</v>
      </c>
      <c r="B90" s="8" t="s">
        <v>137</v>
      </c>
      <c r="C90" s="23">
        <v>417</v>
      </c>
      <c r="D90" s="23">
        <v>417</v>
      </c>
      <c r="E90" s="23">
        <v>417</v>
      </c>
    </row>
    <row r="91" spans="1:5" ht="83.25" customHeight="1" x14ac:dyDescent="0.2">
      <c r="A91" s="40" t="s">
        <v>281</v>
      </c>
      <c r="B91" s="8" t="s">
        <v>138</v>
      </c>
      <c r="C91" s="23">
        <v>241515</v>
      </c>
      <c r="D91" s="23">
        <v>241515</v>
      </c>
      <c r="E91" s="23">
        <v>241515</v>
      </c>
    </row>
    <row r="92" spans="1:5" ht="42.75" customHeight="1" x14ac:dyDescent="0.2">
      <c r="A92" s="40" t="s">
        <v>155</v>
      </c>
      <c r="B92" s="42" t="s">
        <v>154</v>
      </c>
      <c r="C92" s="22">
        <f>C93</f>
        <v>44000</v>
      </c>
      <c r="D92" s="22">
        <f>D93</f>
        <v>44000</v>
      </c>
      <c r="E92" s="22">
        <f>E93</f>
        <v>44000</v>
      </c>
    </row>
    <row r="93" spans="1:5" ht="47.25" customHeight="1" x14ac:dyDescent="0.2">
      <c r="A93" s="40" t="s">
        <v>104</v>
      </c>
      <c r="B93" s="8" t="s">
        <v>52</v>
      </c>
      <c r="C93" s="20">
        <v>44000</v>
      </c>
      <c r="D93" s="20">
        <v>44000</v>
      </c>
      <c r="E93" s="20">
        <v>44000</v>
      </c>
    </row>
    <row r="94" spans="1:5" ht="107.25" customHeight="1" x14ac:dyDescent="0.2">
      <c r="A94" s="40" t="s">
        <v>158</v>
      </c>
      <c r="B94" s="42" t="s">
        <v>159</v>
      </c>
      <c r="C94" s="22">
        <f>C95</f>
        <v>1813364</v>
      </c>
      <c r="D94" s="22">
        <f>D95</f>
        <v>1813364</v>
      </c>
      <c r="E94" s="22">
        <f>E95</f>
        <v>1813364</v>
      </c>
    </row>
    <row r="95" spans="1:5" ht="66.75" customHeight="1" x14ac:dyDescent="0.2">
      <c r="A95" s="43" t="s">
        <v>171</v>
      </c>
      <c r="B95" s="44" t="s">
        <v>170</v>
      </c>
      <c r="C95" s="45">
        <v>1813364</v>
      </c>
      <c r="D95" s="45">
        <v>1813364</v>
      </c>
      <c r="E95" s="45">
        <v>1813364</v>
      </c>
    </row>
    <row r="96" spans="1:5" ht="28.5" customHeight="1" x14ac:dyDescent="0.2">
      <c r="A96" s="40" t="s">
        <v>157</v>
      </c>
      <c r="B96" s="42" t="s">
        <v>156</v>
      </c>
      <c r="C96" s="22">
        <f>SUM(C97:C99)</f>
        <v>2061801</v>
      </c>
      <c r="D96" s="22">
        <f>SUM(D97:D99)</f>
        <v>2061801</v>
      </c>
      <c r="E96" s="22">
        <f>SUM(E97:E99)</f>
        <v>2061801</v>
      </c>
    </row>
    <row r="97" spans="1:6" ht="65.25" customHeight="1" x14ac:dyDescent="0.2">
      <c r="A97" s="40" t="s">
        <v>173</v>
      </c>
      <c r="B97" s="8" t="s">
        <v>172</v>
      </c>
      <c r="C97" s="20">
        <v>316143</v>
      </c>
      <c r="D97" s="20">
        <v>316143</v>
      </c>
      <c r="E97" s="20">
        <v>316143</v>
      </c>
    </row>
    <row r="98" spans="1:6" ht="64.5" customHeight="1" x14ac:dyDescent="0.2">
      <c r="A98" s="40" t="s">
        <v>175</v>
      </c>
      <c r="B98" s="8" t="s">
        <v>174</v>
      </c>
      <c r="C98" s="20">
        <v>99692</v>
      </c>
      <c r="D98" s="20">
        <v>99692</v>
      </c>
      <c r="E98" s="20">
        <v>99692</v>
      </c>
    </row>
    <row r="99" spans="1:6" ht="66.75" customHeight="1" x14ac:dyDescent="0.2">
      <c r="A99" s="40" t="s">
        <v>105</v>
      </c>
      <c r="B99" s="8" t="s">
        <v>51</v>
      </c>
      <c r="C99" s="20">
        <v>1645966</v>
      </c>
      <c r="D99" s="20">
        <v>1645966</v>
      </c>
      <c r="E99" s="20">
        <v>1645966</v>
      </c>
    </row>
    <row r="100" spans="1:6" ht="24.75" customHeight="1" x14ac:dyDescent="0.2">
      <c r="A100" s="41" t="s">
        <v>27</v>
      </c>
      <c r="B100" s="13" t="s">
        <v>28</v>
      </c>
      <c r="C100" s="59">
        <f>C101+C165</f>
        <v>1832638181.6200001</v>
      </c>
      <c r="D100" s="59">
        <f>D101+D165</f>
        <v>1249045061.5999999</v>
      </c>
      <c r="E100" s="59">
        <f>E101+E165</f>
        <v>1294732283.25</v>
      </c>
    </row>
    <row r="101" spans="1:6" ht="45.75" customHeight="1" x14ac:dyDescent="0.2">
      <c r="A101" s="66" t="s">
        <v>29</v>
      </c>
      <c r="B101" s="67" t="s">
        <v>30</v>
      </c>
      <c r="C101" s="22">
        <f>C102+C130+C157</f>
        <v>1682638181.6200001</v>
      </c>
      <c r="D101" s="22">
        <f>D102+D130+D157</f>
        <v>1249045061.5999999</v>
      </c>
      <c r="E101" s="22">
        <f>E102+E130+E157</f>
        <v>1294732283.25</v>
      </c>
    </row>
    <row r="102" spans="1:6" ht="42.75" customHeight="1" x14ac:dyDescent="0.2">
      <c r="A102" s="41" t="s">
        <v>35</v>
      </c>
      <c r="B102" s="13" t="s">
        <v>40</v>
      </c>
      <c r="C102" s="59">
        <f>C103+C105+C108+C112+C113+C114+C115+C119</f>
        <v>710268083.01000011</v>
      </c>
      <c r="D102" s="59">
        <f>D103+D105+D108+D112+D113+D114+D115+D119</f>
        <v>223976854.28000003</v>
      </c>
      <c r="E102" s="59">
        <f>E103+E105+E108+E112+E113+E114+E115+E119</f>
        <v>230371236.27999997</v>
      </c>
      <c r="F102" s="49"/>
    </row>
    <row r="103" spans="1:6" ht="45.75" customHeight="1" x14ac:dyDescent="0.2">
      <c r="A103" s="9" t="s">
        <v>211</v>
      </c>
      <c r="B103" s="11" t="s">
        <v>160</v>
      </c>
      <c r="C103" s="55">
        <f>C104</f>
        <v>414430059.17000002</v>
      </c>
      <c r="D103" s="55">
        <f>D104</f>
        <v>0</v>
      </c>
      <c r="E103" s="55">
        <f>E104</f>
        <v>0</v>
      </c>
    </row>
    <row r="104" spans="1:6" ht="98.25" customHeight="1" x14ac:dyDescent="0.2">
      <c r="A104" s="52" t="s">
        <v>212</v>
      </c>
      <c r="B104" s="53" t="s">
        <v>160</v>
      </c>
      <c r="C104" s="54">
        <v>414430059.17000002</v>
      </c>
      <c r="D104" s="54">
        <v>0</v>
      </c>
      <c r="E104" s="54">
        <v>0</v>
      </c>
    </row>
    <row r="105" spans="1:6" ht="88.5" customHeight="1" x14ac:dyDescent="0.2">
      <c r="A105" s="9" t="s">
        <v>230</v>
      </c>
      <c r="B105" s="11" t="s">
        <v>110</v>
      </c>
      <c r="C105" s="54">
        <f>C106+C107</f>
        <v>58141177.629999995</v>
      </c>
      <c r="D105" s="54">
        <f>D106+D107</f>
        <v>23920000.98</v>
      </c>
      <c r="E105" s="54">
        <f>E106+E107</f>
        <v>23920000.98</v>
      </c>
    </row>
    <row r="106" spans="1:6" ht="63.75" customHeight="1" x14ac:dyDescent="0.2">
      <c r="A106" s="52" t="s">
        <v>231</v>
      </c>
      <c r="B106" s="53" t="s">
        <v>110</v>
      </c>
      <c r="C106" s="54">
        <v>28141177.629999999</v>
      </c>
      <c r="D106" s="54">
        <v>23920000.98</v>
      </c>
      <c r="E106" s="54">
        <v>23920000.98</v>
      </c>
    </row>
    <row r="107" spans="1:6" ht="81.75" customHeight="1" x14ac:dyDescent="0.2">
      <c r="A107" s="52" t="s">
        <v>229</v>
      </c>
      <c r="B107" s="53" t="s">
        <v>110</v>
      </c>
      <c r="C107" s="54">
        <v>30000000</v>
      </c>
      <c r="D107" s="54">
        <v>0</v>
      </c>
      <c r="E107" s="54">
        <v>0</v>
      </c>
    </row>
    <row r="108" spans="1:6" ht="64.5" customHeight="1" x14ac:dyDescent="0.2">
      <c r="A108" s="9" t="s">
        <v>108</v>
      </c>
      <c r="B108" s="11" t="s">
        <v>109</v>
      </c>
      <c r="C108" s="55">
        <f>C109+C110+C111</f>
        <v>29186600</v>
      </c>
      <c r="D108" s="55">
        <f>D109+D110+D111</f>
        <v>30349000</v>
      </c>
      <c r="E108" s="55">
        <f>E109+E110+E111</f>
        <v>31598200</v>
      </c>
    </row>
    <row r="109" spans="1:6" ht="50.25" customHeight="1" x14ac:dyDescent="0.2">
      <c r="A109" s="52" t="s">
        <v>65</v>
      </c>
      <c r="B109" s="53" t="s">
        <v>109</v>
      </c>
      <c r="C109" s="54">
        <v>20514200</v>
      </c>
      <c r="D109" s="54">
        <v>21335700</v>
      </c>
      <c r="E109" s="54">
        <v>22189100</v>
      </c>
    </row>
    <row r="110" spans="1:6" ht="60" customHeight="1" x14ac:dyDescent="0.2">
      <c r="A110" s="52" t="s">
        <v>219</v>
      </c>
      <c r="B110" s="53" t="s">
        <v>109</v>
      </c>
      <c r="C110" s="54">
        <v>2663500</v>
      </c>
      <c r="D110" s="54">
        <v>2768800</v>
      </c>
      <c r="E110" s="54">
        <v>2878700</v>
      </c>
    </row>
    <row r="111" spans="1:6" ht="63" customHeight="1" x14ac:dyDescent="0.2">
      <c r="A111" s="52" t="s">
        <v>242</v>
      </c>
      <c r="B111" s="53" t="s">
        <v>109</v>
      </c>
      <c r="C111" s="54">
        <v>6008900</v>
      </c>
      <c r="D111" s="54">
        <v>6244500</v>
      </c>
      <c r="E111" s="54">
        <v>6530400</v>
      </c>
    </row>
    <row r="112" spans="1:6" ht="46.5" customHeight="1" x14ac:dyDescent="0.2">
      <c r="A112" s="9" t="s">
        <v>111</v>
      </c>
      <c r="B112" s="11" t="s">
        <v>112</v>
      </c>
      <c r="C112" s="55">
        <v>1618285</v>
      </c>
      <c r="D112" s="55">
        <v>1666539</v>
      </c>
      <c r="E112" s="55">
        <v>1608679</v>
      </c>
    </row>
    <row r="113" spans="1:6" ht="30.75" customHeight="1" x14ac:dyDescent="0.2">
      <c r="A113" s="9" t="s">
        <v>251</v>
      </c>
      <c r="B113" s="11" t="s">
        <v>250</v>
      </c>
      <c r="C113" s="55">
        <v>635167.43999999994</v>
      </c>
      <c r="D113" s="55">
        <v>0</v>
      </c>
      <c r="E113" s="55">
        <v>0</v>
      </c>
    </row>
    <row r="114" spans="1:6" ht="30" customHeight="1" x14ac:dyDescent="0.2">
      <c r="A114" s="12" t="s">
        <v>114</v>
      </c>
      <c r="B114" s="11" t="s">
        <v>113</v>
      </c>
      <c r="C114" s="55">
        <v>715816.5</v>
      </c>
      <c r="D114" s="55">
        <v>0</v>
      </c>
      <c r="E114" s="55">
        <v>0</v>
      </c>
    </row>
    <row r="115" spans="1:6" ht="46.5" customHeight="1" x14ac:dyDescent="0.2">
      <c r="A115" s="12" t="s">
        <v>244</v>
      </c>
      <c r="B115" s="11" t="s">
        <v>243</v>
      </c>
      <c r="C115" s="55">
        <f>C116+C117+C118</f>
        <v>110057842.07000001</v>
      </c>
      <c r="D115" s="55">
        <f>D116+D117+D118</f>
        <v>105723779.10000001</v>
      </c>
      <c r="E115" s="55">
        <f>E116+E117+E118</f>
        <v>110734021.09999999</v>
      </c>
      <c r="F115" s="2"/>
    </row>
    <row r="116" spans="1:6" ht="63" customHeight="1" x14ac:dyDescent="0.2">
      <c r="A116" s="56" t="s">
        <v>245</v>
      </c>
      <c r="B116" s="57" t="s">
        <v>243</v>
      </c>
      <c r="C116" s="58">
        <v>11971900</v>
      </c>
      <c r="D116" s="58">
        <v>12318900</v>
      </c>
      <c r="E116" s="58">
        <v>14406800</v>
      </c>
    </row>
    <row r="117" spans="1:6" ht="58.5" customHeight="1" x14ac:dyDescent="0.2">
      <c r="A117" s="56" t="s">
        <v>249</v>
      </c>
      <c r="B117" s="57" t="s">
        <v>243</v>
      </c>
      <c r="C117" s="58">
        <v>89994139.650000006</v>
      </c>
      <c r="D117" s="58">
        <v>82947485.650000006</v>
      </c>
      <c r="E117" s="58">
        <v>82089863.390000001</v>
      </c>
    </row>
    <row r="118" spans="1:6" ht="46.5" customHeight="1" x14ac:dyDescent="0.2">
      <c r="A118" s="56" t="s">
        <v>248</v>
      </c>
      <c r="B118" s="57" t="s">
        <v>243</v>
      </c>
      <c r="C118" s="58">
        <v>8091802.4199999999</v>
      </c>
      <c r="D118" s="58">
        <v>10457393.449999999</v>
      </c>
      <c r="E118" s="58">
        <v>14237357.710000001</v>
      </c>
    </row>
    <row r="119" spans="1:6" ht="26.25" customHeight="1" x14ac:dyDescent="0.2">
      <c r="A119" s="41" t="s">
        <v>31</v>
      </c>
      <c r="B119" s="13" t="s">
        <v>41</v>
      </c>
      <c r="C119" s="22">
        <f>C120</f>
        <v>95483135.200000003</v>
      </c>
      <c r="D119" s="22">
        <f>D120</f>
        <v>62317535.200000003</v>
      </c>
      <c r="E119" s="22">
        <f>E120</f>
        <v>62510335.200000003</v>
      </c>
    </row>
    <row r="120" spans="1:6" ht="30" customHeight="1" x14ac:dyDescent="0.2">
      <c r="A120" s="9" t="s">
        <v>107</v>
      </c>
      <c r="B120" s="11" t="s">
        <v>106</v>
      </c>
      <c r="C120" s="55">
        <f>C121+C122+C123+C124+C125+C126+C127+C128+C129</f>
        <v>95483135.200000003</v>
      </c>
      <c r="D120" s="55">
        <f>D121+D122+D123+D124+D125+D126+D127+D128+D129</f>
        <v>62317535.200000003</v>
      </c>
      <c r="E120" s="55">
        <f>E121+E122+E123+E124+E125+E126+E127+E128+E129</f>
        <v>62510335.200000003</v>
      </c>
    </row>
    <row r="121" spans="1:6" ht="64.5" customHeight="1" x14ac:dyDescent="0.2">
      <c r="A121" s="9" t="s">
        <v>63</v>
      </c>
      <c r="B121" s="11" t="s">
        <v>106</v>
      </c>
      <c r="C121" s="20">
        <v>1024700</v>
      </c>
      <c r="D121" s="20">
        <v>1132600</v>
      </c>
      <c r="E121" s="20">
        <v>1250900</v>
      </c>
    </row>
    <row r="122" spans="1:6" s="6" customFormat="1" ht="45" customHeight="1" x14ac:dyDescent="0.2">
      <c r="A122" s="9" t="s">
        <v>64</v>
      </c>
      <c r="B122" s="10" t="s">
        <v>106</v>
      </c>
      <c r="C122" s="20">
        <v>3161500</v>
      </c>
      <c r="D122" s="20">
        <v>3234200</v>
      </c>
      <c r="E122" s="20">
        <v>3308700</v>
      </c>
      <c r="F122" s="46"/>
    </row>
    <row r="123" spans="1:6" s="6" customFormat="1" ht="48" customHeight="1" x14ac:dyDescent="0.2">
      <c r="A123" s="38" t="s">
        <v>67</v>
      </c>
      <c r="B123" s="10" t="s">
        <v>106</v>
      </c>
      <c r="C123" s="20">
        <v>25056.2</v>
      </c>
      <c r="D123" s="20">
        <v>25056.2</v>
      </c>
      <c r="E123" s="20">
        <v>25056.2</v>
      </c>
      <c r="F123" s="46"/>
    </row>
    <row r="124" spans="1:6" s="6" customFormat="1" ht="44.25" customHeight="1" x14ac:dyDescent="0.2">
      <c r="A124" s="9" t="s">
        <v>66</v>
      </c>
      <c r="B124" s="10" t="s">
        <v>106</v>
      </c>
      <c r="C124" s="20">
        <v>55909452</v>
      </c>
      <c r="D124" s="20">
        <v>55909452</v>
      </c>
      <c r="E124" s="20">
        <v>55909452</v>
      </c>
      <c r="F124" s="46"/>
    </row>
    <row r="125" spans="1:6" ht="66.75" customHeight="1" x14ac:dyDescent="0.2">
      <c r="A125" s="9" t="s">
        <v>71</v>
      </c>
      <c r="B125" s="10" t="s">
        <v>106</v>
      </c>
      <c r="C125" s="20">
        <v>8416227</v>
      </c>
      <c r="D125" s="20">
        <v>2016227</v>
      </c>
      <c r="E125" s="20">
        <v>2016227</v>
      </c>
    </row>
    <row r="126" spans="1:6" ht="42.75" customHeight="1" x14ac:dyDescent="0.2">
      <c r="A126" s="9" t="s">
        <v>115</v>
      </c>
      <c r="B126" s="10" t="s">
        <v>106</v>
      </c>
      <c r="C126" s="20">
        <v>1284100</v>
      </c>
      <c r="D126" s="20">
        <v>0</v>
      </c>
      <c r="E126" s="20">
        <v>0</v>
      </c>
    </row>
    <row r="127" spans="1:6" ht="83.25" customHeight="1" x14ac:dyDescent="0.2">
      <c r="A127" s="9" t="s">
        <v>247</v>
      </c>
      <c r="B127" s="10" t="s">
        <v>106</v>
      </c>
      <c r="C127" s="20">
        <v>1886400</v>
      </c>
      <c r="D127" s="20">
        <v>0</v>
      </c>
      <c r="E127" s="20">
        <v>0</v>
      </c>
    </row>
    <row r="128" spans="1:6" ht="63" customHeight="1" x14ac:dyDescent="0.2">
      <c r="A128" s="9" t="s">
        <v>246</v>
      </c>
      <c r="B128" s="10" t="s">
        <v>106</v>
      </c>
      <c r="C128" s="20">
        <v>13850200</v>
      </c>
      <c r="D128" s="20">
        <v>0</v>
      </c>
      <c r="E128" s="20">
        <v>0</v>
      </c>
    </row>
    <row r="129" spans="1:5" ht="42" customHeight="1" x14ac:dyDescent="0.2">
      <c r="A129" s="9" t="s">
        <v>220</v>
      </c>
      <c r="B129" s="10" t="s">
        <v>106</v>
      </c>
      <c r="C129" s="20">
        <v>9925500</v>
      </c>
      <c r="D129" s="20">
        <v>0</v>
      </c>
      <c r="E129" s="20">
        <v>0</v>
      </c>
    </row>
    <row r="130" spans="1:5" ht="27.75" customHeight="1" x14ac:dyDescent="0.2">
      <c r="A130" s="41" t="s">
        <v>42</v>
      </c>
      <c r="B130" s="13" t="s">
        <v>43</v>
      </c>
      <c r="C130" s="24">
        <f>C131+C149+C150+C153+C154+C155+C156</f>
        <v>939841998.61000001</v>
      </c>
      <c r="D130" s="24">
        <f>D131+D149+D150+D153+D154+D155+D156</f>
        <v>995040107.31999993</v>
      </c>
      <c r="E130" s="24">
        <f>E131+E149+E150+E153+E154+E155+E156</f>
        <v>1033675946.97</v>
      </c>
    </row>
    <row r="131" spans="1:5" ht="45" customHeight="1" x14ac:dyDescent="0.2">
      <c r="A131" s="9" t="s">
        <v>117</v>
      </c>
      <c r="B131" s="11" t="s">
        <v>116</v>
      </c>
      <c r="C131" s="64">
        <f>C132+C133+C134+C135+C136+C137+C138+C139+C140+C141+C142+C143+C144+C145+C146+C147+C148</f>
        <v>36921988</v>
      </c>
      <c r="D131" s="64">
        <f>D132+D133+D134+D135+D136+D137+D138+D139+D140+D141+D142+D143+D144+D145+D146+D147+D148</f>
        <v>37441800</v>
      </c>
      <c r="E131" s="64">
        <f>E132+E133+E134+E135+E136+E137+E138+E139+E140+E141+E142+E143+E144+E145+E146+E147+E148</f>
        <v>38051399</v>
      </c>
    </row>
    <row r="132" spans="1:5" ht="85.5" customHeight="1" x14ac:dyDescent="0.2">
      <c r="A132" s="52" t="s">
        <v>125</v>
      </c>
      <c r="B132" s="53" t="s">
        <v>116</v>
      </c>
      <c r="C132" s="62">
        <v>4556853</v>
      </c>
      <c r="D132" s="62">
        <v>4556853</v>
      </c>
      <c r="E132" s="62">
        <v>4556853</v>
      </c>
    </row>
    <row r="133" spans="1:5" ht="84.75" customHeight="1" x14ac:dyDescent="0.2">
      <c r="A133" s="52" t="s">
        <v>119</v>
      </c>
      <c r="B133" s="61" t="s">
        <v>116</v>
      </c>
      <c r="C133" s="62">
        <v>1952200</v>
      </c>
      <c r="D133" s="62">
        <v>1952200</v>
      </c>
      <c r="E133" s="62">
        <v>1952200</v>
      </c>
    </row>
    <row r="134" spans="1:5" ht="43.5" customHeight="1" x14ac:dyDescent="0.2">
      <c r="A134" s="52" t="s">
        <v>62</v>
      </c>
      <c r="B134" s="61" t="s">
        <v>116</v>
      </c>
      <c r="C134" s="62">
        <v>1518951</v>
      </c>
      <c r="D134" s="62">
        <v>1518951</v>
      </c>
      <c r="E134" s="62">
        <v>1518951</v>
      </c>
    </row>
    <row r="135" spans="1:5" ht="66.75" customHeight="1" x14ac:dyDescent="0.2">
      <c r="A135" s="60" t="s">
        <v>45</v>
      </c>
      <c r="B135" s="61" t="s">
        <v>116</v>
      </c>
      <c r="C135" s="62">
        <v>1746700</v>
      </c>
      <c r="D135" s="62">
        <v>1572000</v>
      </c>
      <c r="E135" s="62">
        <v>1572000</v>
      </c>
    </row>
    <row r="136" spans="1:5" ht="67.5" customHeight="1" x14ac:dyDescent="0.2">
      <c r="A136" s="60" t="s">
        <v>44</v>
      </c>
      <c r="B136" s="61" t="s">
        <v>116</v>
      </c>
      <c r="C136" s="62">
        <v>42377</v>
      </c>
      <c r="D136" s="62">
        <v>42377</v>
      </c>
      <c r="E136" s="62">
        <v>42377</v>
      </c>
    </row>
    <row r="137" spans="1:5" ht="138.75" customHeight="1" x14ac:dyDescent="0.2">
      <c r="A137" s="60" t="s">
        <v>118</v>
      </c>
      <c r="B137" s="61" t="s">
        <v>116</v>
      </c>
      <c r="C137" s="62">
        <v>2419300</v>
      </c>
      <c r="D137" s="62">
        <v>2419300</v>
      </c>
      <c r="E137" s="62">
        <v>2419300</v>
      </c>
    </row>
    <row r="138" spans="1:5" ht="43.5" customHeight="1" x14ac:dyDescent="0.2">
      <c r="A138" s="60" t="s">
        <v>252</v>
      </c>
      <c r="B138" s="61" t="s">
        <v>116</v>
      </c>
      <c r="C138" s="62">
        <v>3045000</v>
      </c>
      <c r="D138" s="62">
        <v>3045000</v>
      </c>
      <c r="E138" s="62">
        <v>3045000</v>
      </c>
    </row>
    <row r="139" spans="1:5" ht="63.75" customHeight="1" x14ac:dyDescent="0.2">
      <c r="A139" s="60" t="s">
        <v>53</v>
      </c>
      <c r="B139" s="61" t="s">
        <v>116</v>
      </c>
      <c r="C139" s="62">
        <v>2886800</v>
      </c>
      <c r="D139" s="62">
        <v>2886800</v>
      </c>
      <c r="E139" s="62">
        <v>2886800</v>
      </c>
    </row>
    <row r="140" spans="1:5" ht="29.25" customHeight="1" x14ac:dyDescent="0.2">
      <c r="A140" s="52" t="s">
        <v>54</v>
      </c>
      <c r="B140" s="53" t="s">
        <v>116</v>
      </c>
      <c r="C140" s="62">
        <v>13684100</v>
      </c>
      <c r="D140" s="62">
        <v>14226100</v>
      </c>
      <c r="E140" s="62">
        <v>14835800</v>
      </c>
    </row>
    <row r="141" spans="1:5" ht="27" customHeight="1" x14ac:dyDescent="0.2">
      <c r="A141" s="52" t="s">
        <v>60</v>
      </c>
      <c r="B141" s="61" t="s">
        <v>116</v>
      </c>
      <c r="C141" s="62">
        <v>970347</v>
      </c>
      <c r="D141" s="62">
        <v>970347</v>
      </c>
      <c r="E141" s="62">
        <v>970347</v>
      </c>
    </row>
    <row r="142" spans="1:5" ht="86.25" customHeight="1" x14ac:dyDescent="0.2">
      <c r="A142" s="52" t="s">
        <v>59</v>
      </c>
      <c r="B142" s="61" t="s">
        <v>116</v>
      </c>
      <c r="C142" s="62">
        <v>6000</v>
      </c>
      <c r="D142" s="62">
        <v>6000</v>
      </c>
      <c r="E142" s="62">
        <v>6000</v>
      </c>
    </row>
    <row r="143" spans="1:5" ht="65.25" customHeight="1" x14ac:dyDescent="0.2">
      <c r="A143" s="52" t="s">
        <v>32</v>
      </c>
      <c r="B143" s="61" t="s">
        <v>116</v>
      </c>
      <c r="C143" s="62">
        <v>21896</v>
      </c>
      <c r="D143" s="62">
        <v>21908</v>
      </c>
      <c r="E143" s="62">
        <v>21807</v>
      </c>
    </row>
    <row r="144" spans="1:5" ht="68.25" customHeight="1" x14ac:dyDescent="0.2">
      <c r="A144" s="52" t="s">
        <v>57</v>
      </c>
      <c r="B144" s="61" t="s">
        <v>116</v>
      </c>
      <c r="C144" s="62">
        <v>246900</v>
      </c>
      <c r="D144" s="62">
        <v>246900</v>
      </c>
      <c r="E144" s="62">
        <v>246900</v>
      </c>
    </row>
    <row r="145" spans="1:5" ht="101.25" customHeight="1" x14ac:dyDescent="0.2">
      <c r="A145" s="52" t="s">
        <v>58</v>
      </c>
      <c r="B145" s="61" t="s">
        <v>116</v>
      </c>
      <c r="C145" s="62">
        <v>305000</v>
      </c>
      <c r="D145" s="62">
        <v>457500</v>
      </c>
      <c r="E145" s="62">
        <v>457500</v>
      </c>
    </row>
    <row r="146" spans="1:5" ht="48" customHeight="1" x14ac:dyDescent="0.2">
      <c r="A146" s="52" t="s">
        <v>210</v>
      </c>
      <c r="B146" s="61" t="s">
        <v>116</v>
      </c>
      <c r="C146" s="62">
        <v>343400</v>
      </c>
      <c r="D146" s="62">
        <v>343400</v>
      </c>
      <c r="E146" s="62">
        <v>343400</v>
      </c>
    </row>
    <row r="147" spans="1:5" ht="44.25" customHeight="1" x14ac:dyDescent="0.2">
      <c r="A147" s="52" t="s">
        <v>61</v>
      </c>
      <c r="B147" s="61" t="s">
        <v>116</v>
      </c>
      <c r="C147" s="62">
        <v>3078264</v>
      </c>
      <c r="D147" s="62">
        <v>3078264</v>
      </c>
      <c r="E147" s="62">
        <v>3078264</v>
      </c>
    </row>
    <row r="148" spans="1:5" ht="30.75" customHeight="1" x14ac:dyDescent="0.2">
      <c r="A148" s="52" t="s">
        <v>39</v>
      </c>
      <c r="B148" s="61" t="s">
        <v>116</v>
      </c>
      <c r="C148" s="62">
        <v>97900</v>
      </c>
      <c r="D148" s="62">
        <v>97900</v>
      </c>
      <c r="E148" s="62">
        <v>97900</v>
      </c>
    </row>
    <row r="149" spans="1:5" ht="66" customHeight="1" x14ac:dyDescent="0.2">
      <c r="A149" s="9" t="s">
        <v>209</v>
      </c>
      <c r="B149" s="10" t="s">
        <v>124</v>
      </c>
      <c r="C149" s="20">
        <v>78940700</v>
      </c>
      <c r="D149" s="20">
        <v>80455700</v>
      </c>
      <c r="E149" s="20">
        <v>81946500</v>
      </c>
    </row>
    <row r="150" spans="1:5" ht="66" customHeight="1" x14ac:dyDescent="0.2">
      <c r="A150" s="9" t="s">
        <v>123</v>
      </c>
      <c r="B150" s="10" t="s">
        <v>122</v>
      </c>
      <c r="C150" s="23">
        <f>C151+C152</f>
        <v>12785700</v>
      </c>
      <c r="D150" s="23">
        <f>D151+D152</f>
        <v>12785700</v>
      </c>
      <c r="E150" s="23">
        <f>E151+E152</f>
        <v>12785700</v>
      </c>
    </row>
    <row r="151" spans="1:5" ht="63.75" customHeight="1" x14ac:dyDescent="0.2">
      <c r="A151" s="63" t="s">
        <v>56</v>
      </c>
      <c r="B151" s="61" t="s">
        <v>122</v>
      </c>
      <c r="C151" s="62">
        <v>12473900</v>
      </c>
      <c r="D151" s="62">
        <v>12473900</v>
      </c>
      <c r="E151" s="62">
        <v>12473900</v>
      </c>
    </row>
    <row r="152" spans="1:5" ht="103.5" customHeight="1" x14ac:dyDescent="0.2">
      <c r="A152" s="65" t="s">
        <v>55</v>
      </c>
      <c r="B152" s="61" t="s">
        <v>122</v>
      </c>
      <c r="C152" s="62">
        <v>311800</v>
      </c>
      <c r="D152" s="62">
        <v>311800</v>
      </c>
      <c r="E152" s="62">
        <v>311800</v>
      </c>
    </row>
    <row r="153" spans="1:5" ht="65.25" customHeight="1" x14ac:dyDescent="0.2">
      <c r="A153" s="9" t="s">
        <v>127</v>
      </c>
      <c r="B153" s="10" t="s">
        <v>126</v>
      </c>
      <c r="C153" s="20">
        <v>9895500</v>
      </c>
      <c r="D153" s="20">
        <v>12297800</v>
      </c>
      <c r="E153" s="20">
        <v>7493100</v>
      </c>
    </row>
    <row r="154" spans="1:5" ht="67.5" customHeight="1" x14ac:dyDescent="0.2">
      <c r="A154" s="9" t="s">
        <v>129</v>
      </c>
      <c r="B154" s="10" t="s">
        <v>128</v>
      </c>
      <c r="C154" s="20">
        <v>4747.76</v>
      </c>
      <c r="D154" s="20">
        <v>4966.41</v>
      </c>
      <c r="E154" s="20">
        <v>32207.06</v>
      </c>
    </row>
    <row r="155" spans="1:5" ht="41.25" customHeight="1" x14ac:dyDescent="0.2">
      <c r="A155" s="9" t="s">
        <v>131</v>
      </c>
      <c r="B155" s="10" t="s">
        <v>130</v>
      </c>
      <c r="C155" s="20">
        <v>2873662.85</v>
      </c>
      <c r="D155" s="20">
        <v>2986440.91</v>
      </c>
      <c r="E155" s="20">
        <v>2986440.91</v>
      </c>
    </row>
    <row r="156" spans="1:5" ht="29.25" customHeight="1" x14ac:dyDescent="0.2">
      <c r="A156" s="9" t="s">
        <v>121</v>
      </c>
      <c r="B156" s="10" t="s">
        <v>120</v>
      </c>
      <c r="C156" s="20">
        <v>798419700</v>
      </c>
      <c r="D156" s="20">
        <v>849067700</v>
      </c>
      <c r="E156" s="20">
        <v>890380600</v>
      </c>
    </row>
    <row r="157" spans="1:5" ht="29.25" customHeight="1" x14ac:dyDescent="0.2">
      <c r="A157" s="41" t="s">
        <v>68</v>
      </c>
      <c r="B157" s="18" t="s">
        <v>69</v>
      </c>
      <c r="C157" s="22">
        <f>C158+C159+C162</f>
        <v>32528100</v>
      </c>
      <c r="D157" s="22">
        <f>D158+D159+D162</f>
        <v>30028100</v>
      </c>
      <c r="E157" s="22">
        <f>E158+E159+E162</f>
        <v>30685100</v>
      </c>
    </row>
    <row r="158" spans="1:5" ht="63.75" customHeight="1" x14ac:dyDescent="0.2">
      <c r="A158" s="9" t="s">
        <v>217</v>
      </c>
      <c r="B158" s="10" t="s">
        <v>218</v>
      </c>
      <c r="C158" s="20">
        <v>3159700</v>
      </c>
      <c r="D158" s="20">
        <v>3159700</v>
      </c>
      <c r="E158" s="20">
        <v>3816700</v>
      </c>
    </row>
    <row r="159" spans="1:5" ht="102.75" customHeight="1" x14ac:dyDescent="0.2">
      <c r="A159" s="9" t="s">
        <v>254</v>
      </c>
      <c r="B159" s="10" t="s">
        <v>132</v>
      </c>
      <c r="C159" s="20">
        <f>C160+C161</f>
        <v>25873300</v>
      </c>
      <c r="D159" s="20">
        <f>D160+D161</f>
        <v>25873300</v>
      </c>
      <c r="E159" s="20">
        <f>E160+E161</f>
        <v>25873300</v>
      </c>
    </row>
    <row r="160" spans="1:5" ht="80.25" customHeight="1" x14ac:dyDescent="0.2">
      <c r="A160" s="65" t="s">
        <v>253</v>
      </c>
      <c r="B160" s="61" t="s">
        <v>132</v>
      </c>
      <c r="C160" s="62">
        <v>24748400</v>
      </c>
      <c r="D160" s="62">
        <v>24748400</v>
      </c>
      <c r="E160" s="62">
        <v>24748400</v>
      </c>
    </row>
    <row r="161" spans="1:5" ht="62.25" customHeight="1" x14ac:dyDescent="0.2">
      <c r="A161" s="52" t="s">
        <v>70</v>
      </c>
      <c r="B161" s="61" t="s">
        <v>132</v>
      </c>
      <c r="C161" s="62">
        <v>1124900</v>
      </c>
      <c r="D161" s="62">
        <v>1124900</v>
      </c>
      <c r="E161" s="62">
        <v>1124900</v>
      </c>
    </row>
    <row r="162" spans="1:5" ht="45" customHeight="1" x14ac:dyDescent="0.2">
      <c r="A162" s="41" t="s">
        <v>255</v>
      </c>
      <c r="B162" s="18" t="s">
        <v>161</v>
      </c>
      <c r="C162" s="22">
        <f>C163+C164</f>
        <v>3495100</v>
      </c>
      <c r="D162" s="22">
        <f>D163+D164</f>
        <v>995100</v>
      </c>
      <c r="E162" s="22">
        <f>E163+E164</f>
        <v>995100</v>
      </c>
    </row>
    <row r="163" spans="1:5" ht="102.75" customHeight="1" x14ac:dyDescent="0.2">
      <c r="A163" s="9" t="s">
        <v>213</v>
      </c>
      <c r="B163" s="10" t="s">
        <v>161</v>
      </c>
      <c r="C163" s="20">
        <v>995100</v>
      </c>
      <c r="D163" s="20">
        <v>995100</v>
      </c>
      <c r="E163" s="20">
        <v>995100</v>
      </c>
    </row>
    <row r="164" spans="1:5" ht="63" customHeight="1" x14ac:dyDescent="0.2">
      <c r="A164" s="9" t="s">
        <v>256</v>
      </c>
      <c r="B164" s="10" t="s">
        <v>161</v>
      </c>
      <c r="C164" s="20">
        <v>2500000</v>
      </c>
      <c r="D164" s="20">
        <v>0</v>
      </c>
      <c r="E164" s="20">
        <v>0</v>
      </c>
    </row>
    <row r="165" spans="1:5" ht="27" customHeight="1" x14ac:dyDescent="0.2">
      <c r="A165" s="41" t="s">
        <v>162</v>
      </c>
      <c r="B165" s="18" t="s">
        <v>163</v>
      </c>
      <c r="C165" s="22">
        <f t="shared" ref="C165:E166" si="0">C166</f>
        <v>150000000</v>
      </c>
      <c r="D165" s="22">
        <f t="shared" si="0"/>
        <v>0</v>
      </c>
      <c r="E165" s="22">
        <f t="shared" si="0"/>
        <v>0</v>
      </c>
    </row>
    <row r="166" spans="1:5" ht="27.75" customHeight="1" x14ac:dyDescent="0.2">
      <c r="A166" s="9" t="s">
        <v>164</v>
      </c>
      <c r="B166" s="10" t="s">
        <v>165</v>
      </c>
      <c r="C166" s="20">
        <f t="shared" si="0"/>
        <v>150000000</v>
      </c>
      <c r="D166" s="20">
        <f t="shared" si="0"/>
        <v>0</v>
      </c>
      <c r="E166" s="20">
        <f t="shared" si="0"/>
        <v>0</v>
      </c>
    </row>
    <row r="167" spans="1:5" ht="45" customHeight="1" x14ac:dyDescent="0.2">
      <c r="A167" s="9" t="s">
        <v>166</v>
      </c>
      <c r="B167" s="10" t="s">
        <v>167</v>
      </c>
      <c r="C167" s="20">
        <v>150000000</v>
      </c>
      <c r="D167" s="20">
        <v>0</v>
      </c>
      <c r="E167" s="20">
        <v>0</v>
      </c>
    </row>
    <row r="168" spans="1:5" ht="27.75" customHeight="1" x14ac:dyDescent="0.2">
      <c r="A168" s="41" t="s">
        <v>18</v>
      </c>
      <c r="B168" s="50"/>
      <c r="C168" s="32">
        <f>C11+C100</f>
        <v>3625413111.6199999</v>
      </c>
      <c r="D168" s="32">
        <f>D11+D100</f>
        <v>3116564616.5999999</v>
      </c>
      <c r="E168" s="32">
        <f>E11+E100</f>
        <v>3245667436.25</v>
      </c>
    </row>
    <row r="169" spans="1:5" x14ac:dyDescent="0.2">
      <c r="D169" s="4"/>
      <c r="E169" s="5"/>
    </row>
  </sheetData>
  <mergeCells count="4">
    <mergeCell ref="A1:B1"/>
    <mergeCell ref="A6:E6"/>
    <mergeCell ref="A7:E7"/>
    <mergeCell ref="C2:E2"/>
  </mergeCells>
  <pageMargins left="1.1811023622047245" right="0.59055118110236227" top="0.78740157480314965" bottom="0.78740157480314965" header="0.31496062992125984" footer="0.31496062992125984"/>
  <pageSetup paperSize="9" scale="3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5"/>
  <sheetViews>
    <sheetView showGridLines="0" view="pageBreakPreview" zoomScale="82" zoomScaleNormal="100" zoomScaleSheetLayoutView="82" workbookViewId="0">
      <selection activeCell="K827" sqref="K827"/>
    </sheetView>
  </sheetViews>
  <sheetFormatPr defaultRowHeight="15" outlineLevelRow="6" x14ac:dyDescent="0.25"/>
  <cols>
    <col min="1" max="1" width="95.7109375" style="71" customWidth="1"/>
    <col min="2" max="2" width="10.5703125" style="71" customWidth="1"/>
    <col min="3" max="3" width="12.7109375" style="71" customWidth="1"/>
    <col min="4" max="4" width="8.7109375" style="71" customWidth="1"/>
    <col min="5" max="7" width="17.7109375" style="71" customWidth="1"/>
    <col min="8" max="16384" width="9.140625" style="71"/>
  </cols>
  <sheetData>
    <row r="1" spans="1:7" x14ac:dyDescent="0.25">
      <c r="A1" s="123" t="s">
        <v>1068</v>
      </c>
      <c r="B1" s="123"/>
      <c r="C1" s="123"/>
      <c r="D1" s="123"/>
      <c r="E1" s="123"/>
      <c r="F1" s="123"/>
      <c r="G1" s="123"/>
    </row>
    <row r="2" spans="1:7" x14ac:dyDescent="0.25">
      <c r="A2" s="123" t="s">
        <v>1067</v>
      </c>
      <c r="B2" s="123"/>
      <c r="C2" s="123"/>
      <c r="D2" s="123"/>
      <c r="E2" s="123"/>
      <c r="F2" s="123"/>
      <c r="G2" s="123"/>
    </row>
    <row r="3" spans="1:7" x14ac:dyDescent="0.25">
      <c r="A3" s="123" t="s">
        <v>1066</v>
      </c>
      <c r="B3" s="123"/>
      <c r="C3" s="123"/>
      <c r="D3" s="123"/>
      <c r="E3" s="123"/>
      <c r="F3" s="123"/>
      <c r="G3" s="123"/>
    </row>
    <row r="4" spans="1:7" x14ac:dyDescent="0.25">
      <c r="A4" s="123" t="s">
        <v>1065</v>
      </c>
      <c r="B4" s="123"/>
      <c r="C4" s="123"/>
      <c r="D4" s="123"/>
      <c r="E4" s="123"/>
      <c r="F4" s="123"/>
      <c r="G4" s="123"/>
    </row>
    <row r="7" spans="1:7" ht="33" customHeight="1" x14ac:dyDescent="0.25">
      <c r="A7" s="122" t="s">
        <v>1064</v>
      </c>
      <c r="B7" s="121"/>
      <c r="C7" s="121"/>
      <c r="D7" s="121"/>
      <c r="E7" s="121"/>
      <c r="F7" s="121"/>
      <c r="G7" s="121"/>
    </row>
    <row r="8" spans="1:7" ht="15.2" customHeight="1" x14ac:dyDescent="0.25">
      <c r="A8" s="122"/>
      <c r="B8" s="121"/>
      <c r="C8" s="121"/>
      <c r="D8" s="121"/>
      <c r="E8" s="121"/>
      <c r="F8" s="121"/>
      <c r="G8" s="121"/>
    </row>
    <row r="9" spans="1:7" ht="15.2" customHeight="1" x14ac:dyDescent="0.25">
      <c r="A9" s="120" t="s">
        <v>1063</v>
      </c>
      <c r="B9" s="119"/>
      <c r="C9" s="119"/>
      <c r="D9" s="119"/>
      <c r="E9" s="119"/>
      <c r="F9" s="119"/>
      <c r="G9" s="119"/>
    </row>
    <row r="10" spans="1:7" ht="63.75" x14ac:dyDescent="0.25">
      <c r="A10" s="118" t="s">
        <v>1062</v>
      </c>
      <c r="B10" s="117" t="s">
        <v>1061</v>
      </c>
      <c r="C10" s="117" t="s">
        <v>1060</v>
      </c>
      <c r="D10" s="117" t="s">
        <v>1059</v>
      </c>
      <c r="E10" s="117" t="s">
        <v>1058</v>
      </c>
      <c r="F10" s="117" t="s">
        <v>1057</v>
      </c>
      <c r="G10" s="116" t="s">
        <v>1056</v>
      </c>
    </row>
    <row r="11" spans="1:7" x14ac:dyDescent="0.25">
      <c r="A11" s="115" t="s">
        <v>1055</v>
      </c>
      <c r="B11" s="114" t="s">
        <v>1054</v>
      </c>
      <c r="C11" s="114" t="s">
        <v>1053</v>
      </c>
      <c r="D11" s="114" t="s">
        <v>1052</v>
      </c>
      <c r="E11" s="114" t="s">
        <v>1051</v>
      </c>
      <c r="F11" s="114" t="s">
        <v>1050</v>
      </c>
      <c r="G11" s="113" t="s">
        <v>1049</v>
      </c>
    </row>
    <row r="12" spans="1:7" ht="15.75" thickBot="1" x14ac:dyDescent="0.3">
      <c r="A12" s="112" t="s">
        <v>1048</v>
      </c>
      <c r="B12" s="111" t="s">
        <v>1047</v>
      </c>
      <c r="C12" s="110"/>
      <c r="D12" s="110"/>
      <c r="E12" s="109">
        <v>621659486.16999996</v>
      </c>
      <c r="F12" s="109">
        <v>604892870.46000004</v>
      </c>
      <c r="G12" s="108">
        <v>605991431.13999999</v>
      </c>
    </row>
    <row r="13" spans="1:7" ht="25.5" outlineLevel="1" x14ac:dyDescent="0.25">
      <c r="A13" s="107" t="s">
        <v>1046</v>
      </c>
      <c r="B13" s="106" t="s">
        <v>1041</v>
      </c>
      <c r="C13" s="105"/>
      <c r="D13" s="105"/>
      <c r="E13" s="104">
        <v>4127734.96</v>
      </c>
      <c r="F13" s="104">
        <v>4015076.63</v>
      </c>
      <c r="G13" s="103">
        <v>4157426.63</v>
      </c>
    </row>
    <row r="14" spans="1:7" ht="25.5" outlineLevel="2" x14ac:dyDescent="0.25">
      <c r="A14" s="102" t="s">
        <v>462</v>
      </c>
      <c r="B14" s="101" t="s">
        <v>1041</v>
      </c>
      <c r="C14" s="101" t="s">
        <v>461</v>
      </c>
      <c r="D14" s="100"/>
      <c r="E14" s="99">
        <v>4127734.96</v>
      </c>
      <c r="F14" s="99">
        <v>4015076.63</v>
      </c>
      <c r="G14" s="98">
        <v>4157426.63</v>
      </c>
    </row>
    <row r="15" spans="1:7" ht="25.5" outlineLevel="5" x14ac:dyDescent="0.25">
      <c r="A15" s="87" t="s">
        <v>1045</v>
      </c>
      <c r="B15" s="86" t="s">
        <v>1041</v>
      </c>
      <c r="C15" s="86" t="s">
        <v>1044</v>
      </c>
      <c r="D15" s="85"/>
      <c r="E15" s="84">
        <v>3765145.29</v>
      </c>
      <c r="F15" s="84">
        <v>3771403.29</v>
      </c>
      <c r="G15" s="83">
        <v>3793753.29</v>
      </c>
    </row>
    <row r="16" spans="1:7" ht="38.25" outlineLevel="6" x14ac:dyDescent="0.25">
      <c r="A16" s="82" t="s">
        <v>446</v>
      </c>
      <c r="B16" s="81" t="s">
        <v>1041</v>
      </c>
      <c r="C16" s="81" t="s">
        <v>1044</v>
      </c>
      <c r="D16" s="81" t="s">
        <v>445</v>
      </c>
      <c r="E16" s="80">
        <v>3765145.29</v>
      </c>
      <c r="F16" s="80">
        <v>3771403.29</v>
      </c>
      <c r="G16" s="79">
        <v>3793753.29</v>
      </c>
    </row>
    <row r="17" spans="1:7" ht="25.5" outlineLevel="5" x14ac:dyDescent="0.25">
      <c r="A17" s="87" t="s">
        <v>1043</v>
      </c>
      <c r="B17" s="86" t="s">
        <v>1041</v>
      </c>
      <c r="C17" s="86" t="s">
        <v>1042</v>
      </c>
      <c r="D17" s="85"/>
      <c r="E17" s="84">
        <v>243673.34</v>
      </c>
      <c r="F17" s="84">
        <v>243673.34</v>
      </c>
      <c r="G17" s="83">
        <v>243673.34</v>
      </c>
    </row>
    <row r="18" spans="1:7" ht="38.25" outlineLevel="6" x14ac:dyDescent="0.25">
      <c r="A18" s="82" t="s">
        <v>446</v>
      </c>
      <c r="B18" s="81" t="s">
        <v>1041</v>
      </c>
      <c r="C18" s="81" t="s">
        <v>1042</v>
      </c>
      <c r="D18" s="81" t="s">
        <v>445</v>
      </c>
      <c r="E18" s="80">
        <v>93600</v>
      </c>
      <c r="F18" s="80">
        <v>93600</v>
      </c>
      <c r="G18" s="79">
        <v>93600</v>
      </c>
    </row>
    <row r="19" spans="1:7" outlineLevel="6" x14ac:dyDescent="0.25">
      <c r="A19" s="82" t="s">
        <v>424</v>
      </c>
      <c r="B19" s="81" t="s">
        <v>1041</v>
      </c>
      <c r="C19" s="81" t="s">
        <v>1042</v>
      </c>
      <c r="D19" s="81" t="s">
        <v>422</v>
      </c>
      <c r="E19" s="80">
        <v>150073.34</v>
      </c>
      <c r="F19" s="80">
        <v>150073.34</v>
      </c>
      <c r="G19" s="79">
        <v>150073.34</v>
      </c>
    </row>
    <row r="20" spans="1:7" ht="25.5" outlineLevel="5" x14ac:dyDescent="0.25">
      <c r="A20" s="87" t="s">
        <v>1018</v>
      </c>
      <c r="B20" s="86" t="s">
        <v>1041</v>
      </c>
      <c r="C20" s="86" t="s">
        <v>1036</v>
      </c>
      <c r="D20" s="85"/>
      <c r="E20" s="84">
        <v>118916.33</v>
      </c>
      <c r="F20" s="84">
        <v>0</v>
      </c>
      <c r="G20" s="83">
        <v>120000</v>
      </c>
    </row>
    <row r="21" spans="1:7" ht="38.25" outlineLevel="6" x14ac:dyDescent="0.25">
      <c r="A21" s="82" t="s">
        <v>446</v>
      </c>
      <c r="B21" s="81" t="s">
        <v>1041</v>
      </c>
      <c r="C21" s="81" t="s">
        <v>1036</v>
      </c>
      <c r="D21" s="81" t="s">
        <v>445</v>
      </c>
      <c r="E21" s="80">
        <v>118916.33</v>
      </c>
      <c r="F21" s="80">
        <v>0</v>
      </c>
      <c r="G21" s="79">
        <v>120000</v>
      </c>
    </row>
    <row r="22" spans="1:7" ht="25.5" outlineLevel="1" x14ac:dyDescent="0.25">
      <c r="A22" s="107" t="s">
        <v>1040</v>
      </c>
      <c r="B22" s="106" t="s">
        <v>1037</v>
      </c>
      <c r="C22" s="105"/>
      <c r="D22" s="105"/>
      <c r="E22" s="104">
        <v>2923915.76</v>
      </c>
      <c r="F22" s="104">
        <v>2771870.09</v>
      </c>
      <c r="G22" s="103">
        <v>2921870.09</v>
      </c>
    </row>
    <row r="23" spans="1:7" ht="25.5" outlineLevel="2" x14ac:dyDescent="0.25">
      <c r="A23" s="102" t="s">
        <v>462</v>
      </c>
      <c r="B23" s="101" t="s">
        <v>1037</v>
      </c>
      <c r="C23" s="101" t="s">
        <v>461</v>
      </c>
      <c r="D23" s="100"/>
      <c r="E23" s="99">
        <v>2923915.76</v>
      </c>
      <c r="F23" s="99">
        <v>2771870.09</v>
      </c>
      <c r="G23" s="98">
        <v>2921870.09</v>
      </c>
    </row>
    <row r="24" spans="1:7" outlineLevel="5" x14ac:dyDescent="0.25">
      <c r="A24" s="87" t="s">
        <v>1020</v>
      </c>
      <c r="B24" s="86" t="s">
        <v>1037</v>
      </c>
      <c r="C24" s="86" t="s">
        <v>1039</v>
      </c>
      <c r="D24" s="85"/>
      <c r="E24" s="84">
        <v>2627823.42</v>
      </c>
      <c r="F24" s="84">
        <v>2627823.42</v>
      </c>
      <c r="G24" s="83">
        <v>2627823.42</v>
      </c>
    </row>
    <row r="25" spans="1:7" ht="38.25" outlineLevel="6" x14ac:dyDescent="0.25">
      <c r="A25" s="82" t="s">
        <v>446</v>
      </c>
      <c r="B25" s="81" t="s">
        <v>1037</v>
      </c>
      <c r="C25" s="81" t="s">
        <v>1039</v>
      </c>
      <c r="D25" s="81" t="s">
        <v>445</v>
      </c>
      <c r="E25" s="80">
        <v>2627823.42</v>
      </c>
      <c r="F25" s="80">
        <v>2627823.42</v>
      </c>
      <c r="G25" s="79">
        <v>2627823.42</v>
      </c>
    </row>
    <row r="26" spans="1:7" outlineLevel="5" x14ac:dyDescent="0.25">
      <c r="A26" s="87" t="s">
        <v>568</v>
      </c>
      <c r="B26" s="86" t="s">
        <v>1037</v>
      </c>
      <c r="C26" s="86" t="s">
        <v>1038</v>
      </c>
      <c r="D26" s="85"/>
      <c r="E26" s="84">
        <v>144046.67000000001</v>
      </c>
      <c r="F26" s="84">
        <v>144046.67000000001</v>
      </c>
      <c r="G26" s="83">
        <v>144046.67000000001</v>
      </c>
    </row>
    <row r="27" spans="1:7" outlineLevel="6" x14ac:dyDescent="0.25">
      <c r="A27" s="82" t="s">
        <v>424</v>
      </c>
      <c r="B27" s="81" t="s">
        <v>1037</v>
      </c>
      <c r="C27" s="81" t="s">
        <v>1038</v>
      </c>
      <c r="D27" s="81" t="s">
        <v>422</v>
      </c>
      <c r="E27" s="80">
        <v>144046.67000000001</v>
      </c>
      <c r="F27" s="80">
        <v>144046.67000000001</v>
      </c>
      <c r="G27" s="79">
        <v>144046.67000000001</v>
      </c>
    </row>
    <row r="28" spans="1:7" ht="25.5" outlineLevel="5" x14ac:dyDescent="0.25">
      <c r="A28" s="87" t="s">
        <v>1018</v>
      </c>
      <c r="B28" s="86" t="s">
        <v>1037</v>
      </c>
      <c r="C28" s="86" t="s">
        <v>1036</v>
      </c>
      <c r="D28" s="85"/>
      <c r="E28" s="84">
        <v>152045.67000000001</v>
      </c>
      <c r="F28" s="84">
        <v>0</v>
      </c>
      <c r="G28" s="83">
        <v>150000</v>
      </c>
    </row>
    <row r="29" spans="1:7" ht="38.25" outlineLevel="6" x14ac:dyDescent="0.25">
      <c r="A29" s="82" t="s">
        <v>446</v>
      </c>
      <c r="B29" s="81" t="s">
        <v>1037</v>
      </c>
      <c r="C29" s="81" t="s">
        <v>1036</v>
      </c>
      <c r="D29" s="81" t="s">
        <v>445</v>
      </c>
      <c r="E29" s="80">
        <v>152045.67000000001</v>
      </c>
      <c r="F29" s="80">
        <v>0</v>
      </c>
      <c r="G29" s="79">
        <v>150000</v>
      </c>
    </row>
    <row r="30" spans="1:7" ht="25.5" outlineLevel="1" x14ac:dyDescent="0.25">
      <c r="A30" s="107" t="s">
        <v>1035</v>
      </c>
      <c r="B30" s="106" t="s">
        <v>1029</v>
      </c>
      <c r="C30" s="105"/>
      <c r="D30" s="105"/>
      <c r="E30" s="104">
        <v>83575784.769999996</v>
      </c>
      <c r="F30" s="104">
        <v>81541796.319999993</v>
      </c>
      <c r="G30" s="103">
        <v>81546162.819999993</v>
      </c>
    </row>
    <row r="31" spans="1:7" ht="25.5" outlineLevel="2" x14ac:dyDescent="0.25">
      <c r="A31" s="102" t="s">
        <v>309</v>
      </c>
      <c r="B31" s="101" t="s">
        <v>1029</v>
      </c>
      <c r="C31" s="101" t="s">
        <v>308</v>
      </c>
      <c r="D31" s="100"/>
      <c r="E31" s="99">
        <v>83575784.769999996</v>
      </c>
      <c r="F31" s="99">
        <v>81541796.319999993</v>
      </c>
      <c r="G31" s="98">
        <v>81546162.819999993</v>
      </c>
    </row>
    <row r="32" spans="1:7" ht="25.5" outlineLevel="3" x14ac:dyDescent="0.25">
      <c r="A32" s="97" t="s">
        <v>307</v>
      </c>
      <c r="B32" s="96" t="s">
        <v>1029</v>
      </c>
      <c r="C32" s="96" t="s">
        <v>306</v>
      </c>
      <c r="D32" s="95"/>
      <c r="E32" s="94">
        <v>83575784.769999996</v>
      </c>
      <c r="F32" s="94">
        <v>81541796.319999993</v>
      </c>
      <c r="G32" s="93">
        <v>81546162.819999993</v>
      </c>
    </row>
    <row r="33" spans="1:7" ht="25.5" outlineLevel="4" x14ac:dyDescent="0.25">
      <c r="A33" s="92" t="s">
        <v>597</v>
      </c>
      <c r="B33" s="91" t="s">
        <v>1029</v>
      </c>
      <c r="C33" s="91" t="s">
        <v>596</v>
      </c>
      <c r="D33" s="90"/>
      <c r="E33" s="89">
        <v>83575784.769999996</v>
      </c>
      <c r="F33" s="89">
        <v>81541796.319999993</v>
      </c>
      <c r="G33" s="88">
        <v>81546162.819999993</v>
      </c>
    </row>
    <row r="34" spans="1:7" ht="25.5" outlineLevel="5" x14ac:dyDescent="0.25">
      <c r="A34" s="87" t="s">
        <v>1034</v>
      </c>
      <c r="B34" s="86" t="s">
        <v>1029</v>
      </c>
      <c r="C34" s="86" t="s">
        <v>1033</v>
      </c>
      <c r="D34" s="85"/>
      <c r="E34" s="84">
        <v>2892252.97</v>
      </c>
      <c r="F34" s="84">
        <v>2892252.97</v>
      </c>
      <c r="G34" s="83">
        <v>2892252.97</v>
      </c>
    </row>
    <row r="35" spans="1:7" ht="38.25" outlineLevel="6" x14ac:dyDescent="0.25">
      <c r="A35" s="82" t="s">
        <v>446</v>
      </c>
      <c r="B35" s="81" t="s">
        <v>1029</v>
      </c>
      <c r="C35" s="81" t="s">
        <v>1033</v>
      </c>
      <c r="D35" s="81" t="s">
        <v>445</v>
      </c>
      <c r="E35" s="80">
        <v>2892252.97</v>
      </c>
      <c r="F35" s="80">
        <v>2892252.97</v>
      </c>
      <c r="G35" s="79">
        <v>2892252.97</v>
      </c>
    </row>
    <row r="36" spans="1:7" ht="25.5" outlineLevel="5" x14ac:dyDescent="0.25">
      <c r="A36" s="87" t="s">
        <v>1032</v>
      </c>
      <c r="B36" s="86" t="s">
        <v>1029</v>
      </c>
      <c r="C36" s="86" t="s">
        <v>1031</v>
      </c>
      <c r="D36" s="85"/>
      <c r="E36" s="84">
        <v>561340</v>
      </c>
      <c r="F36" s="84">
        <v>561340</v>
      </c>
      <c r="G36" s="83">
        <v>561340</v>
      </c>
    </row>
    <row r="37" spans="1:7" ht="38.25" outlineLevel="6" x14ac:dyDescent="0.25">
      <c r="A37" s="82" t="s">
        <v>446</v>
      </c>
      <c r="B37" s="81" t="s">
        <v>1029</v>
      </c>
      <c r="C37" s="81" t="s">
        <v>1031</v>
      </c>
      <c r="D37" s="81" t="s">
        <v>445</v>
      </c>
      <c r="E37" s="80">
        <v>73500</v>
      </c>
      <c r="F37" s="80">
        <v>73500</v>
      </c>
      <c r="G37" s="79">
        <v>73500</v>
      </c>
    </row>
    <row r="38" spans="1:7" outlineLevel="6" x14ac:dyDescent="0.25">
      <c r="A38" s="82" t="s">
        <v>424</v>
      </c>
      <c r="B38" s="81" t="s">
        <v>1029</v>
      </c>
      <c r="C38" s="81" t="s">
        <v>1031</v>
      </c>
      <c r="D38" s="81" t="s">
        <v>422</v>
      </c>
      <c r="E38" s="80">
        <v>487840</v>
      </c>
      <c r="F38" s="80">
        <v>487840</v>
      </c>
      <c r="G38" s="79">
        <v>487840</v>
      </c>
    </row>
    <row r="39" spans="1:7" outlineLevel="5" x14ac:dyDescent="0.25">
      <c r="A39" s="87" t="s">
        <v>1020</v>
      </c>
      <c r="B39" s="86" t="s">
        <v>1029</v>
      </c>
      <c r="C39" s="86" t="s">
        <v>1030</v>
      </c>
      <c r="D39" s="85"/>
      <c r="E39" s="84">
        <v>75124821.620000005</v>
      </c>
      <c r="F39" s="84">
        <v>75124821.620000005</v>
      </c>
      <c r="G39" s="83">
        <v>75124821.620000005</v>
      </c>
    </row>
    <row r="40" spans="1:7" ht="38.25" outlineLevel="6" x14ac:dyDescent="0.25">
      <c r="A40" s="82" t="s">
        <v>446</v>
      </c>
      <c r="B40" s="81" t="s">
        <v>1029</v>
      </c>
      <c r="C40" s="81" t="s">
        <v>1030</v>
      </c>
      <c r="D40" s="81" t="s">
        <v>445</v>
      </c>
      <c r="E40" s="80">
        <v>75124821.620000005</v>
      </c>
      <c r="F40" s="80">
        <v>75124821.620000005</v>
      </c>
      <c r="G40" s="79">
        <v>75124821.620000005</v>
      </c>
    </row>
    <row r="41" spans="1:7" outlineLevel="5" x14ac:dyDescent="0.25">
      <c r="A41" s="87" t="s">
        <v>568</v>
      </c>
      <c r="B41" s="86" t="s">
        <v>1029</v>
      </c>
      <c r="C41" s="86" t="s">
        <v>595</v>
      </c>
      <c r="D41" s="85"/>
      <c r="E41" s="84">
        <v>3997370.18</v>
      </c>
      <c r="F41" s="84">
        <v>1963381.73</v>
      </c>
      <c r="G41" s="83">
        <v>1967748.23</v>
      </c>
    </row>
    <row r="42" spans="1:7" ht="38.25" outlineLevel="6" x14ac:dyDescent="0.25">
      <c r="A42" s="82" t="s">
        <v>446</v>
      </c>
      <c r="B42" s="81" t="s">
        <v>1029</v>
      </c>
      <c r="C42" s="81" t="s">
        <v>595</v>
      </c>
      <c r="D42" s="81" t="s">
        <v>445</v>
      </c>
      <c r="E42" s="80">
        <v>135796.32999999999</v>
      </c>
      <c r="F42" s="80">
        <v>135796.32999999999</v>
      </c>
      <c r="G42" s="79">
        <v>135796.32999999999</v>
      </c>
    </row>
    <row r="43" spans="1:7" outlineLevel="6" x14ac:dyDescent="0.25">
      <c r="A43" s="82" t="s">
        <v>424</v>
      </c>
      <c r="B43" s="81" t="s">
        <v>1029</v>
      </c>
      <c r="C43" s="81" t="s">
        <v>595</v>
      </c>
      <c r="D43" s="81" t="s">
        <v>422</v>
      </c>
      <c r="E43" s="80">
        <v>3861573.85</v>
      </c>
      <c r="F43" s="80">
        <v>1827585.4</v>
      </c>
      <c r="G43" s="79">
        <v>1831951.9</v>
      </c>
    </row>
    <row r="44" spans="1:7" ht="25.5" outlineLevel="5" x14ac:dyDescent="0.25">
      <c r="A44" s="87" t="s">
        <v>1018</v>
      </c>
      <c r="B44" s="86" t="s">
        <v>1029</v>
      </c>
      <c r="C44" s="86" t="s">
        <v>1028</v>
      </c>
      <c r="D44" s="85"/>
      <c r="E44" s="84">
        <v>1000000</v>
      </c>
      <c r="F44" s="84">
        <v>1000000</v>
      </c>
      <c r="G44" s="83">
        <v>1000000</v>
      </c>
    </row>
    <row r="45" spans="1:7" ht="38.25" outlineLevel="6" x14ac:dyDescent="0.25">
      <c r="A45" s="82" t="s">
        <v>446</v>
      </c>
      <c r="B45" s="81" t="s">
        <v>1029</v>
      </c>
      <c r="C45" s="81" t="s">
        <v>1028</v>
      </c>
      <c r="D45" s="81" t="s">
        <v>445</v>
      </c>
      <c r="E45" s="80">
        <v>1000000</v>
      </c>
      <c r="F45" s="80">
        <v>1000000</v>
      </c>
      <c r="G45" s="79">
        <v>1000000</v>
      </c>
    </row>
    <row r="46" spans="1:7" outlineLevel="1" x14ac:dyDescent="0.25">
      <c r="A46" s="107" t="s">
        <v>1027</v>
      </c>
      <c r="B46" s="106" t="s">
        <v>1025</v>
      </c>
      <c r="C46" s="105"/>
      <c r="D46" s="105"/>
      <c r="E46" s="104">
        <v>4747.76</v>
      </c>
      <c r="F46" s="104">
        <v>4966.41</v>
      </c>
      <c r="G46" s="103">
        <v>32207.06</v>
      </c>
    </row>
    <row r="47" spans="1:7" ht="25.5" outlineLevel="2" x14ac:dyDescent="0.25">
      <c r="A47" s="102" t="s">
        <v>309</v>
      </c>
      <c r="B47" s="101" t="s">
        <v>1025</v>
      </c>
      <c r="C47" s="101" t="s">
        <v>308</v>
      </c>
      <c r="D47" s="100"/>
      <c r="E47" s="99">
        <v>4747.76</v>
      </c>
      <c r="F47" s="99">
        <v>4966.41</v>
      </c>
      <c r="G47" s="98">
        <v>32207.06</v>
      </c>
    </row>
    <row r="48" spans="1:7" ht="25.5" outlineLevel="3" x14ac:dyDescent="0.25">
      <c r="A48" s="97" t="s">
        <v>307</v>
      </c>
      <c r="B48" s="96" t="s">
        <v>1025</v>
      </c>
      <c r="C48" s="96" t="s">
        <v>306</v>
      </c>
      <c r="D48" s="95"/>
      <c r="E48" s="94">
        <v>4747.76</v>
      </c>
      <c r="F48" s="94">
        <v>4966.41</v>
      </c>
      <c r="G48" s="93">
        <v>32207.06</v>
      </c>
    </row>
    <row r="49" spans="1:7" ht="25.5" outlineLevel="4" x14ac:dyDescent="0.25">
      <c r="A49" s="92" t="s">
        <v>597</v>
      </c>
      <c r="B49" s="91" t="s">
        <v>1025</v>
      </c>
      <c r="C49" s="91" t="s">
        <v>596</v>
      </c>
      <c r="D49" s="90"/>
      <c r="E49" s="89">
        <v>4747.76</v>
      </c>
      <c r="F49" s="89">
        <v>4966.41</v>
      </c>
      <c r="G49" s="88">
        <v>32207.06</v>
      </c>
    </row>
    <row r="50" spans="1:7" ht="25.5" outlineLevel="5" x14ac:dyDescent="0.25">
      <c r="A50" s="87" t="s">
        <v>1026</v>
      </c>
      <c r="B50" s="86" t="s">
        <v>1025</v>
      </c>
      <c r="C50" s="86" t="s">
        <v>1024</v>
      </c>
      <c r="D50" s="85"/>
      <c r="E50" s="84">
        <v>4747.76</v>
      </c>
      <c r="F50" s="84">
        <v>4966.41</v>
      </c>
      <c r="G50" s="83">
        <v>32207.06</v>
      </c>
    </row>
    <row r="51" spans="1:7" outlineLevel="6" x14ac:dyDescent="0.25">
      <c r="A51" s="82" t="s">
        <v>424</v>
      </c>
      <c r="B51" s="81" t="s">
        <v>1025</v>
      </c>
      <c r="C51" s="81" t="s">
        <v>1024</v>
      </c>
      <c r="D51" s="81" t="s">
        <v>422</v>
      </c>
      <c r="E51" s="80">
        <v>4747.76</v>
      </c>
      <c r="F51" s="80">
        <v>4966.41</v>
      </c>
      <c r="G51" s="79">
        <v>32207.06</v>
      </c>
    </row>
    <row r="52" spans="1:7" ht="25.5" outlineLevel="1" x14ac:dyDescent="0.25">
      <c r="A52" s="107" t="s">
        <v>1023</v>
      </c>
      <c r="B52" s="106" t="s">
        <v>1017</v>
      </c>
      <c r="C52" s="105"/>
      <c r="D52" s="105"/>
      <c r="E52" s="104">
        <v>11294730.800000001</v>
      </c>
      <c r="F52" s="104">
        <v>10658957.800000001</v>
      </c>
      <c r="G52" s="103">
        <v>11261048.800000001</v>
      </c>
    </row>
    <row r="53" spans="1:7" ht="25.5" outlineLevel="2" x14ac:dyDescent="0.25">
      <c r="A53" s="102" t="s">
        <v>570</v>
      </c>
      <c r="B53" s="101" t="s">
        <v>1017</v>
      </c>
      <c r="C53" s="101" t="s">
        <v>569</v>
      </c>
      <c r="D53" s="100"/>
      <c r="E53" s="99">
        <v>11294730.800000001</v>
      </c>
      <c r="F53" s="99">
        <v>10658957.800000001</v>
      </c>
      <c r="G53" s="98">
        <v>11261048.800000001</v>
      </c>
    </row>
    <row r="54" spans="1:7" ht="25.5" outlineLevel="5" x14ac:dyDescent="0.25">
      <c r="A54" s="87" t="s">
        <v>1022</v>
      </c>
      <c r="B54" s="86" t="s">
        <v>1017</v>
      </c>
      <c r="C54" s="86" t="s">
        <v>1021</v>
      </c>
      <c r="D54" s="85"/>
      <c r="E54" s="84">
        <v>2811043.75</v>
      </c>
      <c r="F54" s="84">
        <v>2811043.75</v>
      </c>
      <c r="G54" s="83">
        <v>2811043.75</v>
      </c>
    </row>
    <row r="55" spans="1:7" ht="38.25" outlineLevel="6" x14ac:dyDescent="0.25">
      <c r="A55" s="82" t="s">
        <v>446</v>
      </c>
      <c r="B55" s="81" t="s">
        <v>1017</v>
      </c>
      <c r="C55" s="81" t="s">
        <v>1021</v>
      </c>
      <c r="D55" s="81" t="s">
        <v>445</v>
      </c>
      <c r="E55" s="80">
        <v>2811043.75</v>
      </c>
      <c r="F55" s="80">
        <v>2811043.75</v>
      </c>
      <c r="G55" s="79">
        <v>2811043.75</v>
      </c>
    </row>
    <row r="56" spans="1:7" outlineLevel="5" x14ac:dyDescent="0.25">
      <c r="A56" s="87" t="s">
        <v>1020</v>
      </c>
      <c r="B56" s="86" t="s">
        <v>1017</v>
      </c>
      <c r="C56" s="86" t="s">
        <v>1019</v>
      </c>
      <c r="D56" s="85"/>
      <c r="E56" s="84">
        <v>7733581.0499999998</v>
      </c>
      <c r="F56" s="84">
        <v>7733581.0499999998</v>
      </c>
      <c r="G56" s="83">
        <v>7733581.0499999998</v>
      </c>
    </row>
    <row r="57" spans="1:7" ht="38.25" outlineLevel="6" x14ac:dyDescent="0.25">
      <c r="A57" s="82" t="s">
        <v>446</v>
      </c>
      <c r="B57" s="81" t="s">
        <v>1017</v>
      </c>
      <c r="C57" s="81" t="s">
        <v>1019</v>
      </c>
      <c r="D57" s="81" t="s">
        <v>445</v>
      </c>
      <c r="E57" s="80">
        <v>7733581.0499999998</v>
      </c>
      <c r="F57" s="80">
        <v>7733581.0499999998</v>
      </c>
      <c r="G57" s="79">
        <v>7733581.0499999998</v>
      </c>
    </row>
    <row r="58" spans="1:7" outlineLevel="5" x14ac:dyDescent="0.25">
      <c r="A58" s="87" t="s">
        <v>568</v>
      </c>
      <c r="B58" s="86" t="s">
        <v>1017</v>
      </c>
      <c r="C58" s="86" t="s">
        <v>566</v>
      </c>
      <c r="D58" s="85"/>
      <c r="E58" s="84">
        <v>148015</v>
      </c>
      <c r="F58" s="84">
        <v>114333</v>
      </c>
      <c r="G58" s="83">
        <v>114333</v>
      </c>
    </row>
    <row r="59" spans="1:7" ht="38.25" outlineLevel="6" x14ac:dyDescent="0.25">
      <c r="A59" s="82" t="s">
        <v>446</v>
      </c>
      <c r="B59" s="81" t="s">
        <v>1017</v>
      </c>
      <c r="C59" s="81" t="s">
        <v>566</v>
      </c>
      <c r="D59" s="81" t="s">
        <v>445</v>
      </c>
      <c r="E59" s="80">
        <v>84540</v>
      </c>
      <c r="F59" s="80">
        <v>50858</v>
      </c>
      <c r="G59" s="79">
        <v>50858</v>
      </c>
    </row>
    <row r="60" spans="1:7" outlineLevel="6" x14ac:dyDescent="0.25">
      <c r="A60" s="82" t="s">
        <v>424</v>
      </c>
      <c r="B60" s="81" t="s">
        <v>1017</v>
      </c>
      <c r="C60" s="81" t="s">
        <v>566</v>
      </c>
      <c r="D60" s="81" t="s">
        <v>422</v>
      </c>
      <c r="E60" s="80">
        <v>63475</v>
      </c>
      <c r="F60" s="80">
        <v>63475</v>
      </c>
      <c r="G60" s="79">
        <v>63475</v>
      </c>
    </row>
    <row r="61" spans="1:7" ht="25.5" outlineLevel="5" x14ac:dyDescent="0.25">
      <c r="A61" s="87" t="s">
        <v>1018</v>
      </c>
      <c r="B61" s="86" t="s">
        <v>1017</v>
      </c>
      <c r="C61" s="86" t="s">
        <v>1016</v>
      </c>
      <c r="D61" s="85"/>
      <c r="E61" s="84">
        <v>602091</v>
      </c>
      <c r="F61" s="84">
        <v>0</v>
      </c>
      <c r="G61" s="83">
        <v>602091</v>
      </c>
    </row>
    <row r="62" spans="1:7" ht="38.25" outlineLevel="6" x14ac:dyDescent="0.25">
      <c r="A62" s="82" t="s">
        <v>446</v>
      </c>
      <c r="B62" s="81" t="s">
        <v>1017</v>
      </c>
      <c r="C62" s="81" t="s">
        <v>1016</v>
      </c>
      <c r="D62" s="81" t="s">
        <v>445</v>
      </c>
      <c r="E62" s="80">
        <v>602091</v>
      </c>
      <c r="F62" s="80">
        <v>0</v>
      </c>
      <c r="G62" s="79">
        <v>602091</v>
      </c>
    </row>
    <row r="63" spans="1:7" outlineLevel="1" x14ac:dyDescent="0.25">
      <c r="A63" s="107" t="s">
        <v>1015</v>
      </c>
      <c r="B63" s="106" t="s">
        <v>1011</v>
      </c>
      <c r="C63" s="105"/>
      <c r="D63" s="105"/>
      <c r="E63" s="104">
        <v>2000000</v>
      </c>
      <c r="F63" s="104">
        <v>2000000</v>
      </c>
      <c r="G63" s="103">
        <v>2000000</v>
      </c>
    </row>
    <row r="64" spans="1:7" ht="25.5" outlineLevel="2" x14ac:dyDescent="0.25">
      <c r="A64" s="102" t="s">
        <v>1014</v>
      </c>
      <c r="B64" s="101" t="s">
        <v>1011</v>
      </c>
      <c r="C64" s="101" t="s">
        <v>1013</v>
      </c>
      <c r="D64" s="100"/>
      <c r="E64" s="99">
        <v>2000000</v>
      </c>
      <c r="F64" s="99">
        <v>2000000</v>
      </c>
      <c r="G64" s="98">
        <v>2000000</v>
      </c>
    </row>
    <row r="65" spans="1:7" ht="25.5" outlineLevel="5" x14ac:dyDescent="0.25">
      <c r="A65" s="87" t="s">
        <v>1012</v>
      </c>
      <c r="B65" s="86" t="s">
        <v>1011</v>
      </c>
      <c r="C65" s="86" t="s">
        <v>1010</v>
      </c>
      <c r="D65" s="85"/>
      <c r="E65" s="84">
        <v>2000000</v>
      </c>
      <c r="F65" s="84">
        <v>2000000</v>
      </c>
      <c r="G65" s="83">
        <v>2000000</v>
      </c>
    </row>
    <row r="66" spans="1:7" outlineLevel="6" x14ac:dyDescent="0.25">
      <c r="A66" s="82" t="s">
        <v>302</v>
      </c>
      <c r="B66" s="81" t="s">
        <v>1011</v>
      </c>
      <c r="C66" s="81" t="s">
        <v>1010</v>
      </c>
      <c r="D66" s="81" t="s">
        <v>299</v>
      </c>
      <c r="E66" s="80">
        <v>2000000</v>
      </c>
      <c r="F66" s="80">
        <v>2000000</v>
      </c>
      <c r="G66" s="79">
        <v>2000000</v>
      </c>
    </row>
    <row r="67" spans="1:7" outlineLevel="1" x14ac:dyDescent="0.25">
      <c r="A67" s="107" t="s">
        <v>1009</v>
      </c>
      <c r="B67" s="106" t="s">
        <v>935</v>
      </c>
      <c r="C67" s="105"/>
      <c r="D67" s="105"/>
      <c r="E67" s="104">
        <v>517732572.12</v>
      </c>
      <c r="F67" s="104">
        <v>503900203.20999998</v>
      </c>
      <c r="G67" s="103">
        <v>504072715.74000001</v>
      </c>
    </row>
    <row r="68" spans="1:7" ht="25.5" outlineLevel="2" x14ac:dyDescent="0.25">
      <c r="A68" s="102" t="s">
        <v>430</v>
      </c>
      <c r="B68" s="101" t="s">
        <v>935</v>
      </c>
      <c r="C68" s="101" t="s">
        <v>429</v>
      </c>
      <c r="D68" s="100"/>
      <c r="E68" s="99">
        <v>21697791.559999999</v>
      </c>
      <c r="F68" s="99">
        <v>21666903.829999998</v>
      </c>
      <c r="G68" s="98">
        <v>21666903.829999998</v>
      </c>
    </row>
    <row r="69" spans="1:7" ht="25.5" outlineLevel="3" x14ac:dyDescent="0.25">
      <c r="A69" s="97" t="s">
        <v>603</v>
      </c>
      <c r="B69" s="96" t="s">
        <v>935</v>
      </c>
      <c r="C69" s="96" t="s">
        <v>602</v>
      </c>
      <c r="D69" s="95"/>
      <c r="E69" s="94">
        <v>21697791.559999999</v>
      </c>
      <c r="F69" s="94">
        <v>21666903.829999998</v>
      </c>
      <c r="G69" s="93">
        <v>21666903.829999998</v>
      </c>
    </row>
    <row r="70" spans="1:7" outlineLevel="4" x14ac:dyDescent="0.25">
      <c r="A70" s="92" t="s">
        <v>601</v>
      </c>
      <c r="B70" s="91" t="s">
        <v>935</v>
      </c>
      <c r="C70" s="91" t="s">
        <v>600</v>
      </c>
      <c r="D70" s="90"/>
      <c r="E70" s="89">
        <v>21697791.559999999</v>
      </c>
      <c r="F70" s="89">
        <v>21666903.829999998</v>
      </c>
      <c r="G70" s="88">
        <v>21666903.829999998</v>
      </c>
    </row>
    <row r="71" spans="1:7" ht="38.25" outlineLevel="5" x14ac:dyDescent="0.25">
      <c r="A71" s="87" t="s">
        <v>599</v>
      </c>
      <c r="B71" s="86" t="s">
        <v>935</v>
      </c>
      <c r="C71" s="86" t="s">
        <v>598</v>
      </c>
      <c r="D71" s="85"/>
      <c r="E71" s="84">
        <v>21697791.559999999</v>
      </c>
      <c r="F71" s="84">
        <v>21666903.829999998</v>
      </c>
      <c r="G71" s="83">
        <v>21666903.829999998</v>
      </c>
    </row>
    <row r="72" spans="1:7" ht="38.25" outlineLevel="6" x14ac:dyDescent="0.25">
      <c r="A72" s="82" t="s">
        <v>446</v>
      </c>
      <c r="B72" s="81" t="s">
        <v>935</v>
      </c>
      <c r="C72" s="81" t="s">
        <v>598</v>
      </c>
      <c r="D72" s="81" t="s">
        <v>445</v>
      </c>
      <c r="E72" s="80">
        <v>21683198.23</v>
      </c>
      <c r="F72" s="80">
        <v>21666903.829999998</v>
      </c>
      <c r="G72" s="79">
        <v>21666903.829999998</v>
      </c>
    </row>
    <row r="73" spans="1:7" outlineLevel="6" x14ac:dyDescent="0.25">
      <c r="A73" s="82" t="s">
        <v>424</v>
      </c>
      <c r="B73" s="81" t="s">
        <v>935</v>
      </c>
      <c r="C73" s="81" t="s">
        <v>598</v>
      </c>
      <c r="D73" s="81" t="s">
        <v>422</v>
      </c>
      <c r="E73" s="80">
        <v>14593.33</v>
      </c>
      <c r="F73" s="80">
        <v>0</v>
      </c>
      <c r="G73" s="79">
        <v>0</v>
      </c>
    </row>
    <row r="74" spans="1:7" ht="25.5" outlineLevel="2" x14ac:dyDescent="0.25">
      <c r="A74" s="102" t="s">
        <v>309</v>
      </c>
      <c r="B74" s="101" t="s">
        <v>935</v>
      </c>
      <c r="C74" s="101" t="s">
        <v>308</v>
      </c>
      <c r="D74" s="100"/>
      <c r="E74" s="99">
        <v>419348259.04000002</v>
      </c>
      <c r="F74" s="99">
        <v>430331900.72000003</v>
      </c>
      <c r="G74" s="98">
        <v>430504413.25</v>
      </c>
    </row>
    <row r="75" spans="1:7" ht="25.5" outlineLevel="3" x14ac:dyDescent="0.25">
      <c r="A75" s="97" t="s">
        <v>307</v>
      </c>
      <c r="B75" s="96" t="s">
        <v>935</v>
      </c>
      <c r="C75" s="96" t="s">
        <v>306</v>
      </c>
      <c r="D75" s="95"/>
      <c r="E75" s="94">
        <v>9824138.7100000009</v>
      </c>
      <c r="F75" s="94">
        <v>9829805.6699999999</v>
      </c>
      <c r="G75" s="93">
        <v>9835699.3100000005</v>
      </c>
    </row>
    <row r="76" spans="1:7" ht="25.5" outlineLevel="4" x14ac:dyDescent="0.25">
      <c r="A76" s="92" t="s">
        <v>597</v>
      </c>
      <c r="B76" s="91" t="s">
        <v>935</v>
      </c>
      <c r="C76" s="91" t="s">
        <v>596</v>
      </c>
      <c r="D76" s="90"/>
      <c r="E76" s="89">
        <v>9018150.0700000003</v>
      </c>
      <c r="F76" s="89">
        <v>9018150.0700000003</v>
      </c>
      <c r="G76" s="88">
        <v>9018150.0700000003</v>
      </c>
    </row>
    <row r="77" spans="1:7" ht="38.25" outlineLevel="5" x14ac:dyDescent="0.25">
      <c r="A77" s="87" t="s">
        <v>44</v>
      </c>
      <c r="B77" s="86" t="s">
        <v>935</v>
      </c>
      <c r="C77" s="86" t="s">
        <v>1008</v>
      </c>
      <c r="D77" s="85"/>
      <c r="E77" s="84">
        <v>42377</v>
      </c>
      <c r="F77" s="84">
        <v>42377</v>
      </c>
      <c r="G77" s="83">
        <v>42377</v>
      </c>
    </row>
    <row r="78" spans="1:7" ht="38.25" outlineLevel="6" x14ac:dyDescent="0.25">
      <c r="A78" s="82" t="s">
        <v>446</v>
      </c>
      <c r="B78" s="81" t="s">
        <v>935</v>
      </c>
      <c r="C78" s="81" t="s">
        <v>1008</v>
      </c>
      <c r="D78" s="81" t="s">
        <v>445</v>
      </c>
      <c r="E78" s="80">
        <v>42377</v>
      </c>
      <c r="F78" s="80">
        <v>42377</v>
      </c>
      <c r="G78" s="79">
        <v>42377</v>
      </c>
    </row>
    <row r="79" spans="1:7" ht="38.25" outlineLevel="5" x14ac:dyDescent="0.25">
      <c r="A79" s="87" t="s">
        <v>53</v>
      </c>
      <c r="B79" s="86" t="s">
        <v>935</v>
      </c>
      <c r="C79" s="86" t="s">
        <v>1007</v>
      </c>
      <c r="D79" s="85"/>
      <c r="E79" s="84">
        <v>42662.07</v>
      </c>
      <c r="F79" s="84">
        <v>42662.07</v>
      </c>
      <c r="G79" s="83">
        <v>42662.07</v>
      </c>
    </row>
    <row r="80" spans="1:7" ht="38.25" outlineLevel="6" x14ac:dyDescent="0.25">
      <c r="A80" s="82" t="s">
        <v>446</v>
      </c>
      <c r="B80" s="81" t="s">
        <v>935</v>
      </c>
      <c r="C80" s="81" t="s">
        <v>1007</v>
      </c>
      <c r="D80" s="81" t="s">
        <v>445</v>
      </c>
      <c r="E80" s="80">
        <v>42662.07</v>
      </c>
      <c r="F80" s="80">
        <v>42662.07</v>
      </c>
      <c r="G80" s="79">
        <v>42662.07</v>
      </c>
    </row>
    <row r="81" spans="1:7" ht="51" outlineLevel="5" x14ac:dyDescent="0.25">
      <c r="A81" s="87" t="s">
        <v>592</v>
      </c>
      <c r="B81" s="86" t="s">
        <v>935</v>
      </c>
      <c r="C81" s="86" t="s">
        <v>591</v>
      </c>
      <c r="D81" s="85"/>
      <c r="E81" s="84">
        <v>4520583</v>
      </c>
      <c r="F81" s="84">
        <v>4520583</v>
      </c>
      <c r="G81" s="83">
        <v>4520583</v>
      </c>
    </row>
    <row r="82" spans="1:7" ht="38.25" outlineLevel="6" x14ac:dyDescent="0.25">
      <c r="A82" s="82" t="s">
        <v>446</v>
      </c>
      <c r="B82" s="81" t="s">
        <v>935</v>
      </c>
      <c r="C82" s="81" t="s">
        <v>591</v>
      </c>
      <c r="D82" s="81" t="s">
        <v>445</v>
      </c>
      <c r="E82" s="80">
        <v>4018003.64</v>
      </c>
      <c r="F82" s="80">
        <v>4018003.64</v>
      </c>
      <c r="G82" s="79">
        <v>4018003.64</v>
      </c>
    </row>
    <row r="83" spans="1:7" outlineLevel="6" x14ac:dyDescent="0.25">
      <c r="A83" s="82" t="s">
        <v>424</v>
      </c>
      <c r="B83" s="81" t="s">
        <v>935</v>
      </c>
      <c r="C83" s="81" t="s">
        <v>591</v>
      </c>
      <c r="D83" s="81" t="s">
        <v>422</v>
      </c>
      <c r="E83" s="80">
        <v>502579.36</v>
      </c>
      <c r="F83" s="80">
        <v>502579.36</v>
      </c>
      <c r="G83" s="79">
        <v>502579.36</v>
      </c>
    </row>
    <row r="84" spans="1:7" ht="51" outlineLevel="5" x14ac:dyDescent="0.25">
      <c r="A84" s="87" t="s">
        <v>590</v>
      </c>
      <c r="B84" s="86" t="s">
        <v>935</v>
      </c>
      <c r="C84" s="86" t="s">
        <v>589</v>
      </c>
      <c r="D84" s="85"/>
      <c r="E84" s="84">
        <v>1917230</v>
      </c>
      <c r="F84" s="84">
        <v>1917230</v>
      </c>
      <c r="G84" s="83">
        <v>1917230</v>
      </c>
    </row>
    <row r="85" spans="1:7" ht="38.25" outlineLevel="6" x14ac:dyDescent="0.25">
      <c r="A85" s="82" t="s">
        <v>446</v>
      </c>
      <c r="B85" s="81" t="s">
        <v>935</v>
      </c>
      <c r="C85" s="81" t="s">
        <v>589</v>
      </c>
      <c r="D85" s="81" t="s">
        <v>445</v>
      </c>
      <c r="E85" s="80">
        <v>1265810.32</v>
      </c>
      <c r="F85" s="80">
        <v>1265810.32</v>
      </c>
      <c r="G85" s="79">
        <v>1265810.32</v>
      </c>
    </row>
    <row r="86" spans="1:7" outlineLevel="6" x14ac:dyDescent="0.25">
      <c r="A86" s="82" t="s">
        <v>424</v>
      </c>
      <c r="B86" s="81" t="s">
        <v>935</v>
      </c>
      <c r="C86" s="81" t="s">
        <v>589</v>
      </c>
      <c r="D86" s="81" t="s">
        <v>422</v>
      </c>
      <c r="E86" s="80">
        <v>651419.68000000005</v>
      </c>
      <c r="F86" s="80">
        <v>651419.68000000005</v>
      </c>
      <c r="G86" s="79">
        <v>651419.68000000005</v>
      </c>
    </row>
    <row r="87" spans="1:7" ht="51" outlineLevel="5" x14ac:dyDescent="0.25">
      <c r="A87" s="87" t="s">
        <v>59</v>
      </c>
      <c r="B87" s="86" t="s">
        <v>935</v>
      </c>
      <c r="C87" s="86" t="s">
        <v>1006</v>
      </c>
      <c r="D87" s="85"/>
      <c r="E87" s="84">
        <v>6000</v>
      </c>
      <c r="F87" s="84">
        <v>6000</v>
      </c>
      <c r="G87" s="83">
        <v>6000</v>
      </c>
    </row>
    <row r="88" spans="1:7" outlineLevel="6" x14ac:dyDescent="0.25">
      <c r="A88" s="82" t="s">
        <v>424</v>
      </c>
      <c r="B88" s="81" t="s">
        <v>935</v>
      </c>
      <c r="C88" s="81" t="s">
        <v>1006</v>
      </c>
      <c r="D88" s="81" t="s">
        <v>422</v>
      </c>
      <c r="E88" s="80">
        <v>6000</v>
      </c>
      <c r="F88" s="80">
        <v>6000</v>
      </c>
      <c r="G88" s="79">
        <v>6000</v>
      </c>
    </row>
    <row r="89" spans="1:7" outlineLevel="5" x14ac:dyDescent="0.25">
      <c r="A89" s="87" t="s">
        <v>60</v>
      </c>
      <c r="B89" s="86" t="s">
        <v>935</v>
      </c>
      <c r="C89" s="86" t="s">
        <v>1005</v>
      </c>
      <c r="D89" s="85"/>
      <c r="E89" s="84">
        <v>970347</v>
      </c>
      <c r="F89" s="84">
        <v>970347</v>
      </c>
      <c r="G89" s="83">
        <v>970347</v>
      </c>
    </row>
    <row r="90" spans="1:7" ht="38.25" outlineLevel="6" x14ac:dyDescent="0.25">
      <c r="A90" s="82" t="s">
        <v>446</v>
      </c>
      <c r="B90" s="81" t="s">
        <v>935</v>
      </c>
      <c r="C90" s="81" t="s">
        <v>1005</v>
      </c>
      <c r="D90" s="81" t="s">
        <v>445</v>
      </c>
      <c r="E90" s="80">
        <v>946246.15</v>
      </c>
      <c r="F90" s="80">
        <v>946246.15</v>
      </c>
      <c r="G90" s="79">
        <v>946246.15</v>
      </c>
    </row>
    <row r="91" spans="1:7" outlineLevel="6" x14ac:dyDescent="0.25">
      <c r="A91" s="82" t="s">
        <v>424</v>
      </c>
      <c r="B91" s="81" t="s">
        <v>935</v>
      </c>
      <c r="C91" s="81" t="s">
        <v>1005</v>
      </c>
      <c r="D91" s="81" t="s">
        <v>422</v>
      </c>
      <c r="E91" s="80">
        <v>24100.85</v>
      </c>
      <c r="F91" s="80">
        <v>24100.85</v>
      </c>
      <c r="G91" s="79">
        <v>24100.85</v>
      </c>
    </row>
    <row r="92" spans="1:7" ht="25.5" outlineLevel="5" x14ac:dyDescent="0.25">
      <c r="A92" s="87" t="s">
        <v>62</v>
      </c>
      <c r="B92" s="86" t="s">
        <v>935</v>
      </c>
      <c r="C92" s="86" t="s">
        <v>1004</v>
      </c>
      <c r="D92" s="85"/>
      <c r="E92" s="84">
        <v>1518951</v>
      </c>
      <c r="F92" s="84">
        <v>1518951</v>
      </c>
      <c r="G92" s="83">
        <v>1518951</v>
      </c>
    </row>
    <row r="93" spans="1:7" ht="38.25" outlineLevel="6" x14ac:dyDescent="0.25">
      <c r="A93" s="82" t="s">
        <v>446</v>
      </c>
      <c r="B93" s="81" t="s">
        <v>935</v>
      </c>
      <c r="C93" s="81" t="s">
        <v>1004</v>
      </c>
      <c r="D93" s="81" t="s">
        <v>445</v>
      </c>
      <c r="E93" s="80">
        <v>1191357.6299999999</v>
      </c>
      <c r="F93" s="80">
        <v>1191357.6299999999</v>
      </c>
      <c r="G93" s="79">
        <v>1191357.6299999999</v>
      </c>
    </row>
    <row r="94" spans="1:7" outlineLevel="6" x14ac:dyDescent="0.25">
      <c r="A94" s="82" t="s">
        <v>424</v>
      </c>
      <c r="B94" s="81" t="s">
        <v>935</v>
      </c>
      <c r="C94" s="81" t="s">
        <v>1004</v>
      </c>
      <c r="D94" s="81" t="s">
        <v>422</v>
      </c>
      <c r="E94" s="80">
        <v>327593.37</v>
      </c>
      <c r="F94" s="80">
        <v>327593.37</v>
      </c>
      <c r="G94" s="79">
        <v>327593.37</v>
      </c>
    </row>
    <row r="95" spans="1:7" outlineLevel="4" x14ac:dyDescent="0.25">
      <c r="A95" s="92" t="s">
        <v>305</v>
      </c>
      <c r="B95" s="91" t="s">
        <v>935</v>
      </c>
      <c r="C95" s="91" t="s">
        <v>304</v>
      </c>
      <c r="D95" s="90"/>
      <c r="E95" s="89">
        <v>805988.64</v>
      </c>
      <c r="F95" s="89">
        <v>811655.6</v>
      </c>
      <c r="G95" s="88">
        <v>817549.24</v>
      </c>
    </row>
    <row r="96" spans="1:7" ht="25.5" outlineLevel="5" x14ac:dyDescent="0.25">
      <c r="A96" s="87" t="s">
        <v>936</v>
      </c>
      <c r="B96" s="86" t="s">
        <v>935</v>
      </c>
      <c r="C96" s="86" t="s">
        <v>1003</v>
      </c>
      <c r="D96" s="85"/>
      <c r="E96" s="84">
        <v>309188.64</v>
      </c>
      <c r="F96" s="84">
        <v>314855.59999999998</v>
      </c>
      <c r="G96" s="83">
        <v>320749.24</v>
      </c>
    </row>
    <row r="97" spans="1:7" outlineLevel="6" x14ac:dyDescent="0.25">
      <c r="A97" s="82" t="s">
        <v>424</v>
      </c>
      <c r="B97" s="81" t="s">
        <v>935</v>
      </c>
      <c r="C97" s="81" t="s">
        <v>1003</v>
      </c>
      <c r="D97" s="81" t="s">
        <v>422</v>
      </c>
      <c r="E97" s="80">
        <v>309188.64</v>
      </c>
      <c r="F97" s="80">
        <v>314855.59999999998</v>
      </c>
      <c r="G97" s="79">
        <v>320749.24</v>
      </c>
    </row>
    <row r="98" spans="1:7" ht="25.5" outlineLevel="5" x14ac:dyDescent="0.25">
      <c r="A98" s="87" t="s">
        <v>1002</v>
      </c>
      <c r="B98" s="86" t="s">
        <v>935</v>
      </c>
      <c r="C98" s="86" t="s">
        <v>1001</v>
      </c>
      <c r="D98" s="85"/>
      <c r="E98" s="84">
        <v>496800</v>
      </c>
      <c r="F98" s="84">
        <v>496800</v>
      </c>
      <c r="G98" s="83">
        <v>496800</v>
      </c>
    </row>
    <row r="99" spans="1:7" outlineLevel="6" x14ac:dyDescent="0.25">
      <c r="A99" s="82" t="s">
        <v>376</v>
      </c>
      <c r="B99" s="81" t="s">
        <v>935</v>
      </c>
      <c r="C99" s="81" t="s">
        <v>1001</v>
      </c>
      <c r="D99" s="81" t="s">
        <v>374</v>
      </c>
      <c r="E99" s="80">
        <v>496800</v>
      </c>
      <c r="F99" s="80">
        <v>496800</v>
      </c>
      <c r="G99" s="79">
        <v>496800</v>
      </c>
    </row>
    <row r="100" spans="1:7" ht="25.5" outlineLevel="3" x14ac:dyDescent="0.25">
      <c r="A100" s="97" t="s">
        <v>588</v>
      </c>
      <c r="B100" s="96" t="s">
        <v>935</v>
      </c>
      <c r="C100" s="96" t="s">
        <v>587</v>
      </c>
      <c r="D100" s="95"/>
      <c r="E100" s="94">
        <v>109743068.86</v>
      </c>
      <c r="F100" s="94">
        <v>99022902.689999998</v>
      </c>
      <c r="G100" s="93">
        <v>99040402.689999998</v>
      </c>
    </row>
    <row r="101" spans="1:7" outlineLevel="4" x14ac:dyDescent="0.25">
      <c r="A101" s="92" t="s">
        <v>586</v>
      </c>
      <c r="B101" s="91" t="s">
        <v>935</v>
      </c>
      <c r="C101" s="91" t="s">
        <v>585</v>
      </c>
      <c r="D101" s="90"/>
      <c r="E101" s="89">
        <v>109743068.86</v>
      </c>
      <c r="F101" s="89">
        <v>99022902.689999998</v>
      </c>
      <c r="G101" s="88">
        <v>99040402.689999998</v>
      </c>
    </row>
    <row r="102" spans="1:7" outlineLevel="5" x14ac:dyDescent="0.25">
      <c r="A102" s="87" t="s">
        <v>584</v>
      </c>
      <c r="B102" s="86" t="s">
        <v>935</v>
      </c>
      <c r="C102" s="86" t="s">
        <v>583</v>
      </c>
      <c r="D102" s="85"/>
      <c r="E102" s="84">
        <v>99506318.859999999</v>
      </c>
      <c r="F102" s="84">
        <v>99022902.689999998</v>
      </c>
      <c r="G102" s="83">
        <v>99040402.689999998</v>
      </c>
    </row>
    <row r="103" spans="1:7" ht="38.25" outlineLevel="6" x14ac:dyDescent="0.25">
      <c r="A103" s="82" t="s">
        <v>446</v>
      </c>
      <c r="B103" s="81" t="s">
        <v>935</v>
      </c>
      <c r="C103" s="81" t="s">
        <v>583</v>
      </c>
      <c r="D103" s="81" t="s">
        <v>445</v>
      </c>
      <c r="E103" s="80">
        <v>92927151.189999998</v>
      </c>
      <c r="F103" s="80">
        <v>92950103.189999998</v>
      </c>
      <c r="G103" s="79">
        <v>92952106.790000007</v>
      </c>
    </row>
    <row r="104" spans="1:7" outlineLevel="6" x14ac:dyDescent="0.25">
      <c r="A104" s="82" t="s">
        <v>424</v>
      </c>
      <c r="B104" s="81" t="s">
        <v>935</v>
      </c>
      <c r="C104" s="81" t="s">
        <v>583</v>
      </c>
      <c r="D104" s="81" t="s">
        <v>422</v>
      </c>
      <c r="E104" s="80">
        <v>6549294.6699999999</v>
      </c>
      <c r="F104" s="80">
        <v>6042926.5</v>
      </c>
      <c r="G104" s="79">
        <v>6058422.9000000004</v>
      </c>
    </row>
    <row r="105" spans="1:7" outlineLevel="6" x14ac:dyDescent="0.25">
      <c r="A105" s="82" t="s">
        <v>302</v>
      </c>
      <c r="B105" s="81" t="s">
        <v>935</v>
      </c>
      <c r="C105" s="81" t="s">
        <v>583</v>
      </c>
      <c r="D105" s="81" t="s">
        <v>299</v>
      </c>
      <c r="E105" s="80">
        <v>29873</v>
      </c>
      <c r="F105" s="80">
        <v>29873</v>
      </c>
      <c r="G105" s="79">
        <v>29873</v>
      </c>
    </row>
    <row r="106" spans="1:7" ht="25.5" outlineLevel="5" x14ac:dyDescent="0.25">
      <c r="A106" s="87" t="s">
        <v>1000</v>
      </c>
      <c r="B106" s="86" t="s">
        <v>935</v>
      </c>
      <c r="C106" s="86" t="s">
        <v>999</v>
      </c>
      <c r="D106" s="85"/>
      <c r="E106" s="84">
        <v>10236750</v>
      </c>
      <c r="F106" s="84">
        <v>0</v>
      </c>
      <c r="G106" s="83">
        <v>0</v>
      </c>
    </row>
    <row r="107" spans="1:7" outlineLevel="6" x14ac:dyDescent="0.25">
      <c r="A107" s="82" t="s">
        <v>424</v>
      </c>
      <c r="B107" s="81" t="s">
        <v>935</v>
      </c>
      <c r="C107" s="81" t="s">
        <v>999</v>
      </c>
      <c r="D107" s="81" t="s">
        <v>422</v>
      </c>
      <c r="E107" s="80">
        <v>10236750</v>
      </c>
      <c r="F107" s="80">
        <v>0</v>
      </c>
      <c r="G107" s="79">
        <v>0</v>
      </c>
    </row>
    <row r="108" spans="1:7" ht="25.5" outlineLevel="3" x14ac:dyDescent="0.25">
      <c r="A108" s="97" t="s">
        <v>582</v>
      </c>
      <c r="B108" s="96" t="s">
        <v>935</v>
      </c>
      <c r="C108" s="96" t="s">
        <v>581</v>
      </c>
      <c r="D108" s="95"/>
      <c r="E108" s="94">
        <v>6891889.96</v>
      </c>
      <c r="F108" s="94">
        <v>6809053.9800000004</v>
      </c>
      <c r="G108" s="93">
        <v>6809053.9800000004</v>
      </c>
    </row>
    <row r="109" spans="1:7" outlineLevel="4" x14ac:dyDescent="0.25">
      <c r="A109" s="92" t="s">
        <v>580</v>
      </c>
      <c r="B109" s="91" t="s">
        <v>935</v>
      </c>
      <c r="C109" s="91" t="s">
        <v>579</v>
      </c>
      <c r="D109" s="90"/>
      <c r="E109" s="89">
        <v>6891889.96</v>
      </c>
      <c r="F109" s="89">
        <v>6809053.9800000004</v>
      </c>
      <c r="G109" s="88">
        <v>6809053.9800000004</v>
      </c>
    </row>
    <row r="110" spans="1:7" outlineLevel="5" x14ac:dyDescent="0.25">
      <c r="A110" s="87" t="s">
        <v>578</v>
      </c>
      <c r="B110" s="86" t="s">
        <v>935</v>
      </c>
      <c r="C110" s="86" t="s">
        <v>577</v>
      </c>
      <c r="D110" s="85"/>
      <c r="E110" s="84">
        <v>6891889.96</v>
      </c>
      <c r="F110" s="84">
        <v>6809053.9800000004</v>
      </c>
      <c r="G110" s="83">
        <v>6809053.9800000004</v>
      </c>
    </row>
    <row r="111" spans="1:7" ht="38.25" outlineLevel="6" x14ac:dyDescent="0.25">
      <c r="A111" s="82" t="s">
        <v>446</v>
      </c>
      <c r="B111" s="81" t="s">
        <v>935</v>
      </c>
      <c r="C111" s="81" t="s">
        <v>577</v>
      </c>
      <c r="D111" s="81" t="s">
        <v>445</v>
      </c>
      <c r="E111" s="80">
        <v>4991837.55</v>
      </c>
      <c r="F111" s="80">
        <v>4991837.55</v>
      </c>
      <c r="G111" s="79">
        <v>4991837.55</v>
      </c>
    </row>
    <row r="112" spans="1:7" outlineLevel="6" x14ac:dyDescent="0.25">
      <c r="A112" s="82" t="s">
        <v>424</v>
      </c>
      <c r="B112" s="81" t="s">
        <v>935</v>
      </c>
      <c r="C112" s="81" t="s">
        <v>577</v>
      </c>
      <c r="D112" s="81" t="s">
        <v>422</v>
      </c>
      <c r="E112" s="80">
        <v>1900052.41</v>
      </c>
      <c r="F112" s="80">
        <v>1817216.43</v>
      </c>
      <c r="G112" s="79">
        <v>1817216.43</v>
      </c>
    </row>
    <row r="113" spans="1:7" ht="25.5" outlineLevel="3" x14ac:dyDescent="0.25">
      <c r="A113" s="97" t="s">
        <v>576</v>
      </c>
      <c r="B113" s="96" t="s">
        <v>935</v>
      </c>
      <c r="C113" s="96" t="s">
        <v>575</v>
      </c>
      <c r="D113" s="95"/>
      <c r="E113" s="94">
        <v>292889161.50999999</v>
      </c>
      <c r="F113" s="94">
        <v>314670138.38</v>
      </c>
      <c r="G113" s="93">
        <v>314819257.26999998</v>
      </c>
    </row>
    <row r="114" spans="1:7" ht="25.5" outlineLevel="4" x14ac:dyDescent="0.25">
      <c r="A114" s="92" t="s">
        <v>574</v>
      </c>
      <c r="B114" s="91" t="s">
        <v>935</v>
      </c>
      <c r="C114" s="91" t="s">
        <v>573</v>
      </c>
      <c r="D114" s="90"/>
      <c r="E114" s="89">
        <v>150428173.59999999</v>
      </c>
      <c r="F114" s="89">
        <v>154725480.28</v>
      </c>
      <c r="G114" s="88">
        <v>154874599.16999999</v>
      </c>
    </row>
    <row r="115" spans="1:7" outlineLevel="5" x14ac:dyDescent="0.25">
      <c r="A115" s="87" t="s">
        <v>998</v>
      </c>
      <c r="B115" s="86" t="s">
        <v>935</v>
      </c>
      <c r="C115" s="86" t="s">
        <v>997</v>
      </c>
      <c r="D115" s="85"/>
      <c r="E115" s="84">
        <v>108071905.67</v>
      </c>
      <c r="F115" s="84">
        <v>114989270.27</v>
      </c>
      <c r="G115" s="83">
        <v>114997544.90000001</v>
      </c>
    </row>
    <row r="116" spans="1:7" ht="38.25" outlineLevel="6" x14ac:dyDescent="0.25">
      <c r="A116" s="82" t="s">
        <v>446</v>
      </c>
      <c r="B116" s="81" t="s">
        <v>935</v>
      </c>
      <c r="C116" s="81" t="s">
        <v>997</v>
      </c>
      <c r="D116" s="81" t="s">
        <v>445</v>
      </c>
      <c r="E116" s="80">
        <v>107940747.67</v>
      </c>
      <c r="F116" s="80">
        <v>114858112.27</v>
      </c>
      <c r="G116" s="79">
        <v>114866386.90000001</v>
      </c>
    </row>
    <row r="117" spans="1:7" outlineLevel="6" x14ac:dyDescent="0.25">
      <c r="A117" s="82" t="s">
        <v>302</v>
      </c>
      <c r="B117" s="81" t="s">
        <v>935</v>
      </c>
      <c r="C117" s="81" t="s">
        <v>997</v>
      </c>
      <c r="D117" s="81" t="s">
        <v>299</v>
      </c>
      <c r="E117" s="80">
        <v>131158</v>
      </c>
      <c r="F117" s="80">
        <v>131158</v>
      </c>
      <c r="G117" s="79">
        <v>131158</v>
      </c>
    </row>
    <row r="118" spans="1:7" outlineLevel="5" x14ac:dyDescent="0.25">
      <c r="A118" s="87" t="s">
        <v>572</v>
      </c>
      <c r="B118" s="86" t="s">
        <v>935</v>
      </c>
      <c r="C118" s="86" t="s">
        <v>571</v>
      </c>
      <c r="D118" s="85"/>
      <c r="E118" s="84">
        <v>42356267.93</v>
      </c>
      <c r="F118" s="84">
        <v>39736210.009999998</v>
      </c>
      <c r="G118" s="83">
        <v>39877054.270000003</v>
      </c>
    </row>
    <row r="119" spans="1:7" ht="38.25" outlineLevel="6" x14ac:dyDescent="0.25">
      <c r="A119" s="82" t="s">
        <v>446</v>
      </c>
      <c r="B119" s="81" t="s">
        <v>935</v>
      </c>
      <c r="C119" s="81" t="s">
        <v>571</v>
      </c>
      <c r="D119" s="81" t="s">
        <v>445</v>
      </c>
      <c r="E119" s="80">
        <v>176022.23</v>
      </c>
      <c r="F119" s="80">
        <v>176022.23</v>
      </c>
      <c r="G119" s="79">
        <v>176022.23</v>
      </c>
    </row>
    <row r="120" spans="1:7" outlineLevel="6" x14ac:dyDescent="0.25">
      <c r="A120" s="82" t="s">
        <v>424</v>
      </c>
      <c r="B120" s="81" t="s">
        <v>935</v>
      </c>
      <c r="C120" s="81" t="s">
        <v>571</v>
      </c>
      <c r="D120" s="81" t="s">
        <v>422</v>
      </c>
      <c r="E120" s="80">
        <v>41742858.700000003</v>
      </c>
      <c r="F120" s="80">
        <v>39122800.780000001</v>
      </c>
      <c r="G120" s="79">
        <v>39263645.039999999</v>
      </c>
    </row>
    <row r="121" spans="1:7" outlineLevel="6" x14ac:dyDescent="0.25">
      <c r="A121" s="82" t="s">
        <v>302</v>
      </c>
      <c r="B121" s="81" t="s">
        <v>935</v>
      </c>
      <c r="C121" s="81" t="s">
        <v>571</v>
      </c>
      <c r="D121" s="81" t="s">
        <v>299</v>
      </c>
      <c r="E121" s="80">
        <v>437387</v>
      </c>
      <c r="F121" s="80">
        <v>437387</v>
      </c>
      <c r="G121" s="79">
        <v>437387</v>
      </c>
    </row>
    <row r="122" spans="1:7" ht="25.5" outlineLevel="4" x14ac:dyDescent="0.25">
      <c r="A122" s="92" t="s">
        <v>996</v>
      </c>
      <c r="B122" s="91" t="s">
        <v>935</v>
      </c>
      <c r="C122" s="91" t="s">
        <v>995</v>
      </c>
      <c r="D122" s="90"/>
      <c r="E122" s="89">
        <v>142460987.91</v>
      </c>
      <c r="F122" s="89">
        <v>159944658.09999999</v>
      </c>
      <c r="G122" s="88">
        <v>159944658.09999999</v>
      </c>
    </row>
    <row r="123" spans="1:7" outlineLevel="5" x14ac:dyDescent="0.25">
      <c r="A123" s="87" t="s">
        <v>994</v>
      </c>
      <c r="B123" s="86" t="s">
        <v>935</v>
      </c>
      <c r="C123" s="86" t="s">
        <v>993</v>
      </c>
      <c r="D123" s="85"/>
      <c r="E123" s="84">
        <v>121290926.06999999</v>
      </c>
      <c r="F123" s="84">
        <v>138774596.25999999</v>
      </c>
      <c r="G123" s="83">
        <v>138774596.25999999</v>
      </c>
    </row>
    <row r="124" spans="1:7" ht="38.25" outlineLevel="6" x14ac:dyDescent="0.25">
      <c r="A124" s="82" t="s">
        <v>446</v>
      </c>
      <c r="B124" s="81" t="s">
        <v>935</v>
      </c>
      <c r="C124" s="81" t="s">
        <v>993</v>
      </c>
      <c r="D124" s="81" t="s">
        <v>445</v>
      </c>
      <c r="E124" s="80">
        <v>121290926.06999999</v>
      </c>
      <c r="F124" s="80">
        <v>138774596.25999999</v>
      </c>
      <c r="G124" s="79">
        <v>138774596.25999999</v>
      </c>
    </row>
    <row r="125" spans="1:7" ht="25.5" outlineLevel="5" x14ac:dyDescent="0.25">
      <c r="A125" s="87" t="s">
        <v>992</v>
      </c>
      <c r="B125" s="86" t="s">
        <v>935</v>
      </c>
      <c r="C125" s="86" t="s">
        <v>991</v>
      </c>
      <c r="D125" s="85"/>
      <c r="E125" s="84">
        <v>21170061.84</v>
      </c>
      <c r="F125" s="84">
        <v>21170061.84</v>
      </c>
      <c r="G125" s="83">
        <v>21170061.84</v>
      </c>
    </row>
    <row r="126" spans="1:7" outlineLevel="6" x14ac:dyDescent="0.25">
      <c r="A126" s="82" t="s">
        <v>424</v>
      </c>
      <c r="B126" s="81" t="s">
        <v>935</v>
      </c>
      <c r="C126" s="81" t="s">
        <v>991</v>
      </c>
      <c r="D126" s="81" t="s">
        <v>422</v>
      </c>
      <c r="E126" s="80">
        <v>21170061.84</v>
      </c>
      <c r="F126" s="80">
        <v>21170061.84</v>
      </c>
      <c r="G126" s="79">
        <v>21170061.84</v>
      </c>
    </row>
    <row r="127" spans="1:7" ht="25.5" outlineLevel="2" x14ac:dyDescent="0.25">
      <c r="A127" s="102" t="s">
        <v>990</v>
      </c>
      <c r="B127" s="101" t="s">
        <v>935</v>
      </c>
      <c r="C127" s="101" t="s">
        <v>989</v>
      </c>
      <c r="D127" s="100"/>
      <c r="E127" s="99">
        <v>21337471.780000001</v>
      </c>
      <c r="F127" s="99">
        <v>15781970.92</v>
      </c>
      <c r="G127" s="98">
        <v>15781970.92</v>
      </c>
    </row>
    <row r="128" spans="1:7" outlineLevel="4" x14ac:dyDescent="0.25">
      <c r="A128" s="92" t="s">
        <v>988</v>
      </c>
      <c r="B128" s="91" t="s">
        <v>935</v>
      </c>
      <c r="C128" s="91" t="s">
        <v>987</v>
      </c>
      <c r="D128" s="90"/>
      <c r="E128" s="89">
        <v>19469757.579999998</v>
      </c>
      <c r="F128" s="89">
        <v>14661706.720000001</v>
      </c>
      <c r="G128" s="88">
        <v>14661706.720000001</v>
      </c>
    </row>
    <row r="129" spans="1:7" outlineLevel="5" x14ac:dyDescent="0.25">
      <c r="A129" s="87" t="s">
        <v>986</v>
      </c>
      <c r="B129" s="86" t="s">
        <v>935</v>
      </c>
      <c r="C129" s="86" t="s">
        <v>985</v>
      </c>
      <c r="D129" s="85"/>
      <c r="E129" s="84">
        <v>10886232.359999999</v>
      </c>
      <c r="F129" s="84">
        <v>10886232.359999999</v>
      </c>
      <c r="G129" s="83">
        <v>10886232.359999999</v>
      </c>
    </row>
    <row r="130" spans="1:7" outlineLevel="6" x14ac:dyDescent="0.25">
      <c r="A130" s="82" t="s">
        <v>424</v>
      </c>
      <c r="B130" s="81" t="s">
        <v>935</v>
      </c>
      <c r="C130" s="81" t="s">
        <v>985</v>
      </c>
      <c r="D130" s="81" t="s">
        <v>422</v>
      </c>
      <c r="E130" s="80">
        <v>10886232.359999999</v>
      </c>
      <c r="F130" s="80">
        <v>10886232.359999999</v>
      </c>
      <c r="G130" s="79">
        <v>10886232.359999999</v>
      </c>
    </row>
    <row r="131" spans="1:7" ht="25.5" outlineLevel="5" x14ac:dyDescent="0.25">
      <c r="A131" s="87" t="s">
        <v>984</v>
      </c>
      <c r="B131" s="86" t="s">
        <v>935</v>
      </c>
      <c r="C131" s="86" t="s">
        <v>983</v>
      </c>
      <c r="D131" s="85"/>
      <c r="E131" s="84">
        <v>1411322.8</v>
      </c>
      <c r="F131" s="84">
        <v>1411322.8</v>
      </c>
      <c r="G131" s="83">
        <v>1411322.8</v>
      </c>
    </row>
    <row r="132" spans="1:7" outlineLevel="6" x14ac:dyDescent="0.25">
      <c r="A132" s="82" t="s">
        <v>424</v>
      </c>
      <c r="B132" s="81" t="s">
        <v>935</v>
      </c>
      <c r="C132" s="81" t="s">
        <v>983</v>
      </c>
      <c r="D132" s="81" t="s">
        <v>422</v>
      </c>
      <c r="E132" s="80">
        <v>1411322.8</v>
      </c>
      <c r="F132" s="80">
        <v>1411322.8</v>
      </c>
      <c r="G132" s="79">
        <v>1411322.8</v>
      </c>
    </row>
    <row r="133" spans="1:7" outlineLevel="5" x14ac:dyDescent="0.25">
      <c r="A133" s="87" t="s">
        <v>982</v>
      </c>
      <c r="B133" s="86" t="s">
        <v>935</v>
      </c>
      <c r="C133" s="86" t="s">
        <v>981</v>
      </c>
      <c r="D133" s="85"/>
      <c r="E133" s="84">
        <v>1868386.5</v>
      </c>
      <c r="F133" s="84">
        <v>1868386.5</v>
      </c>
      <c r="G133" s="83">
        <v>1868386.5</v>
      </c>
    </row>
    <row r="134" spans="1:7" outlineLevel="6" x14ac:dyDescent="0.25">
      <c r="A134" s="82" t="s">
        <v>424</v>
      </c>
      <c r="B134" s="81" t="s">
        <v>935</v>
      </c>
      <c r="C134" s="81" t="s">
        <v>981</v>
      </c>
      <c r="D134" s="81" t="s">
        <v>422</v>
      </c>
      <c r="E134" s="80">
        <v>1868386.5</v>
      </c>
      <c r="F134" s="80">
        <v>1868386.5</v>
      </c>
      <c r="G134" s="79">
        <v>1868386.5</v>
      </c>
    </row>
    <row r="135" spans="1:7" ht="25.5" outlineLevel="5" x14ac:dyDescent="0.25">
      <c r="A135" s="87" t="s">
        <v>980</v>
      </c>
      <c r="B135" s="86" t="s">
        <v>935</v>
      </c>
      <c r="C135" s="86" t="s">
        <v>979</v>
      </c>
      <c r="D135" s="85"/>
      <c r="E135" s="84">
        <v>382404</v>
      </c>
      <c r="F135" s="84">
        <v>0</v>
      </c>
      <c r="G135" s="83">
        <v>0</v>
      </c>
    </row>
    <row r="136" spans="1:7" outlineLevel="6" x14ac:dyDescent="0.25">
      <c r="A136" s="82" t="s">
        <v>424</v>
      </c>
      <c r="B136" s="81" t="s">
        <v>935</v>
      </c>
      <c r="C136" s="81" t="s">
        <v>979</v>
      </c>
      <c r="D136" s="81" t="s">
        <v>422</v>
      </c>
      <c r="E136" s="80">
        <v>382404</v>
      </c>
      <c r="F136" s="80">
        <v>0</v>
      </c>
      <c r="G136" s="79">
        <v>0</v>
      </c>
    </row>
    <row r="137" spans="1:7" ht="25.5" outlineLevel="5" x14ac:dyDescent="0.25">
      <c r="A137" s="87" t="s">
        <v>978</v>
      </c>
      <c r="B137" s="86" t="s">
        <v>935</v>
      </c>
      <c r="C137" s="86" t="s">
        <v>977</v>
      </c>
      <c r="D137" s="85"/>
      <c r="E137" s="84">
        <v>75765.06</v>
      </c>
      <c r="F137" s="84">
        <v>75765.06</v>
      </c>
      <c r="G137" s="83">
        <v>75765.06</v>
      </c>
    </row>
    <row r="138" spans="1:7" outlineLevel="6" x14ac:dyDescent="0.25">
      <c r="A138" s="82" t="s">
        <v>424</v>
      </c>
      <c r="B138" s="81" t="s">
        <v>935</v>
      </c>
      <c r="C138" s="81" t="s">
        <v>977</v>
      </c>
      <c r="D138" s="81" t="s">
        <v>422</v>
      </c>
      <c r="E138" s="80">
        <v>38239.06</v>
      </c>
      <c r="F138" s="80">
        <v>38239.06</v>
      </c>
      <c r="G138" s="79">
        <v>38239.06</v>
      </c>
    </row>
    <row r="139" spans="1:7" outlineLevel="6" x14ac:dyDescent="0.25">
      <c r="A139" s="82" t="s">
        <v>302</v>
      </c>
      <c r="B139" s="81" t="s">
        <v>935</v>
      </c>
      <c r="C139" s="81" t="s">
        <v>977</v>
      </c>
      <c r="D139" s="81" t="s">
        <v>299</v>
      </c>
      <c r="E139" s="80">
        <v>37526</v>
      </c>
      <c r="F139" s="80">
        <v>37526</v>
      </c>
      <c r="G139" s="79">
        <v>37526</v>
      </c>
    </row>
    <row r="140" spans="1:7" ht="25.5" outlineLevel="5" x14ac:dyDescent="0.25">
      <c r="A140" s="87" t="s">
        <v>976</v>
      </c>
      <c r="B140" s="86" t="s">
        <v>935</v>
      </c>
      <c r="C140" s="86" t="s">
        <v>975</v>
      </c>
      <c r="D140" s="85"/>
      <c r="E140" s="84">
        <v>420000</v>
      </c>
      <c r="F140" s="84">
        <v>420000</v>
      </c>
      <c r="G140" s="83">
        <v>420000</v>
      </c>
    </row>
    <row r="141" spans="1:7" outlineLevel="6" x14ac:dyDescent="0.25">
      <c r="A141" s="82" t="s">
        <v>424</v>
      </c>
      <c r="B141" s="81" t="s">
        <v>935</v>
      </c>
      <c r="C141" s="81" t="s">
        <v>975</v>
      </c>
      <c r="D141" s="81" t="s">
        <v>422</v>
      </c>
      <c r="E141" s="80">
        <v>420000</v>
      </c>
      <c r="F141" s="80">
        <v>420000</v>
      </c>
      <c r="G141" s="79">
        <v>420000</v>
      </c>
    </row>
    <row r="142" spans="1:7" outlineLevel="5" x14ac:dyDescent="0.25">
      <c r="A142" s="87" t="s">
        <v>974</v>
      </c>
      <c r="B142" s="86" t="s">
        <v>935</v>
      </c>
      <c r="C142" s="86" t="s">
        <v>973</v>
      </c>
      <c r="D142" s="85"/>
      <c r="E142" s="84">
        <v>3367034.46</v>
      </c>
      <c r="F142" s="84">
        <v>0</v>
      </c>
      <c r="G142" s="83">
        <v>0</v>
      </c>
    </row>
    <row r="143" spans="1:7" outlineLevel="6" x14ac:dyDescent="0.25">
      <c r="A143" s="82" t="s">
        <v>424</v>
      </c>
      <c r="B143" s="81" t="s">
        <v>935</v>
      </c>
      <c r="C143" s="81" t="s">
        <v>973</v>
      </c>
      <c r="D143" s="81" t="s">
        <v>422</v>
      </c>
      <c r="E143" s="80">
        <v>3367034.46</v>
      </c>
      <c r="F143" s="80">
        <v>0</v>
      </c>
      <c r="G143" s="79">
        <v>0</v>
      </c>
    </row>
    <row r="144" spans="1:7" outlineLevel="5" x14ac:dyDescent="0.25">
      <c r="A144" s="87" t="s">
        <v>972</v>
      </c>
      <c r="B144" s="86" t="s">
        <v>935</v>
      </c>
      <c r="C144" s="86" t="s">
        <v>971</v>
      </c>
      <c r="D144" s="85"/>
      <c r="E144" s="84">
        <v>1058612.3999999999</v>
      </c>
      <c r="F144" s="84">
        <v>0</v>
      </c>
      <c r="G144" s="83">
        <v>0</v>
      </c>
    </row>
    <row r="145" spans="1:7" outlineLevel="6" x14ac:dyDescent="0.25">
      <c r="A145" s="82" t="s">
        <v>424</v>
      </c>
      <c r="B145" s="81" t="s">
        <v>935</v>
      </c>
      <c r="C145" s="81" t="s">
        <v>971</v>
      </c>
      <c r="D145" s="81" t="s">
        <v>422</v>
      </c>
      <c r="E145" s="80">
        <v>1058612.3999999999</v>
      </c>
      <c r="F145" s="80">
        <v>0</v>
      </c>
      <c r="G145" s="79">
        <v>0</v>
      </c>
    </row>
    <row r="146" spans="1:7" ht="25.5" outlineLevel="4" x14ac:dyDescent="0.25">
      <c r="A146" s="92" t="s">
        <v>970</v>
      </c>
      <c r="B146" s="91" t="s">
        <v>935</v>
      </c>
      <c r="C146" s="91" t="s">
        <v>969</v>
      </c>
      <c r="D146" s="90"/>
      <c r="E146" s="89">
        <v>1867714.2</v>
      </c>
      <c r="F146" s="89">
        <v>1120264.2</v>
      </c>
      <c r="G146" s="88">
        <v>1120264.2</v>
      </c>
    </row>
    <row r="147" spans="1:7" ht="25.5" outlineLevel="5" x14ac:dyDescent="0.25">
      <c r="A147" s="87" t="s">
        <v>968</v>
      </c>
      <c r="B147" s="86" t="s">
        <v>935</v>
      </c>
      <c r="C147" s="86" t="s">
        <v>967</v>
      </c>
      <c r="D147" s="85"/>
      <c r="E147" s="84">
        <v>381852</v>
      </c>
      <c r="F147" s="84">
        <v>381852</v>
      </c>
      <c r="G147" s="83">
        <v>381852</v>
      </c>
    </row>
    <row r="148" spans="1:7" outlineLevel="6" x14ac:dyDescent="0.25">
      <c r="A148" s="82" t="s">
        <v>424</v>
      </c>
      <c r="B148" s="81" t="s">
        <v>935</v>
      </c>
      <c r="C148" s="81" t="s">
        <v>967</v>
      </c>
      <c r="D148" s="81" t="s">
        <v>422</v>
      </c>
      <c r="E148" s="80">
        <v>381852</v>
      </c>
      <c r="F148" s="80">
        <v>381852</v>
      </c>
      <c r="G148" s="79">
        <v>381852</v>
      </c>
    </row>
    <row r="149" spans="1:7" ht="25.5" outlineLevel="5" x14ac:dyDescent="0.25">
      <c r="A149" s="87" t="s">
        <v>966</v>
      </c>
      <c r="B149" s="86" t="s">
        <v>935</v>
      </c>
      <c r="C149" s="86" t="s">
        <v>965</v>
      </c>
      <c r="D149" s="85"/>
      <c r="E149" s="84">
        <v>168000</v>
      </c>
      <c r="F149" s="84">
        <v>168000</v>
      </c>
      <c r="G149" s="83">
        <v>168000</v>
      </c>
    </row>
    <row r="150" spans="1:7" outlineLevel="6" x14ac:dyDescent="0.25">
      <c r="A150" s="82" t="s">
        <v>424</v>
      </c>
      <c r="B150" s="81" t="s">
        <v>935</v>
      </c>
      <c r="C150" s="81" t="s">
        <v>965</v>
      </c>
      <c r="D150" s="81" t="s">
        <v>422</v>
      </c>
      <c r="E150" s="80">
        <v>168000</v>
      </c>
      <c r="F150" s="80">
        <v>168000</v>
      </c>
      <c r="G150" s="79">
        <v>168000</v>
      </c>
    </row>
    <row r="151" spans="1:7" ht="25.5" outlineLevel="5" x14ac:dyDescent="0.25">
      <c r="A151" s="87" t="s">
        <v>964</v>
      </c>
      <c r="B151" s="86" t="s">
        <v>935</v>
      </c>
      <c r="C151" s="86" t="s">
        <v>963</v>
      </c>
      <c r="D151" s="85"/>
      <c r="E151" s="84">
        <v>462000</v>
      </c>
      <c r="F151" s="84">
        <v>462000</v>
      </c>
      <c r="G151" s="83">
        <v>462000</v>
      </c>
    </row>
    <row r="152" spans="1:7" outlineLevel="6" x14ac:dyDescent="0.25">
      <c r="A152" s="82" t="s">
        <v>424</v>
      </c>
      <c r="B152" s="81" t="s">
        <v>935</v>
      </c>
      <c r="C152" s="81" t="s">
        <v>963</v>
      </c>
      <c r="D152" s="81" t="s">
        <v>422</v>
      </c>
      <c r="E152" s="80">
        <v>462000</v>
      </c>
      <c r="F152" s="80">
        <v>462000</v>
      </c>
      <c r="G152" s="79">
        <v>462000</v>
      </c>
    </row>
    <row r="153" spans="1:7" outlineLevel="5" x14ac:dyDescent="0.25">
      <c r="A153" s="87" t="s">
        <v>962</v>
      </c>
      <c r="B153" s="86" t="s">
        <v>935</v>
      </c>
      <c r="C153" s="86" t="s">
        <v>961</v>
      </c>
      <c r="D153" s="85"/>
      <c r="E153" s="84">
        <v>747450</v>
      </c>
      <c r="F153" s="84">
        <v>0</v>
      </c>
      <c r="G153" s="83">
        <v>0</v>
      </c>
    </row>
    <row r="154" spans="1:7" outlineLevel="6" x14ac:dyDescent="0.25">
      <c r="A154" s="82" t="s">
        <v>424</v>
      </c>
      <c r="B154" s="81" t="s">
        <v>935</v>
      </c>
      <c r="C154" s="81" t="s">
        <v>961</v>
      </c>
      <c r="D154" s="81" t="s">
        <v>422</v>
      </c>
      <c r="E154" s="80">
        <v>747450</v>
      </c>
      <c r="F154" s="80">
        <v>0</v>
      </c>
      <c r="G154" s="79">
        <v>0</v>
      </c>
    </row>
    <row r="155" spans="1:7" ht="25.5" outlineLevel="5" x14ac:dyDescent="0.25">
      <c r="A155" s="87" t="s">
        <v>960</v>
      </c>
      <c r="B155" s="86" t="s">
        <v>935</v>
      </c>
      <c r="C155" s="86" t="s">
        <v>959</v>
      </c>
      <c r="D155" s="85"/>
      <c r="E155" s="84">
        <v>108412.2</v>
      </c>
      <c r="F155" s="84">
        <v>108412.2</v>
      </c>
      <c r="G155" s="83">
        <v>108412.2</v>
      </c>
    </row>
    <row r="156" spans="1:7" outlineLevel="6" x14ac:dyDescent="0.25">
      <c r="A156" s="82" t="s">
        <v>302</v>
      </c>
      <c r="B156" s="81" t="s">
        <v>935</v>
      </c>
      <c r="C156" s="81" t="s">
        <v>959</v>
      </c>
      <c r="D156" s="81" t="s">
        <v>299</v>
      </c>
      <c r="E156" s="80">
        <v>108412.2</v>
      </c>
      <c r="F156" s="80">
        <v>108412.2</v>
      </c>
      <c r="G156" s="79">
        <v>108412.2</v>
      </c>
    </row>
    <row r="157" spans="1:7" ht="25.5" outlineLevel="2" x14ac:dyDescent="0.25">
      <c r="A157" s="102" t="s">
        <v>750</v>
      </c>
      <c r="B157" s="101" t="s">
        <v>935</v>
      </c>
      <c r="C157" s="101" t="s">
        <v>749</v>
      </c>
      <c r="D157" s="100"/>
      <c r="E157" s="99">
        <v>2956385.74</v>
      </c>
      <c r="F157" s="99">
        <v>2956385.74</v>
      </c>
      <c r="G157" s="98">
        <v>2956385.74</v>
      </c>
    </row>
    <row r="158" spans="1:7" outlineLevel="4" x14ac:dyDescent="0.25">
      <c r="A158" s="92" t="s">
        <v>958</v>
      </c>
      <c r="B158" s="91" t="s">
        <v>935</v>
      </c>
      <c r="C158" s="91" t="s">
        <v>957</v>
      </c>
      <c r="D158" s="90"/>
      <c r="E158" s="89">
        <v>2956385.74</v>
      </c>
      <c r="F158" s="89">
        <v>2956385.74</v>
      </c>
      <c r="G158" s="88">
        <v>2956385.74</v>
      </c>
    </row>
    <row r="159" spans="1:7" outlineLevel="5" x14ac:dyDescent="0.25">
      <c r="A159" s="87" t="s">
        <v>956</v>
      </c>
      <c r="B159" s="86" t="s">
        <v>935</v>
      </c>
      <c r="C159" s="86" t="s">
        <v>955</v>
      </c>
      <c r="D159" s="85"/>
      <c r="E159" s="84">
        <v>2956385.74</v>
      </c>
      <c r="F159" s="84">
        <v>2956385.74</v>
      </c>
      <c r="G159" s="83">
        <v>2956385.74</v>
      </c>
    </row>
    <row r="160" spans="1:7" outlineLevel="6" x14ac:dyDescent="0.25">
      <c r="A160" s="82" t="s">
        <v>424</v>
      </c>
      <c r="B160" s="81" t="s">
        <v>935</v>
      </c>
      <c r="C160" s="81" t="s">
        <v>955</v>
      </c>
      <c r="D160" s="81" t="s">
        <v>422</v>
      </c>
      <c r="E160" s="80">
        <v>2956385.74</v>
      </c>
      <c r="F160" s="80">
        <v>2956385.74</v>
      </c>
      <c r="G160" s="79">
        <v>2956385.74</v>
      </c>
    </row>
    <row r="161" spans="1:7" ht="25.5" outlineLevel="2" x14ac:dyDescent="0.25">
      <c r="A161" s="102" t="s">
        <v>954</v>
      </c>
      <c r="B161" s="101" t="s">
        <v>935</v>
      </c>
      <c r="C161" s="101" t="s">
        <v>953</v>
      </c>
      <c r="D161" s="100"/>
      <c r="E161" s="99">
        <v>3867664</v>
      </c>
      <c r="F161" s="99">
        <v>1638042</v>
      </c>
      <c r="G161" s="98">
        <v>1638042</v>
      </c>
    </row>
    <row r="162" spans="1:7" outlineLevel="4" x14ac:dyDescent="0.25">
      <c r="A162" s="92" t="s">
        <v>952</v>
      </c>
      <c r="B162" s="91" t="s">
        <v>935</v>
      </c>
      <c r="C162" s="91" t="s">
        <v>951</v>
      </c>
      <c r="D162" s="90"/>
      <c r="E162" s="89">
        <v>3867664</v>
      </c>
      <c r="F162" s="89">
        <v>1638042</v>
      </c>
      <c r="G162" s="88">
        <v>1638042</v>
      </c>
    </row>
    <row r="163" spans="1:7" ht="25.5" outlineLevel="5" x14ac:dyDescent="0.25">
      <c r="A163" s="87" t="s">
        <v>950</v>
      </c>
      <c r="B163" s="86" t="s">
        <v>935</v>
      </c>
      <c r="C163" s="86" t="s">
        <v>949</v>
      </c>
      <c r="D163" s="85"/>
      <c r="E163" s="84">
        <v>1638042</v>
      </c>
      <c r="F163" s="84">
        <v>1638042</v>
      </c>
      <c r="G163" s="83">
        <v>1638042</v>
      </c>
    </row>
    <row r="164" spans="1:7" outlineLevel="6" x14ac:dyDescent="0.25">
      <c r="A164" s="82" t="s">
        <v>424</v>
      </c>
      <c r="B164" s="81" t="s">
        <v>935</v>
      </c>
      <c r="C164" s="81" t="s">
        <v>949</v>
      </c>
      <c r="D164" s="81" t="s">
        <v>422</v>
      </c>
      <c r="E164" s="80">
        <v>1638042</v>
      </c>
      <c r="F164" s="80">
        <v>1638042</v>
      </c>
      <c r="G164" s="79">
        <v>1638042</v>
      </c>
    </row>
    <row r="165" spans="1:7" ht="25.5" outlineLevel="5" x14ac:dyDescent="0.25">
      <c r="A165" s="87" t="s">
        <v>948</v>
      </c>
      <c r="B165" s="86" t="s">
        <v>935</v>
      </c>
      <c r="C165" s="86" t="s">
        <v>947</v>
      </c>
      <c r="D165" s="85"/>
      <c r="E165" s="84">
        <v>1366680</v>
      </c>
      <c r="F165" s="84">
        <v>0</v>
      </c>
      <c r="G165" s="83">
        <v>0</v>
      </c>
    </row>
    <row r="166" spans="1:7" outlineLevel="6" x14ac:dyDescent="0.25">
      <c r="A166" s="82" t="s">
        <v>424</v>
      </c>
      <c r="B166" s="81" t="s">
        <v>935</v>
      </c>
      <c r="C166" s="81" t="s">
        <v>947</v>
      </c>
      <c r="D166" s="81" t="s">
        <v>422</v>
      </c>
      <c r="E166" s="80">
        <v>1366680</v>
      </c>
      <c r="F166" s="80">
        <v>0</v>
      </c>
      <c r="G166" s="79">
        <v>0</v>
      </c>
    </row>
    <row r="167" spans="1:7" ht="25.5" outlineLevel="5" x14ac:dyDescent="0.25">
      <c r="A167" s="87" t="s">
        <v>946</v>
      </c>
      <c r="B167" s="86" t="s">
        <v>935</v>
      </c>
      <c r="C167" s="86" t="s">
        <v>945</v>
      </c>
      <c r="D167" s="85"/>
      <c r="E167" s="84">
        <v>862942</v>
      </c>
      <c r="F167" s="84">
        <v>0</v>
      </c>
      <c r="G167" s="83">
        <v>0</v>
      </c>
    </row>
    <row r="168" spans="1:7" outlineLevel="6" x14ac:dyDescent="0.25">
      <c r="A168" s="82" t="s">
        <v>424</v>
      </c>
      <c r="B168" s="81" t="s">
        <v>935</v>
      </c>
      <c r="C168" s="81" t="s">
        <v>945</v>
      </c>
      <c r="D168" s="81" t="s">
        <v>422</v>
      </c>
      <c r="E168" s="80">
        <v>862942</v>
      </c>
      <c r="F168" s="80">
        <v>0</v>
      </c>
      <c r="G168" s="79">
        <v>0</v>
      </c>
    </row>
    <row r="169" spans="1:7" ht="25.5" outlineLevel="2" x14ac:dyDescent="0.25">
      <c r="A169" s="102" t="s">
        <v>944</v>
      </c>
      <c r="B169" s="101" t="s">
        <v>935</v>
      </c>
      <c r="C169" s="101" t="s">
        <v>943</v>
      </c>
      <c r="D169" s="100"/>
      <c r="E169" s="99">
        <v>48500000</v>
      </c>
      <c r="F169" s="99">
        <v>31500000</v>
      </c>
      <c r="G169" s="98">
        <v>31500000</v>
      </c>
    </row>
    <row r="170" spans="1:7" ht="38.25" outlineLevel="5" x14ac:dyDescent="0.25">
      <c r="A170" s="87" t="s">
        <v>942</v>
      </c>
      <c r="B170" s="86" t="s">
        <v>935</v>
      </c>
      <c r="C170" s="86" t="s">
        <v>941</v>
      </c>
      <c r="D170" s="85"/>
      <c r="E170" s="84">
        <v>12000000</v>
      </c>
      <c r="F170" s="84">
        <v>15000000</v>
      </c>
      <c r="G170" s="83">
        <v>15000000</v>
      </c>
    </row>
    <row r="171" spans="1:7" outlineLevel="6" x14ac:dyDescent="0.25">
      <c r="A171" s="82" t="s">
        <v>302</v>
      </c>
      <c r="B171" s="81" t="s">
        <v>935</v>
      </c>
      <c r="C171" s="81" t="s">
        <v>941</v>
      </c>
      <c r="D171" s="81" t="s">
        <v>299</v>
      </c>
      <c r="E171" s="80">
        <v>12000000</v>
      </c>
      <c r="F171" s="80">
        <v>15000000</v>
      </c>
      <c r="G171" s="79">
        <v>15000000</v>
      </c>
    </row>
    <row r="172" spans="1:7" ht="25.5" outlineLevel="5" x14ac:dyDescent="0.25">
      <c r="A172" s="87" t="s">
        <v>940</v>
      </c>
      <c r="B172" s="86" t="s">
        <v>935</v>
      </c>
      <c r="C172" s="86" t="s">
        <v>939</v>
      </c>
      <c r="D172" s="85"/>
      <c r="E172" s="84">
        <v>35000000</v>
      </c>
      <c r="F172" s="84">
        <v>15000000</v>
      </c>
      <c r="G172" s="83">
        <v>15000000</v>
      </c>
    </row>
    <row r="173" spans="1:7" outlineLevel="6" x14ac:dyDescent="0.25">
      <c r="A173" s="82" t="s">
        <v>302</v>
      </c>
      <c r="B173" s="81" t="s">
        <v>935</v>
      </c>
      <c r="C173" s="81" t="s">
        <v>939</v>
      </c>
      <c r="D173" s="81" t="s">
        <v>299</v>
      </c>
      <c r="E173" s="80">
        <v>35000000</v>
      </c>
      <c r="F173" s="80">
        <v>15000000</v>
      </c>
      <c r="G173" s="79">
        <v>15000000</v>
      </c>
    </row>
    <row r="174" spans="1:7" ht="38.25" outlineLevel="5" x14ac:dyDescent="0.25">
      <c r="A174" s="87" t="s">
        <v>938</v>
      </c>
      <c r="B174" s="86" t="s">
        <v>935</v>
      </c>
      <c r="C174" s="86" t="s">
        <v>937</v>
      </c>
      <c r="D174" s="85"/>
      <c r="E174" s="84">
        <v>1500000</v>
      </c>
      <c r="F174" s="84">
        <v>1500000</v>
      </c>
      <c r="G174" s="83">
        <v>1500000</v>
      </c>
    </row>
    <row r="175" spans="1:7" outlineLevel="6" x14ac:dyDescent="0.25">
      <c r="A175" s="82" t="s">
        <v>302</v>
      </c>
      <c r="B175" s="81" t="s">
        <v>935</v>
      </c>
      <c r="C175" s="81" t="s">
        <v>937</v>
      </c>
      <c r="D175" s="81" t="s">
        <v>299</v>
      </c>
      <c r="E175" s="80">
        <v>1500000</v>
      </c>
      <c r="F175" s="80">
        <v>1500000</v>
      </c>
      <c r="G175" s="79">
        <v>1500000</v>
      </c>
    </row>
    <row r="176" spans="1:7" ht="25.5" outlineLevel="2" x14ac:dyDescent="0.25">
      <c r="A176" s="102" t="s">
        <v>570</v>
      </c>
      <c r="B176" s="101" t="s">
        <v>935</v>
      </c>
      <c r="C176" s="101" t="s">
        <v>569</v>
      </c>
      <c r="D176" s="100"/>
      <c r="E176" s="99">
        <v>25000</v>
      </c>
      <c r="F176" s="99">
        <v>25000</v>
      </c>
      <c r="G176" s="98">
        <v>25000</v>
      </c>
    </row>
    <row r="177" spans="1:7" ht="25.5" outlineLevel="5" x14ac:dyDescent="0.25">
      <c r="A177" s="87" t="s">
        <v>936</v>
      </c>
      <c r="B177" s="86" t="s">
        <v>935</v>
      </c>
      <c r="C177" s="86" t="s">
        <v>934</v>
      </c>
      <c r="D177" s="85"/>
      <c r="E177" s="84">
        <v>25000</v>
      </c>
      <c r="F177" s="84">
        <v>25000</v>
      </c>
      <c r="G177" s="83">
        <v>25000</v>
      </c>
    </row>
    <row r="178" spans="1:7" outlineLevel="6" x14ac:dyDescent="0.25">
      <c r="A178" s="82" t="s">
        <v>302</v>
      </c>
      <c r="B178" s="81" t="s">
        <v>935</v>
      </c>
      <c r="C178" s="81" t="s">
        <v>934</v>
      </c>
      <c r="D178" s="81" t="s">
        <v>299</v>
      </c>
      <c r="E178" s="80">
        <v>25000</v>
      </c>
      <c r="F178" s="80">
        <v>25000</v>
      </c>
      <c r="G178" s="79">
        <v>25000</v>
      </c>
    </row>
    <row r="179" spans="1:7" ht="15.75" thickBot="1" x14ac:dyDescent="0.3">
      <c r="A179" s="112" t="s">
        <v>933</v>
      </c>
      <c r="B179" s="111" t="s">
        <v>932</v>
      </c>
      <c r="C179" s="110"/>
      <c r="D179" s="110"/>
      <c r="E179" s="109">
        <v>49853391.719999999</v>
      </c>
      <c r="F179" s="109">
        <v>46071114.439999998</v>
      </c>
      <c r="G179" s="108">
        <v>46080820.869999997</v>
      </c>
    </row>
    <row r="180" spans="1:7" outlineLevel="1" x14ac:dyDescent="0.25">
      <c r="A180" s="107" t="s">
        <v>931</v>
      </c>
      <c r="B180" s="106" t="s">
        <v>930</v>
      </c>
      <c r="C180" s="105"/>
      <c r="D180" s="105"/>
      <c r="E180" s="104">
        <v>2872362.85</v>
      </c>
      <c r="F180" s="104">
        <v>2985140.91</v>
      </c>
      <c r="G180" s="103">
        <v>2985140.91</v>
      </c>
    </row>
    <row r="181" spans="1:7" ht="25.5" outlineLevel="2" x14ac:dyDescent="0.25">
      <c r="A181" s="102" t="s">
        <v>309</v>
      </c>
      <c r="B181" s="101" t="s">
        <v>930</v>
      </c>
      <c r="C181" s="101" t="s">
        <v>308</v>
      </c>
      <c r="D181" s="100"/>
      <c r="E181" s="99">
        <v>2872362.85</v>
      </c>
      <c r="F181" s="99">
        <v>2985140.91</v>
      </c>
      <c r="G181" s="98">
        <v>2985140.91</v>
      </c>
    </row>
    <row r="182" spans="1:7" ht="25.5" outlineLevel="3" x14ac:dyDescent="0.25">
      <c r="A182" s="97" t="s">
        <v>307</v>
      </c>
      <c r="B182" s="96" t="s">
        <v>930</v>
      </c>
      <c r="C182" s="96" t="s">
        <v>306</v>
      </c>
      <c r="D182" s="95"/>
      <c r="E182" s="94">
        <v>2872362.85</v>
      </c>
      <c r="F182" s="94">
        <v>2985140.91</v>
      </c>
      <c r="G182" s="93">
        <v>2985140.91</v>
      </c>
    </row>
    <row r="183" spans="1:7" ht="25.5" outlineLevel="4" x14ac:dyDescent="0.25">
      <c r="A183" s="92" t="s">
        <v>597</v>
      </c>
      <c r="B183" s="91" t="s">
        <v>930</v>
      </c>
      <c r="C183" s="91" t="s">
        <v>596</v>
      </c>
      <c r="D183" s="90"/>
      <c r="E183" s="89">
        <v>2872362.85</v>
      </c>
      <c r="F183" s="89">
        <v>2985140.91</v>
      </c>
      <c r="G183" s="88">
        <v>2985140.91</v>
      </c>
    </row>
    <row r="184" spans="1:7" ht="25.5" outlineLevel="5" x14ac:dyDescent="0.25">
      <c r="A184" s="87" t="s">
        <v>594</v>
      </c>
      <c r="B184" s="86" t="s">
        <v>930</v>
      </c>
      <c r="C184" s="86" t="s">
        <v>593</v>
      </c>
      <c r="D184" s="85"/>
      <c r="E184" s="84">
        <v>2872362.85</v>
      </c>
      <c r="F184" s="84">
        <v>2985140.91</v>
      </c>
      <c r="G184" s="83">
        <v>2985140.91</v>
      </c>
    </row>
    <row r="185" spans="1:7" ht="38.25" outlineLevel="6" x14ac:dyDescent="0.25">
      <c r="A185" s="82" t="s">
        <v>446</v>
      </c>
      <c r="B185" s="81" t="s">
        <v>930</v>
      </c>
      <c r="C185" s="81" t="s">
        <v>593</v>
      </c>
      <c r="D185" s="81" t="s">
        <v>445</v>
      </c>
      <c r="E185" s="80">
        <v>2327905.48</v>
      </c>
      <c r="F185" s="80">
        <v>2327905.48</v>
      </c>
      <c r="G185" s="79">
        <v>2327905.48</v>
      </c>
    </row>
    <row r="186" spans="1:7" outlineLevel="6" x14ac:dyDescent="0.25">
      <c r="A186" s="82" t="s">
        <v>424</v>
      </c>
      <c r="B186" s="81" t="s">
        <v>930</v>
      </c>
      <c r="C186" s="81" t="s">
        <v>593</v>
      </c>
      <c r="D186" s="81" t="s">
        <v>422</v>
      </c>
      <c r="E186" s="80">
        <v>544457.37</v>
      </c>
      <c r="F186" s="80">
        <v>657235.43000000005</v>
      </c>
      <c r="G186" s="79">
        <v>657235.43000000005</v>
      </c>
    </row>
    <row r="187" spans="1:7" ht="25.5" outlineLevel="1" x14ac:dyDescent="0.25">
      <c r="A187" s="107" t="s">
        <v>929</v>
      </c>
      <c r="B187" s="106" t="s">
        <v>920</v>
      </c>
      <c r="C187" s="105"/>
      <c r="D187" s="105"/>
      <c r="E187" s="104">
        <v>42708766.75</v>
      </c>
      <c r="F187" s="104">
        <v>42169773.530000001</v>
      </c>
      <c r="G187" s="103">
        <v>42179479.960000001</v>
      </c>
    </row>
    <row r="188" spans="1:7" ht="25.5" outlineLevel="2" x14ac:dyDescent="0.25">
      <c r="A188" s="102" t="s">
        <v>359</v>
      </c>
      <c r="B188" s="101" t="s">
        <v>920</v>
      </c>
      <c r="C188" s="101" t="s">
        <v>358</v>
      </c>
      <c r="D188" s="100"/>
      <c r="E188" s="99">
        <v>42708766.75</v>
      </c>
      <c r="F188" s="99">
        <v>42169773.530000001</v>
      </c>
      <c r="G188" s="98">
        <v>42179479.960000001</v>
      </c>
    </row>
    <row r="189" spans="1:7" ht="25.5" outlineLevel="3" x14ac:dyDescent="0.25">
      <c r="A189" s="97" t="s">
        <v>928</v>
      </c>
      <c r="B189" s="96" t="s">
        <v>920</v>
      </c>
      <c r="C189" s="96" t="s">
        <v>927</v>
      </c>
      <c r="D189" s="95"/>
      <c r="E189" s="94">
        <v>3856526.33</v>
      </c>
      <c r="F189" s="94">
        <v>3856526.33</v>
      </c>
      <c r="G189" s="93">
        <v>3856526.33</v>
      </c>
    </row>
    <row r="190" spans="1:7" ht="25.5" outlineLevel="4" x14ac:dyDescent="0.25">
      <c r="A190" s="92" t="s">
        <v>926</v>
      </c>
      <c r="B190" s="91" t="s">
        <v>920</v>
      </c>
      <c r="C190" s="91" t="s">
        <v>925</v>
      </c>
      <c r="D190" s="90"/>
      <c r="E190" s="89">
        <v>3856526.33</v>
      </c>
      <c r="F190" s="89">
        <v>3856526.33</v>
      </c>
      <c r="G190" s="88">
        <v>3856526.33</v>
      </c>
    </row>
    <row r="191" spans="1:7" outlineLevel="5" x14ac:dyDescent="0.25">
      <c r="A191" s="87" t="s">
        <v>924</v>
      </c>
      <c r="B191" s="86" t="s">
        <v>920</v>
      </c>
      <c r="C191" s="86" t="s">
        <v>923</v>
      </c>
      <c r="D191" s="85"/>
      <c r="E191" s="84">
        <v>3300826.33</v>
      </c>
      <c r="F191" s="84">
        <v>3300826.33</v>
      </c>
      <c r="G191" s="83">
        <v>3300826.33</v>
      </c>
    </row>
    <row r="192" spans="1:7" outlineLevel="6" x14ac:dyDescent="0.25">
      <c r="A192" s="82" t="s">
        <v>424</v>
      </c>
      <c r="B192" s="81" t="s">
        <v>920</v>
      </c>
      <c r="C192" s="81" t="s">
        <v>923</v>
      </c>
      <c r="D192" s="81" t="s">
        <v>422</v>
      </c>
      <c r="E192" s="80">
        <v>3300826.33</v>
      </c>
      <c r="F192" s="80">
        <v>3300826.33</v>
      </c>
      <c r="G192" s="79">
        <v>3300826.33</v>
      </c>
    </row>
    <row r="193" spans="1:7" outlineLevel="5" x14ac:dyDescent="0.25">
      <c r="A193" s="87" t="s">
        <v>922</v>
      </c>
      <c r="B193" s="86" t="s">
        <v>920</v>
      </c>
      <c r="C193" s="86" t="s">
        <v>921</v>
      </c>
      <c r="D193" s="85"/>
      <c r="E193" s="84">
        <v>555700</v>
      </c>
      <c r="F193" s="84">
        <v>555700</v>
      </c>
      <c r="G193" s="83">
        <v>555700</v>
      </c>
    </row>
    <row r="194" spans="1:7" outlineLevel="6" x14ac:dyDescent="0.25">
      <c r="A194" s="82" t="s">
        <v>424</v>
      </c>
      <c r="B194" s="81" t="s">
        <v>920</v>
      </c>
      <c r="C194" s="81" t="s">
        <v>921</v>
      </c>
      <c r="D194" s="81" t="s">
        <v>422</v>
      </c>
      <c r="E194" s="80">
        <v>555700</v>
      </c>
      <c r="F194" s="80">
        <v>555700</v>
      </c>
      <c r="G194" s="79">
        <v>555700</v>
      </c>
    </row>
    <row r="195" spans="1:7" ht="25.5" outlineLevel="3" x14ac:dyDescent="0.25">
      <c r="A195" s="97" t="s">
        <v>619</v>
      </c>
      <c r="B195" s="96" t="s">
        <v>920</v>
      </c>
      <c r="C195" s="96" t="s">
        <v>618</v>
      </c>
      <c r="D195" s="95"/>
      <c r="E195" s="94">
        <v>38852240.420000002</v>
      </c>
      <c r="F195" s="94">
        <v>38313247.200000003</v>
      </c>
      <c r="G195" s="93">
        <v>38322953.630000003</v>
      </c>
    </row>
    <row r="196" spans="1:7" outlineLevel="4" x14ac:dyDescent="0.25">
      <c r="A196" s="92" t="s">
        <v>617</v>
      </c>
      <c r="B196" s="91" t="s">
        <v>920</v>
      </c>
      <c r="C196" s="91" t="s">
        <v>616</v>
      </c>
      <c r="D196" s="90"/>
      <c r="E196" s="89">
        <v>36459585.700000003</v>
      </c>
      <c r="F196" s="89">
        <v>36468918.810000002</v>
      </c>
      <c r="G196" s="88">
        <v>36478625.240000002</v>
      </c>
    </row>
    <row r="197" spans="1:7" outlineLevel="5" x14ac:dyDescent="0.25">
      <c r="A197" s="87" t="s">
        <v>615</v>
      </c>
      <c r="B197" s="86" t="s">
        <v>920</v>
      </c>
      <c r="C197" s="86" t="s">
        <v>614</v>
      </c>
      <c r="D197" s="85"/>
      <c r="E197" s="84">
        <v>36459585.700000003</v>
      </c>
      <c r="F197" s="84">
        <v>36468918.810000002</v>
      </c>
      <c r="G197" s="83">
        <v>36478625.240000002</v>
      </c>
    </row>
    <row r="198" spans="1:7" ht="38.25" outlineLevel="6" x14ac:dyDescent="0.25">
      <c r="A198" s="82" t="s">
        <v>446</v>
      </c>
      <c r="B198" s="81" t="s">
        <v>920</v>
      </c>
      <c r="C198" s="81" t="s">
        <v>614</v>
      </c>
      <c r="D198" s="81" t="s">
        <v>445</v>
      </c>
      <c r="E198" s="80">
        <v>34284833.840000004</v>
      </c>
      <c r="F198" s="80">
        <v>34284833.840000004</v>
      </c>
      <c r="G198" s="79">
        <v>34284833.840000004</v>
      </c>
    </row>
    <row r="199" spans="1:7" outlineLevel="6" x14ac:dyDescent="0.25">
      <c r="A199" s="82" t="s">
        <v>424</v>
      </c>
      <c r="B199" s="81" t="s">
        <v>920</v>
      </c>
      <c r="C199" s="81" t="s">
        <v>614</v>
      </c>
      <c r="D199" s="81" t="s">
        <v>422</v>
      </c>
      <c r="E199" s="80">
        <v>2174751.86</v>
      </c>
      <c r="F199" s="80">
        <v>2184084.9700000002</v>
      </c>
      <c r="G199" s="79">
        <v>2193791.4</v>
      </c>
    </row>
    <row r="200" spans="1:7" outlineLevel="4" x14ac:dyDescent="0.25">
      <c r="A200" s="92" t="s">
        <v>613</v>
      </c>
      <c r="B200" s="91" t="s">
        <v>920</v>
      </c>
      <c r="C200" s="91" t="s">
        <v>612</v>
      </c>
      <c r="D200" s="90"/>
      <c r="E200" s="89">
        <v>2392654.7200000002</v>
      </c>
      <c r="F200" s="89">
        <v>1844328.39</v>
      </c>
      <c r="G200" s="88">
        <v>1844328.39</v>
      </c>
    </row>
    <row r="201" spans="1:7" outlineLevel="5" x14ac:dyDescent="0.25">
      <c r="A201" s="87" t="s">
        <v>611</v>
      </c>
      <c r="B201" s="86" t="s">
        <v>920</v>
      </c>
      <c r="C201" s="86" t="s">
        <v>610</v>
      </c>
      <c r="D201" s="85"/>
      <c r="E201" s="84">
        <v>2392654.7200000002</v>
      </c>
      <c r="F201" s="84">
        <v>1844328.39</v>
      </c>
      <c r="G201" s="83">
        <v>1844328.39</v>
      </c>
    </row>
    <row r="202" spans="1:7" ht="38.25" outlineLevel="6" x14ac:dyDescent="0.25">
      <c r="A202" s="82" t="s">
        <v>446</v>
      </c>
      <c r="B202" s="81" t="s">
        <v>920</v>
      </c>
      <c r="C202" s="81" t="s">
        <v>610</v>
      </c>
      <c r="D202" s="81" t="s">
        <v>445</v>
      </c>
      <c r="E202" s="80">
        <v>338492</v>
      </c>
      <c r="F202" s="80">
        <v>0</v>
      </c>
      <c r="G202" s="79">
        <v>0</v>
      </c>
    </row>
    <row r="203" spans="1:7" outlineLevel="6" x14ac:dyDescent="0.25">
      <c r="A203" s="82" t="s">
        <v>424</v>
      </c>
      <c r="B203" s="81" t="s">
        <v>920</v>
      </c>
      <c r="C203" s="81" t="s">
        <v>610</v>
      </c>
      <c r="D203" s="81" t="s">
        <v>422</v>
      </c>
      <c r="E203" s="80">
        <v>2037421.72</v>
      </c>
      <c r="F203" s="80">
        <v>1844328.39</v>
      </c>
      <c r="G203" s="79">
        <v>1844328.39</v>
      </c>
    </row>
    <row r="204" spans="1:7" outlineLevel="6" x14ac:dyDescent="0.25">
      <c r="A204" s="82" t="s">
        <v>302</v>
      </c>
      <c r="B204" s="81" t="s">
        <v>920</v>
      </c>
      <c r="C204" s="81" t="s">
        <v>610</v>
      </c>
      <c r="D204" s="81" t="s">
        <v>299</v>
      </c>
      <c r="E204" s="80">
        <v>16741</v>
      </c>
      <c r="F204" s="80">
        <v>0</v>
      </c>
      <c r="G204" s="79">
        <v>0</v>
      </c>
    </row>
    <row r="205" spans="1:7" outlineLevel="1" x14ac:dyDescent="0.25">
      <c r="A205" s="107" t="s">
        <v>919</v>
      </c>
      <c r="B205" s="106" t="s">
        <v>916</v>
      </c>
      <c r="C205" s="105"/>
      <c r="D205" s="105"/>
      <c r="E205" s="104">
        <v>4272262.12</v>
      </c>
      <c r="F205" s="104">
        <v>916200</v>
      </c>
      <c r="G205" s="103">
        <v>916200</v>
      </c>
    </row>
    <row r="206" spans="1:7" ht="25.5" outlineLevel="2" x14ac:dyDescent="0.25">
      <c r="A206" s="102" t="s">
        <v>397</v>
      </c>
      <c r="B206" s="101" t="s">
        <v>916</v>
      </c>
      <c r="C206" s="101" t="s">
        <v>396</v>
      </c>
      <c r="D206" s="100"/>
      <c r="E206" s="99">
        <v>120000</v>
      </c>
      <c r="F206" s="99">
        <v>120000</v>
      </c>
      <c r="G206" s="98">
        <v>120000</v>
      </c>
    </row>
    <row r="207" spans="1:7" outlineLevel="3" x14ac:dyDescent="0.25">
      <c r="A207" s="97" t="s">
        <v>395</v>
      </c>
      <c r="B207" s="96" t="s">
        <v>916</v>
      </c>
      <c r="C207" s="96" t="s">
        <v>394</v>
      </c>
      <c r="D207" s="95"/>
      <c r="E207" s="94">
        <v>120000</v>
      </c>
      <c r="F207" s="94">
        <v>120000</v>
      </c>
      <c r="G207" s="93">
        <v>120000</v>
      </c>
    </row>
    <row r="208" spans="1:7" outlineLevel="4" x14ac:dyDescent="0.25">
      <c r="A208" s="92" t="s">
        <v>393</v>
      </c>
      <c r="B208" s="91" t="s">
        <v>916</v>
      </c>
      <c r="C208" s="91" t="s">
        <v>392</v>
      </c>
      <c r="D208" s="90"/>
      <c r="E208" s="89">
        <v>120000</v>
      </c>
      <c r="F208" s="89">
        <v>120000</v>
      </c>
      <c r="G208" s="88">
        <v>120000</v>
      </c>
    </row>
    <row r="209" spans="1:7" ht="25.5" outlineLevel="5" x14ac:dyDescent="0.25">
      <c r="A209" s="87" t="s">
        <v>918</v>
      </c>
      <c r="B209" s="86" t="s">
        <v>916</v>
      </c>
      <c r="C209" s="86" t="s">
        <v>917</v>
      </c>
      <c r="D209" s="85"/>
      <c r="E209" s="84">
        <v>120000</v>
      </c>
      <c r="F209" s="84">
        <v>120000</v>
      </c>
      <c r="G209" s="83">
        <v>120000</v>
      </c>
    </row>
    <row r="210" spans="1:7" ht="25.5" outlineLevel="6" x14ac:dyDescent="0.25">
      <c r="A210" s="82" t="s">
        <v>316</v>
      </c>
      <c r="B210" s="81" t="s">
        <v>916</v>
      </c>
      <c r="C210" s="81" t="s">
        <v>917</v>
      </c>
      <c r="D210" s="81" t="s">
        <v>313</v>
      </c>
      <c r="E210" s="80">
        <v>120000</v>
      </c>
      <c r="F210" s="80">
        <v>120000</v>
      </c>
      <c r="G210" s="79">
        <v>120000</v>
      </c>
    </row>
    <row r="211" spans="1:7" ht="25.5" outlineLevel="2" x14ac:dyDescent="0.25">
      <c r="A211" s="102" t="s">
        <v>359</v>
      </c>
      <c r="B211" s="101" t="s">
        <v>916</v>
      </c>
      <c r="C211" s="101" t="s">
        <v>358</v>
      </c>
      <c r="D211" s="100"/>
      <c r="E211" s="99">
        <v>4152262.12</v>
      </c>
      <c r="F211" s="99">
        <v>796200</v>
      </c>
      <c r="G211" s="98">
        <v>796200</v>
      </c>
    </row>
    <row r="212" spans="1:7" outlineLevel="3" x14ac:dyDescent="0.25">
      <c r="A212" s="97" t="s">
        <v>357</v>
      </c>
      <c r="B212" s="96" t="s">
        <v>916</v>
      </c>
      <c r="C212" s="96" t="s">
        <v>356</v>
      </c>
      <c r="D212" s="95"/>
      <c r="E212" s="94">
        <v>4152262.12</v>
      </c>
      <c r="F212" s="94">
        <v>796200</v>
      </c>
      <c r="G212" s="93">
        <v>796200</v>
      </c>
    </row>
    <row r="213" spans="1:7" ht="25.5" outlineLevel="4" x14ac:dyDescent="0.25">
      <c r="A213" s="92" t="s">
        <v>355</v>
      </c>
      <c r="B213" s="91" t="s">
        <v>916</v>
      </c>
      <c r="C213" s="91" t="s">
        <v>354</v>
      </c>
      <c r="D213" s="90"/>
      <c r="E213" s="89">
        <v>4152262.12</v>
      </c>
      <c r="F213" s="89">
        <v>796200</v>
      </c>
      <c r="G213" s="88">
        <v>796200</v>
      </c>
    </row>
    <row r="214" spans="1:7" ht="25.5" outlineLevel="5" x14ac:dyDescent="0.25">
      <c r="A214" s="87" t="s">
        <v>353</v>
      </c>
      <c r="B214" s="86" t="s">
        <v>916</v>
      </c>
      <c r="C214" s="86" t="s">
        <v>352</v>
      </c>
      <c r="D214" s="85"/>
      <c r="E214" s="84">
        <v>4152262.12</v>
      </c>
      <c r="F214" s="84">
        <v>796200</v>
      </c>
      <c r="G214" s="83">
        <v>796200</v>
      </c>
    </row>
    <row r="215" spans="1:7" outlineLevel="6" x14ac:dyDescent="0.25">
      <c r="A215" s="82" t="s">
        <v>424</v>
      </c>
      <c r="B215" s="81" t="s">
        <v>916</v>
      </c>
      <c r="C215" s="81" t="s">
        <v>352</v>
      </c>
      <c r="D215" s="81" t="s">
        <v>422</v>
      </c>
      <c r="E215" s="80">
        <v>4152262.12</v>
      </c>
      <c r="F215" s="80">
        <v>796200</v>
      </c>
      <c r="G215" s="79">
        <v>796200</v>
      </c>
    </row>
    <row r="216" spans="1:7" ht="15.75" thickBot="1" x14ac:dyDescent="0.3">
      <c r="A216" s="112" t="s">
        <v>915</v>
      </c>
      <c r="B216" s="111" t="s">
        <v>914</v>
      </c>
      <c r="C216" s="110"/>
      <c r="D216" s="110"/>
      <c r="E216" s="109">
        <v>193131256.28</v>
      </c>
      <c r="F216" s="109">
        <v>116399000.93000001</v>
      </c>
      <c r="G216" s="108">
        <v>116404520.51000001</v>
      </c>
    </row>
    <row r="217" spans="1:7" outlineLevel="1" x14ac:dyDescent="0.25">
      <c r="A217" s="107" t="s">
        <v>913</v>
      </c>
      <c r="B217" s="106" t="s">
        <v>906</v>
      </c>
      <c r="C217" s="105"/>
      <c r="D217" s="105"/>
      <c r="E217" s="104">
        <v>4666907.87</v>
      </c>
      <c r="F217" s="104">
        <v>4666907.87</v>
      </c>
      <c r="G217" s="103">
        <v>4666907.87</v>
      </c>
    </row>
    <row r="218" spans="1:7" ht="25.5" outlineLevel="2" x14ac:dyDescent="0.25">
      <c r="A218" s="102" t="s">
        <v>359</v>
      </c>
      <c r="B218" s="101" t="s">
        <v>906</v>
      </c>
      <c r="C218" s="101" t="s">
        <v>358</v>
      </c>
      <c r="D218" s="100"/>
      <c r="E218" s="99">
        <v>4666907.87</v>
      </c>
      <c r="F218" s="99">
        <v>4666907.87</v>
      </c>
      <c r="G218" s="98">
        <v>4666907.87</v>
      </c>
    </row>
    <row r="219" spans="1:7" outlineLevel="3" x14ac:dyDescent="0.25">
      <c r="A219" s="97" t="s">
        <v>450</v>
      </c>
      <c r="B219" s="96" t="s">
        <v>906</v>
      </c>
      <c r="C219" s="96" t="s">
        <v>449</v>
      </c>
      <c r="D219" s="95"/>
      <c r="E219" s="94">
        <v>4666907.87</v>
      </c>
      <c r="F219" s="94">
        <v>4666907.87</v>
      </c>
      <c r="G219" s="93">
        <v>4666907.87</v>
      </c>
    </row>
    <row r="220" spans="1:7" outlineLevel="4" x14ac:dyDescent="0.25">
      <c r="A220" s="92" t="s">
        <v>912</v>
      </c>
      <c r="B220" s="91" t="s">
        <v>906</v>
      </c>
      <c r="C220" s="91" t="s">
        <v>911</v>
      </c>
      <c r="D220" s="90"/>
      <c r="E220" s="89">
        <v>4666907.87</v>
      </c>
      <c r="F220" s="89">
        <v>4666907.87</v>
      </c>
      <c r="G220" s="88">
        <v>4666907.87</v>
      </c>
    </row>
    <row r="221" spans="1:7" ht="25.5" outlineLevel="5" x14ac:dyDescent="0.25">
      <c r="A221" s="87" t="s">
        <v>910</v>
      </c>
      <c r="B221" s="86" t="s">
        <v>906</v>
      </c>
      <c r="C221" s="86" t="s">
        <v>909</v>
      </c>
      <c r="D221" s="85"/>
      <c r="E221" s="84">
        <v>144727.5</v>
      </c>
      <c r="F221" s="84">
        <v>144727.5</v>
      </c>
      <c r="G221" s="83">
        <v>144727.5</v>
      </c>
    </row>
    <row r="222" spans="1:7" outlineLevel="6" x14ac:dyDescent="0.25">
      <c r="A222" s="82" t="s">
        <v>424</v>
      </c>
      <c r="B222" s="81" t="s">
        <v>906</v>
      </c>
      <c r="C222" s="81" t="s">
        <v>909</v>
      </c>
      <c r="D222" s="81" t="s">
        <v>422</v>
      </c>
      <c r="E222" s="80">
        <v>144727.5</v>
      </c>
      <c r="F222" s="80">
        <v>144727.5</v>
      </c>
      <c r="G222" s="79">
        <v>144727.5</v>
      </c>
    </row>
    <row r="223" spans="1:7" ht="25.5" outlineLevel="5" x14ac:dyDescent="0.25">
      <c r="A223" s="87" t="s">
        <v>61</v>
      </c>
      <c r="B223" s="86" t="s">
        <v>906</v>
      </c>
      <c r="C223" s="86" t="s">
        <v>908</v>
      </c>
      <c r="D223" s="85"/>
      <c r="E223" s="84">
        <v>3078264</v>
      </c>
      <c r="F223" s="84">
        <v>3078264</v>
      </c>
      <c r="G223" s="83">
        <v>3078264</v>
      </c>
    </row>
    <row r="224" spans="1:7" ht="38.25" outlineLevel="6" x14ac:dyDescent="0.25">
      <c r="A224" s="82" t="s">
        <v>446</v>
      </c>
      <c r="B224" s="81" t="s">
        <v>906</v>
      </c>
      <c r="C224" s="81" t="s">
        <v>908</v>
      </c>
      <c r="D224" s="81" t="s">
        <v>445</v>
      </c>
      <c r="E224" s="80">
        <v>30379</v>
      </c>
      <c r="F224" s="80">
        <v>30379</v>
      </c>
      <c r="G224" s="79">
        <v>30379</v>
      </c>
    </row>
    <row r="225" spans="1:7" outlineLevel="6" x14ac:dyDescent="0.25">
      <c r="A225" s="82" t="s">
        <v>424</v>
      </c>
      <c r="B225" s="81" t="s">
        <v>906</v>
      </c>
      <c r="C225" s="81" t="s">
        <v>908</v>
      </c>
      <c r="D225" s="81" t="s">
        <v>422</v>
      </c>
      <c r="E225" s="80">
        <v>3047885</v>
      </c>
      <c r="F225" s="80">
        <v>3047885</v>
      </c>
      <c r="G225" s="79">
        <v>3047885</v>
      </c>
    </row>
    <row r="226" spans="1:7" outlineLevel="5" x14ac:dyDescent="0.25">
      <c r="A226" s="87" t="s">
        <v>907</v>
      </c>
      <c r="B226" s="86" t="s">
        <v>906</v>
      </c>
      <c r="C226" s="86" t="s">
        <v>905</v>
      </c>
      <c r="D226" s="85"/>
      <c r="E226" s="84">
        <v>1443916.37</v>
      </c>
      <c r="F226" s="84">
        <v>1443916.37</v>
      </c>
      <c r="G226" s="83">
        <v>1443916.37</v>
      </c>
    </row>
    <row r="227" spans="1:7" outlineLevel="6" x14ac:dyDescent="0.25">
      <c r="A227" s="82" t="s">
        <v>424</v>
      </c>
      <c r="B227" s="81" t="s">
        <v>906</v>
      </c>
      <c r="C227" s="81" t="s">
        <v>905</v>
      </c>
      <c r="D227" s="81" t="s">
        <v>422</v>
      </c>
      <c r="E227" s="80">
        <v>1443916.37</v>
      </c>
      <c r="F227" s="80">
        <v>1443916.37</v>
      </c>
      <c r="G227" s="79">
        <v>1443916.37</v>
      </c>
    </row>
    <row r="228" spans="1:7" outlineLevel="1" x14ac:dyDescent="0.25">
      <c r="A228" s="107" t="s">
        <v>904</v>
      </c>
      <c r="B228" s="106" t="s">
        <v>902</v>
      </c>
      <c r="C228" s="105"/>
      <c r="D228" s="105"/>
      <c r="E228" s="104">
        <v>17921856.510000002</v>
      </c>
      <c r="F228" s="104">
        <v>0</v>
      </c>
      <c r="G228" s="103">
        <v>0</v>
      </c>
    </row>
    <row r="229" spans="1:7" ht="25.5" outlineLevel="2" x14ac:dyDescent="0.25">
      <c r="A229" s="102" t="s">
        <v>373</v>
      </c>
      <c r="B229" s="101" t="s">
        <v>902</v>
      </c>
      <c r="C229" s="101" t="s">
        <v>372</v>
      </c>
      <c r="D229" s="100"/>
      <c r="E229" s="99">
        <v>17921856.510000002</v>
      </c>
      <c r="F229" s="99">
        <v>0</v>
      </c>
      <c r="G229" s="98">
        <v>0</v>
      </c>
    </row>
    <row r="230" spans="1:7" ht="25.5" outlineLevel="3" x14ac:dyDescent="0.25">
      <c r="A230" s="97" t="s">
        <v>371</v>
      </c>
      <c r="B230" s="96" t="s">
        <v>902</v>
      </c>
      <c r="C230" s="96" t="s">
        <v>370</v>
      </c>
      <c r="D230" s="95"/>
      <c r="E230" s="94">
        <v>17921856.510000002</v>
      </c>
      <c r="F230" s="94">
        <v>0</v>
      </c>
      <c r="G230" s="93">
        <v>0</v>
      </c>
    </row>
    <row r="231" spans="1:7" ht="38.25" outlineLevel="4" x14ac:dyDescent="0.25">
      <c r="A231" s="92" t="s">
        <v>369</v>
      </c>
      <c r="B231" s="91" t="s">
        <v>902</v>
      </c>
      <c r="C231" s="91" t="s">
        <v>368</v>
      </c>
      <c r="D231" s="90"/>
      <c r="E231" s="89">
        <v>17921856.510000002</v>
      </c>
      <c r="F231" s="89">
        <v>0</v>
      </c>
      <c r="G231" s="88">
        <v>0</v>
      </c>
    </row>
    <row r="232" spans="1:7" ht="38.25" outlineLevel="5" x14ac:dyDescent="0.25">
      <c r="A232" s="87" t="s">
        <v>903</v>
      </c>
      <c r="B232" s="86" t="s">
        <v>902</v>
      </c>
      <c r="C232" s="86" t="s">
        <v>901</v>
      </c>
      <c r="D232" s="85"/>
      <c r="E232" s="84">
        <v>17921856.510000002</v>
      </c>
      <c r="F232" s="84">
        <v>0</v>
      </c>
      <c r="G232" s="83">
        <v>0</v>
      </c>
    </row>
    <row r="233" spans="1:7" outlineLevel="6" x14ac:dyDescent="0.25">
      <c r="A233" s="82" t="s">
        <v>302</v>
      </c>
      <c r="B233" s="81" t="s">
        <v>902</v>
      </c>
      <c r="C233" s="81" t="s">
        <v>901</v>
      </c>
      <c r="D233" s="81" t="s">
        <v>299</v>
      </c>
      <c r="E233" s="80">
        <v>17921856.510000002</v>
      </c>
      <c r="F233" s="80">
        <v>0</v>
      </c>
      <c r="G233" s="79">
        <v>0</v>
      </c>
    </row>
    <row r="234" spans="1:7" outlineLevel="1" x14ac:dyDescent="0.25">
      <c r="A234" s="107" t="s">
        <v>900</v>
      </c>
      <c r="B234" s="106" t="s">
        <v>880</v>
      </c>
      <c r="C234" s="105"/>
      <c r="D234" s="105"/>
      <c r="E234" s="104">
        <v>157035821.90000001</v>
      </c>
      <c r="F234" s="104">
        <v>98306530.450000003</v>
      </c>
      <c r="G234" s="103">
        <v>98306530.450000003</v>
      </c>
    </row>
    <row r="235" spans="1:7" ht="25.5" outlineLevel="2" x14ac:dyDescent="0.25">
      <c r="A235" s="102" t="s">
        <v>373</v>
      </c>
      <c r="B235" s="101" t="s">
        <v>880</v>
      </c>
      <c r="C235" s="101" t="s">
        <v>372</v>
      </c>
      <c r="D235" s="100"/>
      <c r="E235" s="99">
        <v>157035821.90000001</v>
      </c>
      <c r="F235" s="99">
        <v>98306530.450000003</v>
      </c>
      <c r="G235" s="98">
        <v>98306530.450000003</v>
      </c>
    </row>
    <row r="236" spans="1:7" ht="38.25" outlineLevel="3" x14ac:dyDescent="0.25">
      <c r="A236" s="97" t="s">
        <v>790</v>
      </c>
      <c r="B236" s="96" t="s">
        <v>880</v>
      </c>
      <c r="C236" s="96" t="s">
        <v>789</v>
      </c>
      <c r="D236" s="95"/>
      <c r="E236" s="94">
        <v>157035821.90000001</v>
      </c>
      <c r="F236" s="94">
        <v>98306530.450000003</v>
      </c>
      <c r="G236" s="93">
        <v>98306530.450000003</v>
      </c>
    </row>
    <row r="237" spans="1:7" ht="25.5" outlineLevel="4" x14ac:dyDescent="0.25">
      <c r="A237" s="92" t="s">
        <v>899</v>
      </c>
      <c r="B237" s="91" t="s">
        <v>880</v>
      </c>
      <c r="C237" s="91" t="s">
        <v>898</v>
      </c>
      <c r="D237" s="90"/>
      <c r="E237" s="89">
        <v>101345090.68000001</v>
      </c>
      <c r="F237" s="89">
        <v>41115799.229999997</v>
      </c>
      <c r="G237" s="88">
        <v>41115799.229999997</v>
      </c>
    </row>
    <row r="238" spans="1:7" outlineLevel="5" x14ac:dyDescent="0.25">
      <c r="A238" s="87" t="s">
        <v>897</v>
      </c>
      <c r="B238" s="86" t="s">
        <v>880</v>
      </c>
      <c r="C238" s="86" t="s">
        <v>896</v>
      </c>
      <c r="D238" s="85"/>
      <c r="E238" s="84">
        <v>8043777.6600000001</v>
      </c>
      <c r="F238" s="84">
        <v>1249130.93</v>
      </c>
      <c r="G238" s="83">
        <v>1249130.93</v>
      </c>
    </row>
    <row r="239" spans="1:7" outlineLevel="6" x14ac:dyDescent="0.25">
      <c r="A239" s="82" t="s">
        <v>424</v>
      </c>
      <c r="B239" s="81" t="s">
        <v>880</v>
      </c>
      <c r="C239" s="81" t="s">
        <v>896</v>
      </c>
      <c r="D239" s="81" t="s">
        <v>422</v>
      </c>
      <c r="E239" s="80">
        <v>7372464.2599999998</v>
      </c>
      <c r="F239" s="80">
        <v>1249130.93</v>
      </c>
      <c r="G239" s="79">
        <v>1249130.93</v>
      </c>
    </row>
    <row r="240" spans="1:7" outlineLevel="6" x14ac:dyDescent="0.25">
      <c r="A240" s="82" t="s">
        <v>408</v>
      </c>
      <c r="B240" s="81" t="s">
        <v>880</v>
      </c>
      <c r="C240" s="81" t="s">
        <v>896</v>
      </c>
      <c r="D240" s="81" t="s">
        <v>406</v>
      </c>
      <c r="E240" s="80">
        <v>671313.4</v>
      </c>
      <c r="F240" s="80">
        <v>0</v>
      </c>
      <c r="G240" s="79">
        <v>0</v>
      </c>
    </row>
    <row r="241" spans="1:7" ht="25.5" outlineLevel="5" x14ac:dyDescent="0.25">
      <c r="A241" s="87" t="s">
        <v>895</v>
      </c>
      <c r="B241" s="86" t="s">
        <v>880</v>
      </c>
      <c r="C241" s="86" t="s">
        <v>894</v>
      </c>
      <c r="D241" s="85"/>
      <c r="E241" s="84">
        <v>12952320</v>
      </c>
      <c r="F241" s="84">
        <v>0</v>
      </c>
      <c r="G241" s="83">
        <v>0</v>
      </c>
    </row>
    <row r="242" spans="1:7" outlineLevel="6" x14ac:dyDescent="0.25">
      <c r="A242" s="82" t="s">
        <v>408</v>
      </c>
      <c r="B242" s="81" t="s">
        <v>880</v>
      </c>
      <c r="C242" s="81" t="s">
        <v>894</v>
      </c>
      <c r="D242" s="81" t="s">
        <v>406</v>
      </c>
      <c r="E242" s="80">
        <v>12952320</v>
      </c>
      <c r="F242" s="80">
        <v>0</v>
      </c>
      <c r="G242" s="79">
        <v>0</v>
      </c>
    </row>
    <row r="243" spans="1:7" ht="25.5" outlineLevel="5" x14ac:dyDescent="0.25">
      <c r="A243" s="87" t="s">
        <v>231</v>
      </c>
      <c r="B243" s="86" t="s">
        <v>880</v>
      </c>
      <c r="C243" s="86" t="s">
        <v>893</v>
      </c>
      <c r="D243" s="85"/>
      <c r="E243" s="84">
        <v>28141177.629999999</v>
      </c>
      <c r="F243" s="84">
        <v>23920000.98</v>
      </c>
      <c r="G243" s="83">
        <v>23920000.98</v>
      </c>
    </row>
    <row r="244" spans="1:7" outlineLevel="6" x14ac:dyDescent="0.25">
      <c r="A244" s="82" t="s">
        <v>424</v>
      </c>
      <c r="B244" s="81" t="s">
        <v>880</v>
      </c>
      <c r="C244" s="81" t="s">
        <v>893</v>
      </c>
      <c r="D244" s="81" t="s">
        <v>422</v>
      </c>
      <c r="E244" s="80">
        <v>28141177.629999999</v>
      </c>
      <c r="F244" s="80">
        <v>23920000.98</v>
      </c>
      <c r="G244" s="79">
        <v>23920000.98</v>
      </c>
    </row>
    <row r="245" spans="1:7" ht="38.25" outlineLevel="5" x14ac:dyDescent="0.25">
      <c r="A245" s="87" t="s">
        <v>892</v>
      </c>
      <c r="B245" s="86" t="s">
        <v>880</v>
      </c>
      <c r="C245" s="86" t="s">
        <v>891</v>
      </c>
      <c r="D245" s="85"/>
      <c r="E245" s="84">
        <v>30000000</v>
      </c>
      <c r="F245" s="84">
        <v>0</v>
      </c>
      <c r="G245" s="83">
        <v>0</v>
      </c>
    </row>
    <row r="246" spans="1:7" outlineLevel="6" x14ac:dyDescent="0.25">
      <c r="A246" s="82" t="s">
        <v>408</v>
      </c>
      <c r="B246" s="81" t="s">
        <v>880</v>
      </c>
      <c r="C246" s="81" t="s">
        <v>891</v>
      </c>
      <c r="D246" s="81" t="s">
        <v>406</v>
      </c>
      <c r="E246" s="80">
        <v>30000000</v>
      </c>
      <c r="F246" s="80">
        <v>0</v>
      </c>
      <c r="G246" s="79">
        <v>0</v>
      </c>
    </row>
    <row r="247" spans="1:7" ht="51" outlineLevel="5" x14ac:dyDescent="0.25">
      <c r="A247" s="87" t="s">
        <v>247</v>
      </c>
      <c r="B247" s="86" t="s">
        <v>880</v>
      </c>
      <c r="C247" s="86" t="s">
        <v>890</v>
      </c>
      <c r="D247" s="85"/>
      <c r="E247" s="84">
        <v>1886400</v>
      </c>
      <c r="F247" s="84">
        <v>0</v>
      </c>
      <c r="G247" s="83">
        <v>0</v>
      </c>
    </row>
    <row r="248" spans="1:7" outlineLevel="6" x14ac:dyDescent="0.25">
      <c r="A248" s="82" t="s">
        <v>424</v>
      </c>
      <c r="B248" s="81" t="s">
        <v>880</v>
      </c>
      <c r="C248" s="81" t="s">
        <v>890</v>
      </c>
      <c r="D248" s="81" t="s">
        <v>422</v>
      </c>
      <c r="E248" s="80">
        <v>1886400</v>
      </c>
      <c r="F248" s="80">
        <v>0</v>
      </c>
      <c r="G248" s="79">
        <v>0</v>
      </c>
    </row>
    <row r="249" spans="1:7" ht="38.25" outlineLevel="5" x14ac:dyDescent="0.25">
      <c r="A249" s="87" t="s">
        <v>889</v>
      </c>
      <c r="B249" s="86" t="s">
        <v>880</v>
      </c>
      <c r="C249" s="86" t="s">
        <v>888</v>
      </c>
      <c r="D249" s="85"/>
      <c r="E249" s="84">
        <v>18760785.09</v>
      </c>
      <c r="F249" s="84">
        <v>15946667.32</v>
      </c>
      <c r="G249" s="83">
        <v>15946667.32</v>
      </c>
    </row>
    <row r="250" spans="1:7" outlineLevel="6" x14ac:dyDescent="0.25">
      <c r="A250" s="82" t="s">
        <v>424</v>
      </c>
      <c r="B250" s="81" t="s">
        <v>880</v>
      </c>
      <c r="C250" s="81" t="s">
        <v>888</v>
      </c>
      <c r="D250" s="81" t="s">
        <v>422</v>
      </c>
      <c r="E250" s="80">
        <v>18760785.09</v>
      </c>
      <c r="F250" s="80">
        <v>15946667.32</v>
      </c>
      <c r="G250" s="79">
        <v>15946667.32</v>
      </c>
    </row>
    <row r="251" spans="1:7" ht="38.25" outlineLevel="5" x14ac:dyDescent="0.25">
      <c r="A251" s="87" t="s">
        <v>887</v>
      </c>
      <c r="B251" s="86" t="s">
        <v>880</v>
      </c>
      <c r="C251" s="86" t="s">
        <v>886</v>
      </c>
      <c r="D251" s="85"/>
      <c r="E251" s="84">
        <v>303030.3</v>
      </c>
      <c r="F251" s="84">
        <v>0</v>
      </c>
      <c r="G251" s="83">
        <v>0</v>
      </c>
    </row>
    <row r="252" spans="1:7" outlineLevel="6" x14ac:dyDescent="0.25">
      <c r="A252" s="82" t="s">
        <v>408</v>
      </c>
      <c r="B252" s="81" t="s">
        <v>880</v>
      </c>
      <c r="C252" s="81" t="s">
        <v>886</v>
      </c>
      <c r="D252" s="81" t="s">
        <v>406</v>
      </c>
      <c r="E252" s="80">
        <v>303030.3</v>
      </c>
      <c r="F252" s="80">
        <v>0</v>
      </c>
      <c r="G252" s="79">
        <v>0</v>
      </c>
    </row>
    <row r="253" spans="1:7" ht="51" outlineLevel="5" x14ac:dyDescent="0.25">
      <c r="A253" s="87" t="s">
        <v>885</v>
      </c>
      <c r="B253" s="86" t="s">
        <v>880</v>
      </c>
      <c r="C253" s="86" t="s">
        <v>884</v>
      </c>
      <c r="D253" s="85"/>
      <c r="E253" s="84">
        <v>1257600</v>
      </c>
      <c r="F253" s="84">
        <v>0</v>
      </c>
      <c r="G253" s="83">
        <v>0</v>
      </c>
    </row>
    <row r="254" spans="1:7" outlineLevel="6" x14ac:dyDescent="0.25">
      <c r="A254" s="82" t="s">
        <v>424</v>
      </c>
      <c r="B254" s="81" t="s">
        <v>880</v>
      </c>
      <c r="C254" s="81" t="s">
        <v>884</v>
      </c>
      <c r="D254" s="81" t="s">
        <v>422</v>
      </c>
      <c r="E254" s="80">
        <v>1257600</v>
      </c>
      <c r="F254" s="80">
        <v>0</v>
      </c>
      <c r="G254" s="79">
        <v>0</v>
      </c>
    </row>
    <row r="255" spans="1:7" ht="25.5" outlineLevel="4" x14ac:dyDescent="0.25">
      <c r="A255" s="92" t="s">
        <v>788</v>
      </c>
      <c r="B255" s="91" t="s">
        <v>880</v>
      </c>
      <c r="C255" s="91" t="s">
        <v>787</v>
      </c>
      <c r="D255" s="90"/>
      <c r="E255" s="89">
        <v>55690731.219999999</v>
      </c>
      <c r="F255" s="89">
        <v>57190731.219999999</v>
      </c>
      <c r="G255" s="88">
        <v>57190731.219999999</v>
      </c>
    </row>
    <row r="256" spans="1:7" outlineLevel="5" x14ac:dyDescent="0.25">
      <c r="A256" s="87" t="s">
        <v>883</v>
      </c>
      <c r="B256" s="86" t="s">
        <v>880</v>
      </c>
      <c r="C256" s="86" t="s">
        <v>882</v>
      </c>
      <c r="D256" s="85"/>
      <c r="E256" s="84">
        <v>55690731.219999999</v>
      </c>
      <c r="F256" s="84">
        <v>55690731.219999999</v>
      </c>
      <c r="G256" s="83">
        <v>55690731.219999999</v>
      </c>
    </row>
    <row r="257" spans="1:7" outlineLevel="6" x14ac:dyDescent="0.25">
      <c r="A257" s="82" t="s">
        <v>424</v>
      </c>
      <c r="B257" s="81" t="s">
        <v>880</v>
      </c>
      <c r="C257" s="81" t="s">
        <v>882</v>
      </c>
      <c r="D257" s="81" t="s">
        <v>422</v>
      </c>
      <c r="E257" s="80">
        <v>55690731.219999999</v>
      </c>
      <c r="F257" s="80">
        <v>55690731.219999999</v>
      </c>
      <c r="G257" s="79">
        <v>55690731.219999999</v>
      </c>
    </row>
    <row r="258" spans="1:7" ht="25.5" outlineLevel="5" x14ac:dyDescent="0.25">
      <c r="A258" s="87" t="s">
        <v>881</v>
      </c>
      <c r="B258" s="86" t="s">
        <v>880</v>
      </c>
      <c r="C258" s="86" t="s">
        <v>879</v>
      </c>
      <c r="D258" s="85"/>
      <c r="E258" s="84">
        <v>0</v>
      </c>
      <c r="F258" s="84">
        <v>1500000</v>
      </c>
      <c r="G258" s="83">
        <v>1500000</v>
      </c>
    </row>
    <row r="259" spans="1:7" outlineLevel="6" x14ac:dyDescent="0.25">
      <c r="A259" s="82" t="s">
        <v>424</v>
      </c>
      <c r="B259" s="81" t="s">
        <v>880</v>
      </c>
      <c r="C259" s="81" t="s">
        <v>879</v>
      </c>
      <c r="D259" s="81" t="s">
        <v>422</v>
      </c>
      <c r="E259" s="80">
        <v>0</v>
      </c>
      <c r="F259" s="80">
        <v>1500000</v>
      </c>
      <c r="G259" s="79">
        <v>1500000</v>
      </c>
    </row>
    <row r="260" spans="1:7" outlineLevel="1" x14ac:dyDescent="0.25">
      <c r="A260" s="107" t="s">
        <v>878</v>
      </c>
      <c r="B260" s="106" t="s">
        <v>875</v>
      </c>
      <c r="C260" s="105"/>
      <c r="D260" s="105"/>
      <c r="E260" s="104">
        <v>41760.33</v>
      </c>
      <c r="F260" s="104">
        <v>41760.33</v>
      </c>
      <c r="G260" s="103">
        <v>41760.33</v>
      </c>
    </row>
    <row r="261" spans="1:7" ht="25.5" outlineLevel="2" x14ac:dyDescent="0.25">
      <c r="A261" s="102" t="s">
        <v>462</v>
      </c>
      <c r="B261" s="101" t="s">
        <v>875</v>
      </c>
      <c r="C261" s="101" t="s">
        <v>461</v>
      </c>
      <c r="D261" s="100"/>
      <c r="E261" s="99">
        <v>41760.33</v>
      </c>
      <c r="F261" s="99">
        <v>41760.33</v>
      </c>
      <c r="G261" s="98">
        <v>41760.33</v>
      </c>
    </row>
    <row r="262" spans="1:7" ht="25.5" outlineLevel="5" x14ac:dyDescent="0.25">
      <c r="A262" s="87" t="s">
        <v>67</v>
      </c>
      <c r="B262" s="86" t="s">
        <v>875</v>
      </c>
      <c r="C262" s="86" t="s">
        <v>877</v>
      </c>
      <c r="D262" s="85"/>
      <c r="E262" s="84">
        <v>25056.2</v>
      </c>
      <c r="F262" s="84">
        <v>25056.2</v>
      </c>
      <c r="G262" s="83">
        <v>25056.2</v>
      </c>
    </row>
    <row r="263" spans="1:7" outlineLevel="6" x14ac:dyDescent="0.25">
      <c r="A263" s="82" t="s">
        <v>424</v>
      </c>
      <c r="B263" s="81" t="s">
        <v>875</v>
      </c>
      <c r="C263" s="81" t="s">
        <v>877</v>
      </c>
      <c r="D263" s="81" t="s">
        <v>422</v>
      </c>
      <c r="E263" s="80">
        <v>25056.2</v>
      </c>
      <c r="F263" s="80">
        <v>25056.2</v>
      </c>
      <c r="G263" s="79">
        <v>25056.2</v>
      </c>
    </row>
    <row r="264" spans="1:7" ht="25.5" outlineLevel="5" x14ac:dyDescent="0.25">
      <c r="A264" s="87" t="s">
        <v>876</v>
      </c>
      <c r="B264" s="86" t="s">
        <v>875</v>
      </c>
      <c r="C264" s="86" t="s">
        <v>874</v>
      </c>
      <c r="D264" s="85"/>
      <c r="E264" s="84">
        <v>16704.13</v>
      </c>
      <c r="F264" s="84">
        <v>16704.13</v>
      </c>
      <c r="G264" s="83">
        <v>16704.13</v>
      </c>
    </row>
    <row r="265" spans="1:7" outlineLevel="6" x14ac:dyDescent="0.25">
      <c r="A265" s="82" t="s">
        <v>424</v>
      </c>
      <c r="B265" s="81" t="s">
        <v>875</v>
      </c>
      <c r="C265" s="81" t="s">
        <v>874</v>
      </c>
      <c r="D265" s="81" t="s">
        <v>422</v>
      </c>
      <c r="E265" s="80">
        <v>16704.13</v>
      </c>
      <c r="F265" s="80">
        <v>16704.13</v>
      </c>
      <c r="G265" s="79">
        <v>16704.13</v>
      </c>
    </row>
    <row r="266" spans="1:7" outlineLevel="1" x14ac:dyDescent="0.25">
      <c r="A266" s="107" t="s">
        <v>873</v>
      </c>
      <c r="B266" s="106" t="s">
        <v>858</v>
      </c>
      <c r="C266" s="105"/>
      <c r="D266" s="105"/>
      <c r="E266" s="104">
        <v>13464909.67</v>
      </c>
      <c r="F266" s="104">
        <v>13383802.279999999</v>
      </c>
      <c r="G266" s="103">
        <v>13389321.859999999</v>
      </c>
    </row>
    <row r="267" spans="1:7" ht="25.5" outlineLevel="2" x14ac:dyDescent="0.25">
      <c r="A267" s="102" t="s">
        <v>397</v>
      </c>
      <c r="B267" s="101" t="s">
        <v>858</v>
      </c>
      <c r="C267" s="101" t="s">
        <v>396</v>
      </c>
      <c r="D267" s="100"/>
      <c r="E267" s="99">
        <v>13464909.67</v>
      </c>
      <c r="F267" s="99">
        <v>13383802.279999999</v>
      </c>
      <c r="G267" s="98">
        <v>13389321.859999999</v>
      </c>
    </row>
    <row r="268" spans="1:7" outlineLevel="3" x14ac:dyDescent="0.25">
      <c r="A268" s="97" t="s">
        <v>872</v>
      </c>
      <c r="B268" s="96" t="s">
        <v>858</v>
      </c>
      <c r="C268" s="96" t="s">
        <v>871</v>
      </c>
      <c r="D268" s="95"/>
      <c r="E268" s="94">
        <v>57381.67</v>
      </c>
      <c r="F268" s="94">
        <v>57381.67</v>
      </c>
      <c r="G268" s="93">
        <v>57381.67</v>
      </c>
    </row>
    <row r="269" spans="1:7" outlineLevel="4" x14ac:dyDescent="0.25">
      <c r="A269" s="92" t="s">
        <v>870</v>
      </c>
      <c r="B269" s="91" t="s">
        <v>858</v>
      </c>
      <c r="C269" s="91" t="s">
        <v>869</v>
      </c>
      <c r="D269" s="90"/>
      <c r="E269" s="89">
        <v>57381.67</v>
      </c>
      <c r="F269" s="89">
        <v>57381.67</v>
      </c>
      <c r="G269" s="88">
        <v>57381.67</v>
      </c>
    </row>
    <row r="270" spans="1:7" ht="25.5" outlineLevel="5" x14ac:dyDescent="0.25">
      <c r="A270" s="87" t="s">
        <v>868</v>
      </c>
      <c r="B270" s="86" t="s">
        <v>858</v>
      </c>
      <c r="C270" s="86" t="s">
        <v>867</v>
      </c>
      <c r="D270" s="85"/>
      <c r="E270" s="84">
        <v>57381.67</v>
      </c>
      <c r="F270" s="84">
        <v>57381.67</v>
      </c>
      <c r="G270" s="83">
        <v>57381.67</v>
      </c>
    </row>
    <row r="271" spans="1:7" outlineLevel="6" x14ac:dyDescent="0.25">
      <c r="A271" s="82" t="s">
        <v>424</v>
      </c>
      <c r="B271" s="81" t="s">
        <v>858</v>
      </c>
      <c r="C271" s="81" t="s">
        <v>867</v>
      </c>
      <c r="D271" s="81" t="s">
        <v>422</v>
      </c>
      <c r="E271" s="80">
        <v>57381.67</v>
      </c>
      <c r="F271" s="80">
        <v>57381.67</v>
      </c>
      <c r="G271" s="79">
        <v>57381.67</v>
      </c>
    </row>
    <row r="272" spans="1:7" outlineLevel="3" x14ac:dyDescent="0.25">
      <c r="A272" s="97" t="s">
        <v>395</v>
      </c>
      <c r="B272" s="96" t="s">
        <v>858</v>
      </c>
      <c r="C272" s="96" t="s">
        <v>394</v>
      </c>
      <c r="D272" s="95"/>
      <c r="E272" s="94">
        <v>6684994.7199999997</v>
      </c>
      <c r="F272" s="94">
        <v>6684994.7199999997</v>
      </c>
      <c r="G272" s="93">
        <v>6684994.7199999997</v>
      </c>
    </row>
    <row r="273" spans="1:7" outlineLevel="4" x14ac:dyDescent="0.25">
      <c r="A273" s="92" t="s">
        <v>393</v>
      </c>
      <c r="B273" s="91" t="s">
        <v>858</v>
      </c>
      <c r="C273" s="91" t="s">
        <v>392</v>
      </c>
      <c r="D273" s="90"/>
      <c r="E273" s="89">
        <v>6684994.7199999997</v>
      </c>
      <c r="F273" s="89">
        <v>6684994.7199999997</v>
      </c>
      <c r="G273" s="88">
        <v>6684994.7199999997</v>
      </c>
    </row>
    <row r="274" spans="1:7" ht="25.5" outlineLevel="5" x14ac:dyDescent="0.25">
      <c r="A274" s="87" t="s">
        <v>866</v>
      </c>
      <c r="B274" s="86" t="s">
        <v>858</v>
      </c>
      <c r="C274" s="86" t="s">
        <v>865</v>
      </c>
      <c r="D274" s="85"/>
      <c r="E274" s="84">
        <v>6684994.7199999997</v>
      </c>
      <c r="F274" s="84">
        <v>6684994.7199999997</v>
      </c>
      <c r="G274" s="83">
        <v>6684994.7199999997</v>
      </c>
    </row>
    <row r="275" spans="1:7" ht="25.5" outlineLevel="6" x14ac:dyDescent="0.25">
      <c r="A275" s="82" t="s">
        <v>316</v>
      </c>
      <c r="B275" s="81" t="s">
        <v>858</v>
      </c>
      <c r="C275" s="81" t="s">
        <v>865</v>
      </c>
      <c r="D275" s="81" t="s">
        <v>313</v>
      </c>
      <c r="E275" s="80">
        <v>6684994.7199999997</v>
      </c>
      <c r="F275" s="80">
        <v>6684994.7199999997</v>
      </c>
      <c r="G275" s="79">
        <v>6684994.7199999997</v>
      </c>
    </row>
    <row r="276" spans="1:7" ht="25.5" outlineLevel="3" x14ac:dyDescent="0.25">
      <c r="A276" s="97" t="s">
        <v>864</v>
      </c>
      <c r="B276" s="96" t="s">
        <v>858</v>
      </c>
      <c r="C276" s="96" t="s">
        <v>863</v>
      </c>
      <c r="D276" s="95"/>
      <c r="E276" s="94">
        <v>6722533.2800000003</v>
      </c>
      <c r="F276" s="94">
        <v>6641425.8899999997</v>
      </c>
      <c r="G276" s="93">
        <v>6646945.4699999997</v>
      </c>
    </row>
    <row r="277" spans="1:7" outlineLevel="4" x14ac:dyDescent="0.25">
      <c r="A277" s="92" t="s">
        <v>862</v>
      </c>
      <c r="B277" s="91" t="s">
        <v>858</v>
      </c>
      <c r="C277" s="91" t="s">
        <v>861</v>
      </c>
      <c r="D277" s="90"/>
      <c r="E277" s="89">
        <v>6722533.2800000003</v>
      </c>
      <c r="F277" s="89">
        <v>6641425.8899999997</v>
      </c>
      <c r="G277" s="88">
        <v>6646945.4699999997</v>
      </c>
    </row>
    <row r="278" spans="1:7" outlineLevel="5" x14ac:dyDescent="0.25">
      <c r="A278" s="87" t="s">
        <v>860</v>
      </c>
      <c r="B278" s="86" t="s">
        <v>858</v>
      </c>
      <c r="C278" s="86" t="s">
        <v>859</v>
      </c>
      <c r="D278" s="85"/>
      <c r="E278" s="84">
        <v>6700637.2800000003</v>
      </c>
      <c r="F278" s="84">
        <v>6619517.8899999997</v>
      </c>
      <c r="G278" s="83">
        <v>6625138.4699999997</v>
      </c>
    </row>
    <row r="279" spans="1:7" ht="38.25" outlineLevel="6" x14ac:dyDescent="0.25">
      <c r="A279" s="82" t="s">
        <v>446</v>
      </c>
      <c r="B279" s="81" t="s">
        <v>858</v>
      </c>
      <c r="C279" s="81" t="s">
        <v>859</v>
      </c>
      <c r="D279" s="81" t="s">
        <v>445</v>
      </c>
      <c r="E279" s="80">
        <v>6276164.1600000001</v>
      </c>
      <c r="F279" s="80">
        <v>6276164.1600000001</v>
      </c>
      <c r="G279" s="79">
        <v>6276164.1600000001</v>
      </c>
    </row>
    <row r="280" spans="1:7" outlineLevel="6" x14ac:dyDescent="0.25">
      <c r="A280" s="82" t="s">
        <v>424</v>
      </c>
      <c r="B280" s="81" t="s">
        <v>858</v>
      </c>
      <c r="C280" s="81" t="s">
        <v>859</v>
      </c>
      <c r="D280" s="81" t="s">
        <v>422</v>
      </c>
      <c r="E280" s="80">
        <v>423994.12</v>
      </c>
      <c r="F280" s="80">
        <v>342874.73</v>
      </c>
      <c r="G280" s="79">
        <v>348495.31</v>
      </c>
    </row>
    <row r="281" spans="1:7" outlineLevel="6" x14ac:dyDescent="0.25">
      <c r="A281" s="82" t="s">
        <v>302</v>
      </c>
      <c r="B281" s="81" t="s">
        <v>858</v>
      </c>
      <c r="C281" s="81" t="s">
        <v>859</v>
      </c>
      <c r="D281" s="81" t="s">
        <v>299</v>
      </c>
      <c r="E281" s="80">
        <v>479</v>
      </c>
      <c r="F281" s="80">
        <v>479</v>
      </c>
      <c r="G281" s="79">
        <v>479</v>
      </c>
    </row>
    <row r="282" spans="1:7" ht="38.25" outlineLevel="5" x14ac:dyDescent="0.25">
      <c r="A282" s="87" t="s">
        <v>32</v>
      </c>
      <c r="B282" s="86" t="s">
        <v>858</v>
      </c>
      <c r="C282" s="86" t="s">
        <v>857</v>
      </c>
      <c r="D282" s="85"/>
      <c r="E282" s="84">
        <v>21896</v>
      </c>
      <c r="F282" s="84">
        <v>21908</v>
      </c>
      <c r="G282" s="83">
        <v>21807</v>
      </c>
    </row>
    <row r="283" spans="1:7" ht="38.25" outlineLevel="6" x14ac:dyDescent="0.25">
      <c r="A283" s="82" t="s">
        <v>446</v>
      </c>
      <c r="B283" s="81" t="s">
        <v>858</v>
      </c>
      <c r="C283" s="81" t="s">
        <v>857</v>
      </c>
      <c r="D283" s="81" t="s">
        <v>445</v>
      </c>
      <c r="E283" s="80">
        <v>21896</v>
      </c>
      <c r="F283" s="80">
        <v>21908</v>
      </c>
      <c r="G283" s="79">
        <v>21807</v>
      </c>
    </row>
    <row r="284" spans="1:7" ht="15.75" thickBot="1" x14ac:dyDescent="0.3">
      <c r="A284" s="112" t="s">
        <v>856</v>
      </c>
      <c r="B284" s="111" t="s">
        <v>855</v>
      </c>
      <c r="C284" s="110"/>
      <c r="D284" s="110"/>
      <c r="E284" s="109">
        <v>241444822.40000001</v>
      </c>
      <c r="F284" s="109">
        <v>209870228.28</v>
      </c>
      <c r="G284" s="108">
        <v>190387049.27000001</v>
      </c>
    </row>
    <row r="285" spans="1:7" outlineLevel="1" x14ac:dyDescent="0.25">
      <c r="A285" s="107" t="s">
        <v>854</v>
      </c>
      <c r="B285" s="106" t="s">
        <v>836</v>
      </c>
      <c r="C285" s="105"/>
      <c r="D285" s="105"/>
      <c r="E285" s="104">
        <v>47740369.130000003</v>
      </c>
      <c r="F285" s="104">
        <v>73931291.129999995</v>
      </c>
      <c r="G285" s="103">
        <v>54294755.130000003</v>
      </c>
    </row>
    <row r="286" spans="1:7" ht="25.5" outlineLevel="2" x14ac:dyDescent="0.25">
      <c r="A286" s="102" t="s">
        <v>415</v>
      </c>
      <c r="B286" s="101" t="s">
        <v>836</v>
      </c>
      <c r="C286" s="101" t="s">
        <v>414</v>
      </c>
      <c r="D286" s="100"/>
      <c r="E286" s="99">
        <v>47740369.130000003</v>
      </c>
      <c r="F286" s="99">
        <v>73931291.129999995</v>
      </c>
      <c r="G286" s="98">
        <v>54294755.130000003</v>
      </c>
    </row>
    <row r="287" spans="1:7" ht="25.5" outlineLevel="3" x14ac:dyDescent="0.25">
      <c r="A287" s="97" t="s">
        <v>853</v>
      </c>
      <c r="B287" s="96" t="s">
        <v>836</v>
      </c>
      <c r="C287" s="96" t="s">
        <v>852</v>
      </c>
      <c r="D287" s="95"/>
      <c r="E287" s="94">
        <v>47740369.130000003</v>
      </c>
      <c r="F287" s="94">
        <v>54294755.130000003</v>
      </c>
      <c r="G287" s="93">
        <v>54294755.130000003</v>
      </c>
    </row>
    <row r="288" spans="1:7" outlineLevel="4" x14ac:dyDescent="0.25">
      <c r="A288" s="92" t="s">
        <v>851</v>
      </c>
      <c r="B288" s="91" t="s">
        <v>836</v>
      </c>
      <c r="C288" s="91" t="s">
        <v>850</v>
      </c>
      <c r="D288" s="90"/>
      <c r="E288" s="89">
        <v>47740369.130000003</v>
      </c>
      <c r="F288" s="89">
        <v>54294755.130000003</v>
      </c>
      <c r="G288" s="88">
        <v>54294755.130000003</v>
      </c>
    </row>
    <row r="289" spans="1:7" outlineLevel="5" x14ac:dyDescent="0.25">
      <c r="A289" s="87" t="s">
        <v>849</v>
      </c>
      <c r="B289" s="86" t="s">
        <v>836</v>
      </c>
      <c r="C289" s="86" t="s">
        <v>848</v>
      </c>
      <c r="D289" s="85"/>
      <c r="E289" s="84">
        <v>31737628.73</v>
      </c>
      <c r="F289" s="84">
        <v>31737628.73</v>
      </c>
      <c r="G289" s="83">
        <v>31737628.73</v>
      </c>
    </row>
    <row r="290" spans="1:7" outlineLevel="6" x14ac:dyDescent="0.25">
      <c r="A290" s="82" t="s">
        <v>424</v>
      </c>
      <c r="B290" s="81" t="s">
        <v>836</v>
      </c>
      <c r="C290" s="81" t="s">
        <v>848</v>
      </c>
      <c r="D290" s="81" t="s">
        <v>422</v>
      </c>
      <c r="E290" s="80">
        <v>31737628.73</v>
      </c>
      <c r="F290" s="80">
        <v>31737628.73</v>
      </c>
      <c r="G290" s="79">
        <v>31737628.73</v>
      </c>
    </row>
    <row r="291" spans="1:7" ht="25.5" outlineLevel="5" x14ac:dyDescent="0.25">
      <c r="A291" s="87" t="s">
        <v>847</v>
      </c>
      <c r="B291" s="86" t="s">
        <v>836</v>
      </c>
      <c r="C291" s="86" t="s">
        <v>846</v>
      </c>
      <c r="D291" s="85"/>
      <c r="E291" s="84">
        <v>2003953</v>
      </c>
      <c r="F291" s="84">
        <v>11344602</v>
      </c>
      <c r="G291" s="83">
        <v>11344602</v>
      </c>
    </row>
    <row r="292" spans="1:7" outlineLevel="6" x14ac:dyDescent="0.25">
      <c r="A292" s="82" t="s">
        <v>424</v>
      </c>
      <c r="B292" s="81" t="s">
        <v>836</v>
      </c>
      <c r="C292" s="81" t="s">
        <v>846</v>
      </c>
      <c r="D292" s="81" t="s">
        <v>422</v>
      </c>
      <c r="E292" s="80">
        <v>2003953</v>
      </c>
      <c r="F292" s="80">
        <v>11344602</v>
      </c>
      <c r="G292" s="79">
        <v>11344602</v>
      </c>
    </row>
    <row r="293" spans="1:7" outlineLevel="5" x14ac:dyDescent="0.25">
      <c r="A293" s="87" t="s">
        <v>845</v>
      </c>
      <c r="B293" s="86" t="s">
        <v>836</v>
      </c>
      <c r="C293" s="86" t="s">
        <v>844</v>
      </c>
      <c r="D293" s="85"/>
      <c r="E293" s="84">
        <v>11212524.4</v>
      </c>
      <c r="F293" s="84">
        <v>11212524.4</v>
      </c>
      <c r="G293" s="83">
        <v>11212524.4</v>
      </c>
    </row>
    <row r="294" spans="1:7" outlineLevel="6" x14ac:dyDescent="0.25">
      <c r="A294" s="82" t="s">
        <v>424</v>
      </c>
      <c r="B294" s="81" t="s">
        <v>836</v>
      </c>
      <c r="C294" s="81" t="s">
        <v>844</v>
      </c>
      <c r="D294" s="81" t="s">
        <v>422</v>
      </c>
      <c r="E294" s="80">
        <v>11212524.4</v>
      </c>
      <c r="F294" s="80">
        <v>11212524.4</v>
      </c>
      <c r="G294" s="79">
        <v>11212524.4</v>
      </c>
    </row>
    <row r="295" spans="1:7" outlineLevel="5" x14ac:dyDescent="0.25">
      <c r="A295" s="87" t="s">
        <v>843</v>
      </c>
      <c r="B295" s="86" t="s">
        <v>836</v>
      </c>
      <c r="C295" s="86" t="s">
        <v>842</v>
      </c>
      <c r="D295" s="85"/>
      <c r="E295" s="84">
        <v>2786263</v>
      </c>
      <c r="F295" s="84">
        <v>0</v>
      </c>
      <c r="G295" s="83">
        <v>0</v>
      </c>
    </row>
    <row r="296" spans="1:7" outlineLevel="6" x14ac:dyDescent="0.25">
      <c r="A296" s="82" t="s">
        <v>424</v>
      </c>
      <c r="B296" s="81" t="s">
        <v>836</v>
      </c>
      <c r="C296" s="81" t="s">
        <v>842</v>
      </c>
      <c r="D296" s="81" t="s">
        <v>422</v>
      </c>
      <c r="E296" s="80">
        <v>2786263</v>
      </c>
      <c r="F296" s="80">
        <v>0</v>
      </c>
      <c r="G296" s="79">
        <v>0</v>
      </c>
    </row>
    <row r="297" spans="1:7" outlineLevel="3" x14ac:dyDescent="0.25">
      <c r="A297" s="97" t="s">
        <v>841</v>
      </c>
      <c r="B297" s="96" t="s">
        <v>836</v>
      </c>
      <c r="C297" s="96" t="s">
        <v>840</v>
      </c>
      <c r="D297" s="95"/>
      <c r="E297" s="94">
        <v>0</v>
      </c>
      <c r="F297" s="94">
        <v>19636536</v>
      </c>
      <c r="G297" s="93">
        <v>0</v>
      </c>
    </row>
    <row r="298" spans="1:7" outlineLevel="4" x14ac:dyDescent="0.25">
      <c r="A298" s="92" t="s">
        <v>839</v>
      </c>
      <c r="B298" s="91" t="s">
        <v>836</v>
      </c>
      <c r="C298" s="91" t="s">
        <v>838</v>
      </c>
      <c r="D298" s="90"/>
      <c r="E298" s="89">
        <v>0</v>
      </c>
      <c r="F298" s="89">
        <v>19636536</v>
      </c>
      <c r="G298" s="88">
        <v>0</v>
      </c>
    </row>
    <row r="299" spans="1:7" outlineLevel="5" x14ac:dyDescent="0.25">
      <c r="A299" s="87" t="s">
        <v>837</v>
      </c>
      <c r="B299" s="86" t="s">
        <v>836</v>
      </c>
      <c r="C299" s="86" t="s">
        <v>835</v>
      </c>
      <c r="D299" s="85"/>
      <c r="E299" s="84">
        <v>0</v>
      </c>
      <c r="F299" s="84">
        <v>19636536</v>
      </c>
      <c r="G299" s="83">
        <v>0</v>
      </c>
    </row>
    <row r="300" spans="1:7" outlineLevel="6" x14ac:dyDescent="0.25">
      <c r="A300" s="82" t="s">
        <v>424</v>
      </c>
      <c r="B300" s="81" t="s">
        <v>836</v>
      </c>
      <c r="C300" s="81" t="s">
        <v>835</v>
      </c>
      <c r="D300" s="81" t="s">
        <v>422</v>
      </c>
      <c r="E300" s="80">
        <v>0</v>
      </c>
      <c r="F300" s="80">
        <v>19636536</v>
      </c>
      <c r="G300" s="79">
        <v>0</v>
      </c>
    </row>
    <row r="301" spans="1:7" outlineLevel="1" x14ac:dyDescent="0.25">
      <c r="A301" s="107" t="s">
        <v>834</v>
      </c>
      <c r="B301" s="106" t="s">
        <v>831</v>
      </c>
      <c r="C301" s="105"/>
      <c r="D301" s="105"/>
      <c r="E301" s="104">
        <v>16542500</v>
      </c>
      <c r="F301" s="104">
        <v>0</v>
      </c>
      <c r="G301" s="103">
        <v>0</v>
      </c>
    </row>
    <row r="302" spans="1:7" ht="25.5" outlineLevel="2" x14ac:dyDescent="0.25">
      <c r="A302" s="102" t="s">
        <v>373</v>
      </c>
      <c r="B302" s="101" t="s">
        <v>831</v>
      </c>
      <c r="C302" s="101" t="s">
        <v>372</v>
      </c>
      <c r="D302" s="100"/>
      <c r="E302" s="99">
        <v>16542500</v>
      </c>
      <c r="F302" s="99">
        <v>0</v>
      </c>
      <c r="G302" s="98">
        <v>0</v>
      </c>
    </row>
    <row r="303" spans="1:7" ht="38.25" outlineLevel="3" x14ac:dyDescent="0.25">
      <c r="A303" s="97" t="s">
        <v>790</v>
      </c>
      <c r="B303" s="96" t="s">
        <v>831</v>
      </c>
      <c r="C303" s="96" t="s">
        <v>789</v>
      </c>
      <c r="D303" s="95"/>
      <c r="E303" s="94">
        <v>16542500</v>
      </c>
      <c r="F303" s="94">
        <v>0</v>
      </c>
      <c r="G303" s="93">
        <v>0</v>
      </c>
    </row>
    <row r="304" spans="1:7" ht="25.5" outlineLevel="4" x14ac:dyDescent="0.25">
      <c r="A304" s="92" t="s">
        <v>788</v>
      </c>
      <c r="B304" s="91" t="s">
        <v>831</v>
      </c>
      <c r="C304" s="91" t="s">
        <v>787</v>
      </c>
      <c r="D304" s="90"/>
      <c r="E304" s="89">
        <v>16542500</v>
      </c>
      <c r="F304" s="89">
        <v>0</v>
      </c>
      <c r="G304" s="88">
        <v>0</v>
      </c>
    </row>
    <row r="305" spans="1:7" ht="25.5" outlineLevel="5" x14ac:dyDescent="0.25">
      <c r="A305" s="87" t="s">
        <v>220</v>
      </c>
      <c r="B305" s="86" t="s">
        <v>831</v>
      </c>
      <c r="C305" s="86" t="s">
        <v>833</v>
      </c>
      <c r="D305" s="85"/>
      <c r="E305" s="84">
        <v>9925500</v>
      </c>
      <c r="F305" s="84">
        <v>0</v>
      </c>
      <c r="G305" s="83">
        <v>0</v>
      </c>
    </row>
    <row r="306" spans="1:7" outlineLevel="6" x14ac:dyDescent="0.25">
      <c r="A306" s="82" t="s">
        <v>424</v>
      </c>
      <c r="B306" s="81" t="s">
        <v>831</v>
      </c>
      <c r="C306" s="81" t="s">
        <v>833</v>
      </c>
      <c r="D306" s="81" t="s">
        <v>422</v>
      </c>
      <c r="E306" s="80">
        <v>9925500</v>
      </c>
      <c r="F306" s="80">
        <v>0</v>
      </c>
      <c r="G306" s="79">
        <v>0</v>
      </c>
    </row>
    <row r="307" spans="1:7" ht="25.5" outlineLevel="5" x14ac:dyDescent="0.25">
      <c r="A307" s="87" t="s">
        <v>832</v>
      </c>
      <c r="B307" s="86" t="s">
        <v>831</v>
      </c>
      <c r="C307" s="86" t="s">
        <v>830</v>
      </c>
      <c r="D307" s="85"/>
      <c r="E307" s="84">
        <v>6617000</v>
      </c>
      <c r="F307" s="84">
        <v>0</v>
      </c>
      <c r="G307" s="83">
        <v>0</v>
      </c>
    </row>
    <row r="308" spans="1:7" outlineLevel="6" x14ac:dyDescent="0.25">
      <c r="A308" s="82" t="s">
        <v>424</v>
      </c>
      <c r="B308" s="81" t="s">
        <v>831</v>
      </c>
      <c r="C308" s="81" t="s">
        <v>830</v>
      </c>
      <c r="D308" s="81" t="s">
        <v>422</v>
      </c>
      <c r="E308" s="80">
        <v>6617000</v>
      </c>
      <c r="F308" s="80">
        <v>0</v>
      </c>
      <c r="G308" s="79">
        <v>0</v>
      </c>
    </row>
    <row r="309" spans="1:7" outlineLevel="1" x14ac:dyDescent="0.25">
      <c r="A309" s="107" t="s">
        <v>829</v>
      </c>
      <c r="B309" s="106" t="s">
        <v>723</v>
      </c>
      <c r="C309" s="105"/>
      <c r="D309" s="105"/>
      <c r="E309" s="104">
        <v>131149875.76000001</v>
      </c>
      <c r="F309" s="104">
        <v>91690812.760000005</v>
      </c>
      <c r="G309" s="103">
        <v>91695410.969999999</v>
      </c>
    </row>
    <row r="310" spans="1:7" ht="25.5" outlineLevel="2" x14ac:dyDescent="0.25">
      <c r="A310" s="102" t="s">
        <v>828</v>
      </c>
      <c r="B310" s="101" t="s">
        <v>723</v>
      </c>
      <c r="C310" s="101" t="s">
        <v>827</v>
      </c>
      <c r="D310" s="100"/>
      <c r="E310" s="99">
        <v>823753.5</v>
      </c>
      <c r="F310" s="99">
        <v>0</v>
      </c>
      <c r="G310" s="98">
        <v>0</v>
      </c>
    </row>
    <row r="311" spans="1:7" outlineLevel="3" x14ac:dyDescent="0.25">
      <c r="A311" s="97" t="s">
        <v>826</v>
      </c>
      <c r="B311" s="96" t="s">
        <v>723</v>
      </c>
      <c r="C311" s="96" t="s">
        <v>825</v>
      </c>
      <c r="D311" s="95"/>
      <c r="E311" s="94">
        <v>823753.5</v>
      </c>
      <c r="F311" s="94">
        <v>0</v>
      </c>
      <c r="G311" s="93">
        <v>0</v>
      </c>
    </row>
    <row r="312" spans="1:7" ht="25.5" outlineLevel="4" x14ac:dyDescent="0.25">
      <c r="A312" s="92" t="s">
        <v>824</v>
      </c>
      <c r="B312" s="91" t="s">
        <v>723</v>
      </c>
      <c r="C312" s="91" t="s">
        <v>823</v>
      </c>
      <c r="D312" s="90"/>
      <c r="E312" s="89">
        <v>823753.5</v>
      </c>
      <c r="F312" s="89">
        <v>0</v>
      </c>
      <c r="G312" s="88">
        <v>0</v>
      </c>
    </row>
    <row r="313" spans="1:7" ht="38.25" outlineLevel="5" x14ac:dyDescent="0.25">
      <c r="A313" s="87" t="s">
        <v>822</v>
      </c>
      <c r="B313" s="86" t="s">
        <v>723</v>
      </c>
      <c r="C313" s="86" t="s">
        <v>821</v>
      </c>
      <c r="D313" s="85"/>
      <c r="E313" s="84">
        <v>823753.5</v>
      </c>
      <c r="F313" s="84">
        <v>0</v>
      </c>
      <c r="G313" s="83">
        <v>0</v>
      </c>
    </row>
    <row r="314" spans="1:7" ht="25.5" outlineLevel="6" x14ac:dyDescent="0.25">
      <c r="A314" s="82" t="s">
        <v>316</v>
      </c>
      <c r="B314" s="81" t="s">
        <v>723</v>
      </c>
      <c r="C314" s="81" t="s">
        <v>821</v>
      </c>
      <c r="D314" s="81" t="s">
        <v>313</v>
      </c>
      <c r="E314" s="80">
        <v>823753.5</v>
      </c>
      <c r="F314" s="80">
        <v>0</v>
      </c>
      <c r="G314" s="79">
        <v>0</v>
      </c>
    </row>
    <row r="315" spans="1:7" ht="25.5" outlineLevel="2" x14ac:dyDescent="0.25">
      <c r="A315" s="102" t="s">
        <v>359</v>
      </c>
      <c r="B315" s="101" t="s">
        <v>723</v>
      </c>
      <c r="C315" s="101" t="s">
        <v>358</v>
      </c>
      <c r="D315" s="100"/>
      <c r="E315" s="99">
        <v>23551435.190000001</v>
      </c>
      <c r="F315" s="99">
        <v>12300891.85</v>
      </c>
      <c r="G315" s="98">
        <v>12300891.85</v>
      </c>
    </row>
    <row r="316" spans="1:7" outlineLevel="3" x14ac:dyDescent="0.25">
      <c r="A316" s="97" t="s">
        <v>450</v>
      </c>
      <c r="B316" s="96" t="s">
        <v>723</v>
      </c>
      <c r="C316" s="96" t="s">
        <v>449</v>
      </c>
      <c r="D316" s="95"/>
      <c r="E316" s="94">
        <v>23551435.190000001</v>
      </c>
      <c r="F316" s="94">
        <v>12300891.85</v>
      </c>
      <c r="G316" s="93">
        <v>12300891.85</v>
      </c>
    </row>
    <row r="317" spans="1:7" outlineLevel="4" x14ac:dyDescent="0.25">
      <c r="A317" s="92" t="s">
        <v>820</v>
      </c>
      <c r="B317" s="91" t="s">
        <v>723</v>
      </c>
      <c r="C317" s="91" t="s">
        <v>819</v>
      </c>
      <c r="D317" s="90"/>
      <c r="E317" s="89">
        <v>8396429</v>
      </c>
      <c r="F317" s="89">
        <v>5203432</v>
      </c>
      <c r="G317" s="88">
        <v>5203432</v>
      </c>
    </row>
    <row r="318" spans="1:7" outlineLevel="5" x14ac:dyDescent="0.25">
      <c r="A318" s="87" t="s">
        <v>818</v>
      </c>
      <c r="B318" s="86" t="s">
        <v>723</v>
      </c>
      <c r="C318" s="86" t="s">
        <v>817</v>
      </c>
      <c r="D318" s="85"/>
      <c r="E318" s="84">
        <v>5246098.67</v>
      </c>
      <c r="F318" s="84">
        <v>5203432</v>
      </c>
      <c r="G318" s="83">
        <v>5203432</v>
      </c>
    </row>
    <row r="319" spans="1:7" outlineLevel="6" x14ac:dyDescent="0.25">
      <c r="A319" s="82" t="s">
        <v>424</v>
      </c>
      <c r="B319" s="81" t="s">
        <v>723</v>
      </c>
      <c r="C319" s="81" t="s">
        <v>817</v>
      </c>
      <c r="D319" s="81" t="s">
        <v>422</v>
      </c>
      <c r="E319" s="80">
        <v>5246098.67</v>
      </c>
      <c r="F319" s="80">
        <v>5203432</v>
      </c>
      <c r="G319" s="79">
        <v>5203432</v>
      </c>
    </row>
    <row r="320" spans="1:7" outlineLevel="5" x14ac:dyDescent="0.25">
      <c r="A320" s="87" t="s">
        <v>816</v>
      </c>
      <c r="B320" s="86" t="s">
        <v>723</v>
      </c>
      <c r="C320" s="86" t="s">
        <v>815</v>
      </c>
      <c r="D320" s="85"/>
      <c r="E320" s="84">
        <v>3150330.33</v>
      </c>
      <c r="F320" s="84">
        <v>0</v>
      </c>
      <c r="G320" s="83">
        <v>0</v>
      </c>
    </row>
    <row r="321" spans="1:7" outlineLevel="6" x14ac:dyDescent="0.25">
      <c r="A321" s="82" t="s">
        <v>424</v>
      </c>
      <c r="B321" s="81" t="s">
        <v>723</v>
      </c>
      <c r="C321" s="81" t="s">
        <v>815</v>
      </c>
      <c r="D321" s="81" t="s">
        <v>422</v>
      </c>
      <c r="E321" s="80">
        <v>3150330.33</v>
      </c>
      <c r="F321" s="80">
        <v>0</v>
      </c>
      <c r="G321" s="79">
        <v>0</v>
      </c>
    </row>
    <row r="322" spans="1:7" outlineLevel="4" x14ac:dyDescent="0.25">
      <c r="A322" s="92" t="s">
        <v>448</v>
      </c>
      <c r="B322" s="91" t="s">
        <v>723</v>
      </c>
      <c r="C322" s="91" t="s">
        <v>447</v>
      </c>
      <c r="D322" s="90"/>
      <c r="E322" s="89">
        <v>379451.09</v>
      </c>
      <c r="F322" s="89">
        <v>158683.70000000001</v>
      </c>
      <c r="G322" s="88">
        <v>158683.70000000001</v>
      </c>
    </row>
    <row r="323" spans="1:7" outlineLevel="5" x14ac:dyDescent="0.25">
      <c r="A323" s="87" t="s">
        <v>814</v>
      </c>
      <c r="B323" s="86" t="s">
        <v>723</v>
      </c>
      <c r="C323" s="86" t="s">
        <v>813</v>
      </c>
      <c r="D323" s="85"/>
      <c r="E323" s="84">
        <v>303075</v>
      </c>
      <c r="F323" s="84">
        <v>49575</v>
      </c>
      <c r="G323" s="83">
        <v>49575</v>
      </c>
    </row>
    <row r="324" spans="1:7" outlineLevel="6" x14ac:dyDescent="0.25">
      <c r="A324" s="82" t="s">
        <v>424</v>
      </c>
      <c r="B324" s="81" t="s">
        <v>723</v>
      </c>
      <c r="C324" s="81" t="s">
        <v>813</v>
      </c>
      <c r="D324" s="81" t="s">
        <v>422</v>
      </c>
      <c r="E324" s="80">
        <v>303075</v>
      </c>
      <c r="F324" s="80">
        <v>49575</v>
      </c>
      <c r="G324" s="79">
        <v>49575</v>
      </c>
    </row>
    <row r="325" spans="1:7" ht="38.25" outlineLevel="5" x14ac:dyDescent="0.25">
      <c r="A325" s="87" t="s">
        <v>812</v>
      </c>
      <c r="B325" s="86" t="s">
        <v>723</v>
      </c>
      <c r="C325" s="86" t="s">
        <v>811</v>
      </c>
      <c r="D325" s="85"/>
      <c r="E325" s="84">
        <v>76376.09</v>
      </c>
      <c r="F325" s="84">
        <v>109108.7</v>
      </c>
      <c r="G325" s="83">
        <v>109108.7</v>
      </c>
    </row>
    <row r="326" spans="1:7" outlineLevel="6" x14ac:dyDescent="0.25">
      <c r="A326" s="82" t="s">
        <v>424</v>
      </c>
      <c r="B326" s="81" t="s">
        <v>723</v>
      </c>
      <c r="C326" s="81" t="s">
        <v>811</v>
      </c>
      <c r="D326" s="81" t="s">
        <v>422</v>
      </c>
      <c r="E326" s="80">
        <v>76376.09</v>
      </c>
      <c r="F326" s="80">
        <v>109108.7</v>
      </c>
      <c r="G326" s="79">
        <v>109108.7</v>
      </c>
    </row>
    <row r="327" spans="1:7" outlineLevel="4" x14ac:dyDescent="0.25">
      <c r="A327" s="92" t="s">
        <v>810</v>
      </c>
      <c r="B327" s="91" t="s">
        <v>723</v>
      </c>
      <c r="C327" s="91" t="s">
        <v>809</v>
      </c>
      <c r="D327" s="90"/>
      <c r="E327" s="89">
        <v>4630338.71</v>
      </c>
      <c r="F327" s="89">
        <v>5974442.9500000002</v>
      </c>
      <c r="G327" s="88">
        <v>5974442.9500000002</v>
      </c>
    </row>
    <row r="328" spans="1:7" outlineLevel="5" x14ac:dyDescent="0.25">
      <c r="A328" s="87" t="s">
        <v>808</v>
      </c>
      <c r="B328" s="86" t="s">
        <v>723</v>
      </c>
      <c r="C328" s="86" t="s">
        <v>807</v>
      </c>
      <c r="D328" s="85"/>
      <c r="E328" s="84">
        <v>2943910.84</v>
      </c>
      <c r="F328" s="84">
        <v>2943910.84</v>
      </c>
      <c r="G328" s="83">
        <v>2943910.84</v>
      </c>
    </row>
    <row r="329" spans="1:7" outlineLevel="6" x14ac:dyDescent="0.25">
      <c r="A329" s="82" t="s">
        <v>424</v>
      </c>
      <c r="B329" s="81" t="s">
        <v>723</v>
      </c>
      <c r="C329" s="81" t="s">
        <v>807</v>
      </c>
      <c r="D329" s="81" t="s">
        <v>422</v>
      </c>
      <c r="E329" s="80">
        <v>2943910.84</v>
      </c>
      <c r="F329" s="80">
        <v>2943910.84</v>
      </c>
      <c r="G329" s="79">
        <v>2943910.84</v>
      </c>
    </row>
    <row r="330" spans="1:7" outlineLevel="5" x14ac:dyDescent="0.25">
      <c r="A330" s="87" t="s">
        <v>806</v>
      </c>
      <c r="B330" s="86" t="s">
        <v>723</v>
      </c>
      <c r="C330" s="86" t="s">
        <v>805</v>
      </c>
      <c r="D330" s="85"/>
      <c r="E330" s="84">
        <v>0</v>
      </c>
      <c r="F330" s="84">
        <v>1543533.24</v>
      </c>
      <c r="G330" s="83">
        <v>1543533.24</v>
      </c>
    </row>
    <row r="331" spans="1:7" outlineLevel="6" x14ac:dyDescent="0.25">
      <c r="A331" s="82" t="s">
        <v>424</v>
      </c>
      <c r="B331" s="81" t="s">
        <v>723</v>
      </c>
      <c r="C331" s="81" t="s">
        <v>805</v>
      </c>
      <c r="D331" s="81" t="s">
        <v>422</v>
      </c>
      <c r="E331" s="80">
        <v>0</v>
      </c>
      <c r="F331" s="80">
        <v>1543533.24</v>
      </c>
      <c r="G331" s="79">
        <v>1543533.24</v>
      </c>
    </row>
    <row r="332" spans="1:7" outlineLevel="5" x14ac:dyDescent="0.25">
      <c r="A332" s="87" t="s">
        <v>804</v>
      </c>
      <c r="B332" s="86" t="s">
        <v>723</v>
      </c>
      <c r="C332" s="86" t="s">
        <v>803</v>
      </c>
      <c r="D332" s="85"/>
      <c r="E332" s="84">
        <v>121122</v>
      </c>
      <c r="F332" s="84">
        <v>121122</v>
      </c>
      <c r="G332" s="83">
        <v>121122</v>
      </c>
    </row>
    <row r="333" spans="1:7" outlineLevel="6" x14ac:dyDescent="0.25">
      <c r="A333" s="82" t="s">
        <v>424</v>
      </c>
      <c r="B333" s="81" t="s">
        <v>723</v>
      </c>
      <c r="C333" s="81" t="s">
        <v>803</v>
      </c>
      <c r="D333" s="81" t="s">
        <v>422</v>
      </c>
      <c r="E333" s="80">
        <v>121122</v>
      </c>
      <c r="F333" s="80">
        <v>121122</v>
      </c>
      <c r="G333" s="79">
        <v>121122</v>
      </c>
    </row>
    <row r="334" spans="1:7" outlineLevel="5" x14ac:dyDescent="0.25">
      <c r="A334" s="87" t="s">
        <v>802</v>
      </c>
      <c r="B334" s="86" t="s">
        <v>723</v>
      </c>
      <c r="C334" s="86" t="s">
        <v>801</v>
      </c>
      <c r="D334" s="85"/>
      <c r="E334" s="84">
        <v>1365876.87</v>
      </c>
      <c r="F334" s="84">
        <v>1365876.87</v>
      </c>
      <c r="G334" s="83">
        <v>1365876.87</v>
      </c>
    </row>
    <row r="335" spans="1:7" outlineLevel="6" x14ac:dyDescent="0.25">
      <c r="A335" s="82" t="s">
        <v>424</v>
      </c>
      <c r="B335" s="81" t="s">
        <v>723</v>
      </c>
      <c r="C335" s="81" t="s">
        <v>801</v>
      </c>
      <c r="D335" s="81" t="s">
        <v>422</v>
      </c>
      <c r="E335" s="80">
        <v>1365876.87</v>
      </c>
      <c r="F335" s="80">
        <v>1365876.87</v>
      </c>
      <c r="G335" s="79">
        <v>1365876.87</v>
      </c>
    </row>
    <row r="336" spans="1:7" outlineLevel="5" x14ac:dyDescent="0.25">
      <c r="A336" s="87" t="s">
        <v>800</v>
      </c>
      <c r="B336" s="86" t="s">
        <v>723</v>
      </c>
      <c r="C336" s="86" t="s">
        <v>799</v>
      </c>
      <c r="D336" s="85"/>
      <c r="E336" s="84">
        <v>199429</v>
      </c>
      <c r="F336" s="84">
        <v>0</v>
      </c>
      <c r="G336" s="83">
        <v>0</v>
      </c>
    </row>
    <row r="337" spans="1:7" outlineLevel="6" x14ac:dyDescent="0.25">
      <c r="A337" s="82" t="s">
        <v>424</v>
      </c>
      <c r="B337" s="81" t="s">
        <v>723</v>
      </c>
      <c r="C337" s="81" t="s">
        <v>799</v>
      </c>
      <c r="D337" s="81" t="s">
        <v>422</v>
      </c>
      <c r="E337" s="80">
        <v>199429</v>
      </c>
      <c r="F337" s="80">
        <v>0</v>
      </c>
      <c r="G337" s="79">
        <v>0</v>
      </c>
    </row>
    <row r="338" spans="1:7" outlineLevel="4" x14ac:dyDescent="0.25">
      <c r="A338" s="92" t="s">
        <v>798</v>
      </c>
      <c r="B338" s="91" t="s">
        <v>723</v>
      </c>
      <c r="C338" s="91" t="s">
        <v>797</v>
      </c>
      <c r="D338" s="90"/>
      <c r="E338" s="89">
        <v>964333.2</v>
      </c>
      <c r="F338" s="89">
        <v>964333.2</v>
      </c>
      <c r="G338" s="88">
        <v>964333.2</v>
      </c>
    </row>
    <row r="339" spans="1:7" outlineLevel="5" x14ac:dyDescent="0.25">
      <c r="A339" s="87" t="s">
        <v>796</v>
      </c>
      <c r="B339" s="86" t="s">
        <v>723</v>
      </c>
      <c r="C339" s="86" t="s">
        <v>795</v>
      </c>
      <c r="D339" s="85"/>
      <c r="E339" s="84">
        <v>964333.2</v>
      </c>
      <c r="F339" s="84">
        <v>964333.2</v>
      </c>
      <c r="G339" s="83">
        <v>964333.2</v>
      </c>
    </row>
    <row r="340" spans="1:7" outlineLevel="6" x14ac:dyDescent="0.25">
      <c r="A340" s="82" t="s">
        <v>424</v>
      </c>
      <c r="B340" s="81" t="s">
        <v>723</v>
      </c>
      <c r="C340" s="81" t="s">
        <v>795</v>
      </c>
      <c r="D340" s="81" t="s">
        <v>422</v>
      </c>
      <c r="E340" s="80">
        <v>964333.2</v>
      </c>
      <c r="F340" s="80">
        <v>964333.2</v>
      </c>
      <c r="G340" s="79">
        <v>964333.2</v>
      </c>
    </row>
    <row r="341" spans="1:7" outlineLevel="4" x14ac:dyDescent="0.25">
      <c r="A341" s="92" t="s">
        <v>794</v>
      </c>
      <c r="B341" s="91" t="s">
        <v>723</v>
      </c>
      <c r="C341" s="91" t="s">
        <v>793</v>
      </c>
      <c r="D341" s="90"/>
      <c r="E341" s="89">
        <v>9180883.1899999995</v>
      </c>
      <c r="F341" s="89">
        <v>0</v>
      </c>
      <c r="G341" s="88">
        <v>0</v>
      </c>
    </row>
    <row r="342" spans="1:7" outlineLevel="5" x14ac:dyDescent="0.25">
      <c r="A342" s="87" t="s">
        <v>792</v>
      </c>
      <c r="B342" s="86" t="s">
        <v>723</v>
      </c>
      <c r="C342" s="86" t="s">
        <v>791</v>
      </c>
      <c r="D342" s="85"/>
      <c r="E342" s="84">
        <v>9180883.1899999995</v>
      </c>
      <c r="F342" s="84">
        <v>0</v>
      </c>
      <c r="G342" s="83">
        <v>0</v>
      </c>
    </row>
    <row r="343" spans="1:7" outlineLevel="6" x14ac:dyDescent="0.25">
      <c r="A343" s="82" t="s">
        <v>424</v>
      </c>
      <c r="B343" s="81" t="s">
        <v>723</v>
      </c>
      <c r="C343" s="81" t="s">
        <v>791</v>
      </c>
      <c r="D343" s="81" t="s">
        <v>422</v>
      </c>
      <c r="E343" s="80">
        <v>9180883.1899999995</v>
      </c>
      <c r="F343" s="80">
        <v>0</v>
      </c>
      <c r="G343" s="79">
        <v>0</v>
      </c>
    </row>
    <row r="344" spans="1:7" ht="25.5" outlineLevel="2" x14ac:dyDescent="0.25">
      <c r="A344" s="102" t="s">
        <v>373</v>
      </c>
      <c r="B344" s="101" t="s">
        <v>723</v>
      </c>
      <c r="C344" s="101" t="s">
        <v>372</v>
      </c>
      <c r="D344" s="100"/>
      <c r="E344" s="99">
        <v>59925791.509999998</v>
      </c>
      <c r="F344" s="99">
        <v>39403790.630000003</v>
      </c>
      <c r="G344" s="98">
        <v>39408388.840000004</v>
      </c>
    </row>
    <row r="345" spans="1:7" ht="38.25" outlineLevel="3" x14ac:dyDescent="0.25">
      <c r="A345" s="97" t="s">
        <v>790</v>
      </c>
      <c r="B345" s="96" t="s">
        <v>723</v>
      </c>
      <c r="C345" s="96" t="s">
        <v>789</v>
      </c>
      <c r="D345" s="95"/>
      <c r="E345" s="94">
        <v>54105857.229999997</v>
      </c>
      <c r="F345" s="94">
        <v>33667720.479999997</v>
      </c>
      <c r="G345" s="93">
        <v>33672318.689999998</v>
      </c>
    </row>
    <row r="346" spans="1:7" ht="25.5" outlineLevel="4" x14ac:dyDescent="0.25">
      <c r="A346" s="92" t="s">
        <v>788</v>
      </c>
      <c r="B346" s="91" t="s">
        <v>723</v>
      </c>
      <c r="C346" s="91" t="s">
        <v>787</v>
      </c>
      <c r="D346" s="90"/>
      <c r="E346" s="89">
        <v>6980363.4900000002</v>
      </c>
      <c r="F346" s="89">
        <v>6980363.4900000002</v>
      </c>
      <c r="G346" s="88">
        <v>6980363.4900000002</v>
      </c>
    </row>
    <row r="347" spans="1:7" ht="25.5" outlineLevel="5" x14ac:dyDescent="0.25">
      <c r="A347" s="87" t="s">
        <v>786</v>
      </c>
      <c r="B347" s="86" t="s">
        <v>723</v>
      </c>
      <c r="C347" s="86" t="s">
        <v>785</v>
      </c>
      <c r="D347" s="85"/>
      <c r="E347" s="84">
        <v>6980363.4900000002</v>
      </c>
      <c r="F347" s="84">
        <v>6980363.4900000002</v>
      </c>
      <c r="G347" s="83">
        <v>6980363.4900000002</v>
      </c>
    </row>
    <row r="348" spans="1:7" outlineLevel="6" x14ac:dyDescent="0.25">
      <c r="A348" s="82" t="s">
        <v>424</v>
      </c>
      <c r="B348" s="81" t="s">
        <v>723</v>
      </c>
      <c r="C348" s="81" t="s">
        <v>785</v>
      </c>
      <c r="D348" s="81" t="s">
        <v>422</v>
      </c>
      <c r="E348" s="80">
        <v>6980363.4900000002</v>
      </c>
      <c r="F348" s="80">
        <v>6980363.4900000002</v>
      </c>
      <c r="G348" s="79">
        <v>6980363.4900000002</v>
      </c>
    </row>
    <row r="349" spans="1:7" ht="25.5" outlineLevel="4" x14ac:dyDescent="0.25">
      <c r="A349" s="92" t="s">
        <v>784</v>
      </c>
      <c r="B349" s="91" t="s">
        <v>723</v>
      </c>
      <c r="C349" s="91" t="s">
        <v>783</v>
      </c>
      <c r="D349" s="90"/>
      <c r="E349" s="89">
        <v>47125493.740000002</v>
      </c>
      <c r="F349" s="89">
        <v>26687356.989999998</v>
      </c>
      <c r="G349" s="88">
        <v>26691955.199999999</v>
      </c>
    </row>
    <row r="350" spans="1:7" ht="25.5" outlineLevel="5" x14ac:dyDescent="0.25">
      <c r="A350" s="87" t="s">
        <v>782</v>
      </c>
      <c r="B350" s="86" t="s">
        <v>723</v>
      </c>
      <c r="C350" s="86" t="s">
        <v>781</v>
      </c>
      <c r="D350" s="85"/>
      <c r="E350" s="84">
        <v>110533.95</v>
      </c>
      <c r="F350" s="84">
        <v>114955.31</v>
      </c>
      <c r="G350" s="83">
        <v>119553.52</v>
      </c>
    </row>
    <row r="351" spans="1:7" outlineLevel="6" x14ac:dyDescent="0.25">
      <c r="A351" s="82" t="s">
        <v>424</v>
      </c>
      <c r="B351" s="81" t="s">
        <v>723</v>
      </c>
      <c r="C351" s="81" t="s">
        <v>781</v>
      </c>
      <c r="D351" s="81" t="s">
        <v>422</v>
      </c>
      <c r="E351" s="80">
        <v>110533.95</v>
      </c>
      <c r="F351" s="80">
        <v>114955.31</v>
      </c>
      <c r="G351" s="79">
        <v>119553.52</v>
      </c>
    </row>
    <row r="352" spans="1:7" outlineLevel="5" x14ac:dyDescent="0.25">
      <c r="A352" s="87" t="s">
        <v>780</v>
      </c>
      <c r="B352" s="86" t="s">
        <v>723</v>
      </c>
      <c r="C352" s="86" t="s">
        <v>779</v>
      </c>
      <c r="D352" s="85"/>
      <c r="E352" s="84">
        <v>909078.66</v>
      </c>
      <c r="F352" s="84">
        <v>909078.66</v>
      </c>
      <c r="G352" s="83">
        <v>909078.66</v>
      </c>
    </row>
    <row r="353" spans="1:7" outlineLevel="6" x14ac:dyDescent="0.25">
      <c r="A353" s="82" t="s">
        <v>424</v>
      </c>
      <c r="B353" s="81" t="s">
        <v>723</v>
      </c>
      <c r="C353" s="81" t="s">
        <v>779</v>
      </c>
      <c r="D353" s="81" t="s">
        <v>422</v>
      </c>
      <c r="E353" s="80">
        <v>909078.66</v>
      </c>
      <c r="F353" s="80">
        <v>909078.66</v>
      </c>
      <c r="G353" s="79">
        <v>909078.66</v>
      </c>
    </row>
    <row r="354" spans="1:7" outlineLevel="5" x14ac:dyDescent="0.25">
      <c r="A354" s="87" t="s">
        <v>778</v>
      </c>
      <c r="B354" s="86" t="s">
        <v>723</v>
      </c>
      <c r="C354" s="86" t="s">
        <v>777</v>
      </c>
      <c r="D354" s="85"/>
      <c r="E354" s="84">
        <v>1217350</v>
      </c>
      <c r="F354" s="84">
        <v>1217350</v>
      </c>
      <c r="G354" s="83">
        <v>1217350</v>
      </c>
    </row>
    <row r="355" spans="1:7" outlineLevel="6" x14ac:dyDescent="0.25">
      <c r="A355" s="82" t="s">
        <v>424</v>
      </c>
      <c r="B355" s="81" t="s">
        <v>723</v>
      </c>
      <c r="C355" s="81" t="s">
        <v>777</v>
      </c>
      <c r="D355" s="81" t="s">
        <v>422</v>
      </c>
      <c r="E355" s="80">
        <v>1217350</v>
      </c>
      <c r="F355" s="80">
        <v>1217350</v>
      </c>
      <c r="G355" s="79">
        <v>1217350</v>
      </c>
    </row>
    <row r="356" spans="1:7" ht="51" outlineLevel="5" x14ac:dyDescent="0.25">
      <c r="A356" s="87" t="s">
        <v>776</v>
      </c>
      <c r="B356" s="86" t="s">
        <v>723</v>
      </c>
      <c r="C356" s="86" t="s">
        <v>775</v>
      </c>
      <c r="D356" s="85"/>
      <c r="E356" s="84">
        <v>44888531.130000003</v>
      </c>
      <c r="F356" s="84">
        <v>24445973.02</v>
      </c>
      <c r="G356" s="83">
        <v>24445973.02</v>
      </c>
    </row>
    <row r="357" spans="1:7" outlineLevel="6" x14ac:dyDescent="0.25">
      <c r="A357" s="82" t="s">
        <v>302</v>
      </c>
      <c r="B357" s="81" t="s">
        <v>723</v>
      </c>
      <c r="C357" s="81" t="s">
        <v>775</v>
      </c>
      <c r="D357" s="81" t="s">
        <v>299</v>
      </c>
      <c r="E357" s="80">
        <v>44888531.130000003</v>
      </c>
      <c r="F357" s="80">
        <v>24445973.02</v>
      </c>
      <c r="G357" s="79">
        <v>24445973.02</v>
      </c>
    </row>
    <row r="358" spans="1:7" ht="25.5" outlineLevel="3" x14ac:dyDescent="0.25">
      <c r="A358" s="97" t="s">
        <v>774</v>
      </c>
      <c r="B358" s="96" t="s">
        <v>723</v>
      </c>
      <c r="C358" s="96" t="s">
        <v>773</v>
      </c>
      <c r="D358" s="95"/>
      <c r="E358" s="94">
        <v>5819934.2800000003</v>
      </c>
      <c r="F358" s="94">
        <v>5736070.1500000004</v>
      </c>
      <c r="G358" s="93">
        <v>5736070.1500000004</v>
      </c>
    </row>
    <row r="359" spans="1:7" outlineLevel="4" x14ac:dyDescent="0.25">
      <c r="A359" s="92" t="s">
        <v>772</v>
      </c>
      <c r="B359" s="91" t="s">
        <v>723</v>
      </c>
      <c r="C359" s="91" t="s">
        <v>771</v>
      </c>
      <c r="D359" s="90"/>
      <c r="E359" s="89">
        <v>1565421.28</v>
      </c>
      <c r="F359" s="89">
        <v>789727.95</v>
      </c>
      <c r="G359" s="88">
        <v>789727.95</v>
      </c>
    </row>
    <row r="360" spans="1:7" ht="25.5" outlineLevel="5" x14ac:dyDescent="0.25">
      <c r="A360" s="87" t="s">
        <v>770</v>
      </c>
      <c r="B360" s="86" t="s">
        <v>723</v>
      </c>
      <c r="C360" s="86" t="s">
        <v>769</v>
      </c>
      <c r="D360" s="85"/>
      <c r="E360" s="84">
        <v>1552421.28</v>
      </c>
      <c r="F360" s="84">
        <v>776727.95</v>
      </c>
      <c r="G360" s="83">
        <v>776727.95</v>
      </c>
    </row>
    <row r="361" spans="1:7" outlineLevel="6" x14ac:dyDescent="0.25">
      <c r="A361" s="82" t="s">
        <v>424</v>
      </c>
      <c r="B361" s="81" t="s">
        <v>723</v>
      </c>
      <c r="C361" s="81" t="s">
        <v>769</v>
      </c>
      <c r="D361" s="81" t="s">
        <v>422</v>
      </c>
      <c r="E361" s="80">
        <v>1552421.28</v>
      </c>
      <c r="F361" s="80">
        <v>776727.95</v>
      </c>
      <c r="G361" s="79">
        <v>776727.95</v>
      </c>
    </row>
    <row r="362" spans="1:7" ht="38.25" outlineLevel="5" x14ac:dyDescent="0.25">
      <c r="A362" s="87" t="s">
        <v>768</v>
      </c>
      <c r="B362" s="86" t="s">
        <v>723</v>
      </c>
      <c r="C362" s="86" t="s">
        <v>767</v>
      </c>
      <c r="D362" s="85"/>
      <c r="E362" s="84">
        <v>13000</v>
      </c>
      <c r="F362" s="84">
        <v>13000</v>
      </c>
      <c r="G362" s="83">
        <v>13000</v>
      </c>
    </row>
    <row r="363" spans="1:7" outlineLevel="6" x14ac:dyDescent="0.25">
      <c r="A363" s="82" t="s">
        <v>424</v>
      </c>
      <c r="B363" s="81" t="s">
        <v>723</v>
      </c>
      <c r="C363" s="81" t="s">
        <v>767</v>
      </c>
      <c r="D363" s="81" t="s">
        <v>422</v>
      </c>
      <c r="E363" s="80">
        <v>13000</v>
      </c>
      <c r="F363" s="80">
        <v>13000</v>
      </c>
      <c r="G363" s="79">
        <v>13000</v>
      </c>
    </row>
    <row r="364" spans="1:7" ht="25.5" outlineLevel="4" x14ac:dyDescent="0.25">
      <c r="A364" s="92" t="s">
        <v>766</v>
      </c>
      <c r="B364" s="91" t="s">
        <v>723</v>
      </c>
      <c r="C364" s="91" t="s">
        <v>765</v>
      </c>
      <c r="D364" s="90"/>
      <c r="E364" s="89">
        <v>4254513</v>
      </c>
      <c r="F364" s="89">
        <v>4946342.2</v>
      </c>
      <c r="G364" s="88">
        <v>4946342.2</v>
      </c>
    </row>
    <row r="365" spans="1:7" ht="25.5" outlineLevel="5" x14ac:dyDescent="0.25">
      <c r="A365" s="87" t="s">
        <v>764</v>
      </c>
      <c r="B365" s="86" t="s">
        <v>723</v>
      </c>
      <c r="C365" s="86" t="s">
        <v>763</v>
      </c>
      <c r="D365" s="85"/>
      <c r="E365" s="84">
        <v>4254513</v>
      </c>
      <c r="F365" s="84">
        <v>4946342.2</v>
      </c>
      <c r="G365" s="83">
        <v>4946342.2</v>
      </c>
    </row>
    <row r="366" spans="1:7" outlineLevel="6" x14ac:dyDescent="0.25">
      <c r="A366" s="82" t="s">
        <v>424</v>
      </c>
      <c r="B366" s="81" t="s">
        <v>723</v>
      </c>
      <c r="C366" s="81" t="s">
        <v>763</v>
      </c>
      <c r="D366" s="81" t="s">
        <v>422</v>
      </c>
      <c r="E366" s="80">
        <v>4254513</v>
      </c>
      <c r="F366" s="80">
        <v>4946342.2</v>
      </c>
      <c r="G366" s="79">
        <v>4946342.2</v>
      </c>
    </row>
    <row r="367" spans="1:7" ht="25.5" outlineLevel="2" x14ac:dyDescent="0.25">
      <c r="A367" s="102" t="s">
        <v>525</v>
      </c>
      <c r="B367" s="101" t="s">
        <v>723</v>
      </c>
      <c r="C367" s="101" t="s">
        <v>524</v>
      </c>
      <c r="D367" s="100"/>
      <c r="E367" s="99">
        <v>4277876.1500000004</v>
      </c>
      <c r="F367" s="99">
        <v>5916368.4000000004</v>
      </c>
      <c r="G367" s="98">
        <v>5916368.4000000004</v>
      </c>
    </row>
    <row r="368" spans="1:7" outlineLevel="4" x14ac:dyDescent="0.25">
      <c r="A368" s="92" t="s">
        <v>762</v>
      </c>
      <c r="B368" s="91" t="s">
        <v>723</v>
      </c>
      <c r="C368" s="91" t="s">
        <v>761</v>
      </c>
      <c r="D368" s="90"/>
      <c r="E368" s="89">
        <v>4277876.1500000004</v>
      </c>
      <c r="F368" s="89">
        <v>5916368.4000000004</v>
      </c>
      <c r="G368" s="88">
        <v>5916368.4000000004</v>
      </c>
    </row>
    <row r="369" spans="1:7" outlineLevel="5" x14ac:dyDescent="0.25">
      <c r="A369" s="87" t="s">
        <v>760</v>
      </c>
      <c r="B369" s="86" t="s">
        <v>723</v>
      </c>
      <c r="C369" s="86" t="s">
        <v>759</v>
      </c>
      <c r="D369" s="85"/>
      <c r="E369" s="84">
        <v>289242.86</v>
      </c>
      <c r="F369" s="84">
        <v>111170</v>
      </c>
      <c r="G369" s="83">
        <v>111170</v>
      </c>
    </row>
    <row r="370" spans="1:7" outlineLevel="6" x14ac:dyDescent="0.25">
      <c r="A370" s="82" t="s">
        <v>424</v>
      </c>
      <c r="B370" s="81" t="s">
        <v>723</v>
      </c>
      <c r="C370" s="81" t="s">
        <v>759</v>
      </c>
      <c r="D370" s="81" t="s">
        <v>422</v>
      </c>
      <c r="E370" s="80">
        <v>289242.86</v>
      </c>
      <c r="F370" s="80">
        <v>111170</v>
      </c>
      <c r="G370" s="79">
        <v>111170</v>
      </c>
    </row>
    <row r="371" spans="1:7" outlineLevel="5" x14ac:dyDescent="0.25">
      <c r="A371" s="87" t="s">
        <v>758</v>
      </c>
      <c r="B371" s="86" t="s">
        <v>723</v>
      </c>
      <c r="C371" s="86" t="s">
        <v>757</v>
      </c>
      <c r="D371" s="85"/>
      <c r="E371" s="84">
        <v>2062665.1</v>
      </c>
      <c r="F371" s="84">
        <v>4125330.2</v>
      </c>
      <c r="G371" s="83">
        <v>4125330.2</v>
      </c>
    </row>
    <row r="372" spans="1:7" outlineLevel="6" x14ac:dyDescent="0.25">
      <c r="A372" s="82" t="s">
        <v>424</v>
      </c>
      <c r="B372" s="81" t="s">
        <v>723</v>
      </c>
      <c r="C372" s="81" t="s">
        <v>757</v>
      </c>
      <c r="D372" s="81" t="s">
        <v>422</v>
      </c>
      <c r="E372" s="80">
        <v>2062665.1</v>
      </c>
      <c r="F372" s="80">
        <v>4125330.2</v>
      </c>
      <c r="G372" s="79">
        <v>4125330.2</v>
      </c>
    </row>
    <row r="373" spans="1:7" outlineLevel="5" x14ac:dyDescent="0.25">
      <c r="A373" s="87" t="s">
        <v>756</v>
      </c>
      <c r="B373" s="86" t="s">
        <v>723</v>
      </c>
      <c r="C373" s="86" t="s">
        <v>755</v>
      </c>
      <c r="D373" s="85"/>
      <c r="E373" s="84">
        <v>246099.99</v>
      </c>
      <c r="F373" s="84">
        <v>0</v>
      </c>
      <c r="G373" s="83">
        <v>0</v>
      </c>
    </row>
    <row r="374" spans="1:7" outlineLevel="6" x14ac:dyDescent="0.25">
      <c r="A374" s="82" t="s">
        <v>424</v>
      </c>
      <c r="B374" s="81" t="s">
        <v>723</v>
      </c>
      <c r="C374" s="81" t="s">
        <v>755</v>
      </c>
      <c r="D374" s="81" t="s">
        <v>422</v>
      </c>
      <c r="E374" s="80">
        <v>246099.99</v>
      </c>
      <c r="F374" s="80">
        <v>0</v>
      </c>
      <c r="G374" s="79">
        <v>0</v>
      </c>
    </row>
    <row r="375" spans="1:7" outlineLevel="5" x14ac:dyDescent="0.25">
      <c r="A375" s="87" t="s">
        <v>754</v>
      </c>
      <c r="B375" s="86" t="s">
        <v>723</v>
      </c>
      <c r="C375" s="86" t="s">
        <v>753</v>
      </c>
      <c r="D375" s="85"/>
      <c r="E375" s="84">
        <v>491868.2</v>
      </c>
      <c r="F375" s="84">
        <v>491868.2</v>
      </c>
      <c r="G375" s="83">
        <v>491868.2</v>
      </c>
    </row>
    <row r="376" spans="1:7" outlineLevel="6" x14ac:dyDescent="0.25">
      <c r="A376" s="82" t="s">
        <v>424</v>
      </c>
      <c r="B376" s="81" t="s">
        <v>723</v>
      </c>
      <c r="C376" s="81" t="s">
        <v>753</v>
      </c>
      <c r="D376" s="81" t="s">
        <v>422</v>
      </c>
      <c r="E376" s="80">
        <v>491868.2</v>
      </c>
      <c r="F376" s="80">
        <v>491868.2</v>
      </c>
      <c r="G376" s="79">
        <v>491868.2</v>
      </c>
    </row>
    <row r="377" spans="1:7" outlineLevel="5" x14ac:dyDescent="0.25">
      <c r="A377" s="87" t="s">
        <v>752</v>
      </c>
      <c r="B377" s="86" t="s">
        <v>723</v>
      </c>
      <c r="C377" s="86" t="s">
        <v>751</v>
      </c>
      <c r="D377" s="85"/>
      <c r="E377" s="84">
        <v>1188000</v>
      </c>
      <c r="F377" s="84">
        <v>1188000</v>
      </c>
      <c r="G377" s="83">
        <v>1188000</v>
      </c>
    </row>
    <row r="378" spans="1:7" outlineLevel="6" x14ac:dyDescent="0.25">
      <c r="A378" s="82" t="s">
        <v>424</v>
      </c>
      <c r="B378" s="81" t="s">
        <v>723</v>
      </c>
      <c r="C378" s="81" t="s">
        <v>751</v>
      </c>
      <c r="D378" s="81" t="s">
        <v>422</v>
      </c>
      <c r="E378" s="80">
        <v>1188000</v>
      </c>
      <c r="F378" s="80">
        <v>1188000</v>
      </c>
      <c r="G378" s="79">
        <v>1188000</v>
      </c>
    </row>
    <row r="379" spans="1:7" ht="25.5" outlineLevel="2" x14ac:dyDescent="0.25">
      <c r="A379" s="102" t="s">
        <v>750</v>
      </c>
      <c r="B379" s="101" t="s">
        <v>723</v>
      </c>
      <c r="C379" s="101" t="s">
        <v>749</v>
      </c>
      <c r="D379" s="100"/>
      <c r="E379" s="99">
        <v>24545249.530000001</v>
      </c>
      <c r="F379" s="99">
        <v>11044000</v>
      </c>
      <c r="G379" s="98">
        <v>11044000</v>
      </c>
    </row>
    <row r="380" spans="1:7" outlineLevel="4" x14ac:dyDescent="0.25">
      <c r="A380" s="92" t="s">
        <v>748</v>
      </c>
      <c r="B380" s="91" t="s">
        <v>723</v>
      </c>
      <c r="C380" s="91" t="s">
        <v>747</v>
      </c>
      <c r="D380" s="90"/>
      <c r="E380" s="89">
        <v>24545249.530000001</v>
      </c>
      <c r="F380" s="89">
        <v>11044000</v>
      </c>
      <c r="G380" s="88">
        <v>11044000</v>
      </c>
    </row>
    <row r="381" spans="1:7" outlineLevel="5" x14ac:dyDescent="0.25">
      <c r="A381" s="87" t="s">
        <v>746</v>
      </c>
      <c r="B381" s="86" t="s">
        <v>723</v>
      </c>
      <c r="C381" s="86" t="s">
        <v>745</v>
      </c>
      <c r="D381" s="85"/>
      <c r="E381" s="84">
        <v>20277960.329999998</v>
      </c>
      <c r="F381" s="84">
        <v>11044000</v>
      </c>
      <c r="G381" s="83">
        <v>11044000</v>
      </c>
    </row>
    <row r="382" spans="1:7" outlineLevel="6" x14ac:dyDescent="0.25">
      <c r="A382" s="82" t="s">
        <v>424</v>
      </c>
      <c r="B382" s="81" t="s">
        <v>723</v>
      </c>
      <c r="C382" s="81" t="s">
        <v>745</v>
      </c>
      <c r="D382" s="81" t="s">
        <v>422</v>
      </c>
      <c r="E382" s="80">
        <v>20277960.329999998</v>
      </c>
      <c r="F382" s="80">
        <v>11044000</v>
      </c>
      <c r="G382" s="79">
        <v>11044000</v>
      </c>
    </row>
    <row r="383" spans="1:7" ht="25.5" outlineLevel="5" x14ac:dyDescent="0.25">
      <c r="A383" s="87" t="s">
        <v>744</v>
      </c>
      <c r="B383" s="86" t="s">
        <v>723</v>
      </c>
      <c r="C383" s="86" t="s">
        <v>743</v>
      </c>
      <c r="D383" s="85"/>
      <c r="E383" s="84">
        <v>1767289.2</v>
      </c>
      <c r="F383" s="84">
        <v>0</v>
      </c>
      <c r="G383" s="83">
        <v>0</v>
      </c>
    </row>
    <row r="384" spans="1:7" outlineLevel="6" x14ac:dyDescent="0.25">
      <c r="A384" s="82" t="s">
        <v>424</v>
      </c>
      <c r="B384" s="81" t="s">
        <v>723</v>
      </c>
      <c r="C384" s="81" t="s">
        <v>743</v>
      </c>
      <c r="D384" s="81" t="s">
        <v>422</v>
      </c>
      <c r="E384" s="80">
        <v>1767289.2</v>
      </c>
      <c r="F384" s="80">
        <v>0</v>
      </c>
      <c r="G384" s="79">
        <v>0</v>
      </c>
    </row>
    <row r="385" spans="1:7" ht="38.25" outlineLevel="5" x14ac:dyDescent="0.25">
      <c r="A385" s="87" t="s">
        <v>742</v>
      </c>
      <c r="B385" s="86" t="s">
        <v>723</v>
      </c>
      <c r="C385" s="86" t="s">
        <v>741</v>
      </c>
      <c r="D385" s="85"/>
      <c r="E385" s="84">
        <v>2500000</v>
      </c>
      <c r="F385" s="84">
        <v>0</v>
      </c>
      <c r="G385" s="83">
        <v>0</v>
      </c>
    </row>
    <row r="386" spans="1:7" outlineLevel="6" x14ac:dyDescent="0.25">
      <c r="A386" s="82" t="s">
        <v>424</v>
      </c>
      <c r="B386" s="81" t="s">
        <v>723</v>
      </c>
      <c r="C386" s="81" t="s">
        <v>741</v>
      </c>
      <c r="D386" s="81" t="s">
        <v>422</v>
      </c>
      <c r="E386" s="80">
        <v>2500000</v>
      </c>
      <c r="F386" s="80">
        <v>0</v>
      </c>
      <c r="G386" s="79">
        <v>0</v>
      </c>
    </row>
    <row r="387" spans="1:7" ht="38.25" outlineLevel="2" x14ac:dyDescent="0.25">
      <c r="A387" s="102" t="s">
        <v>740</v>
      </c>
      <c r="B387" s="101" t="s">
        <v>723</v>
      </c>
      <c r="C387" s="101" t="s">
        <v>739</v>
      </c>
      <c r="D387" s="100"/>
      <c r="E387" s="99">
        <v>18025769.879999999</v>
      </c>
      <c r="F387" s="99">
        <v>23025761.879999999</v>
      </c>
      <c r="G387" s="98">
        <v>23025761.879999999</v>
      </c>
    </row>
    <row r="388" spans="1:7" outlineLevel="3" x14ac:dyDescent="0.25">
      <c r="A388" s="97" t="s">
        <v>738</v>
      </c>
      <c r="B388" s="96" t="s">
        <v>723</v>
      </c>
      <c r="C388" s="96" t="s">
        <v>737</v>
      </c>
      <c r="D388" s="95"/>
      <c r="E388" s="94">
        <v>18025769.879999999</v>
      </c>
      <c r="F388" s="94">
        <v>23025761.879999999</v>
      </c>
      <c r="G388" s="93">
        <v>23025761.879999999</v>
      </c>
    </row>
    <row r="389" spans="1:7" outlineLevel="4" x14ac:dyDescent="0.25">
      <c r="A389" s="92" t="s">
        <v>736</v>
      </c>
      <c r="B389" s="91" t="s">
        <v>723</v>
      </c>
      <c r="C389" s="91" t="s">
        <v>735</v>
      </c>
      <c r="D389" s="90"/>
      <c r="E389" s="89">
        <v>10526752</v>
      </c>
      <c r="F389" s="89">
        <v>15526744</v>
      </c>
      <c r="G389" s="88">
        <v>15526744</v>
      </c>
    </row>
    <row r="390" spans="1:7" outlineLevel="5" x14ac:dyDescent="0.25">
      <c r="A390" s="87" t="s">
        <v>734</v>
      </c>
      <c r="B390" s="86" t="s">
        <v>723</v>
      </c>
      <c r="C390" s="86" t="s">
        <v>733</v>
      </c>
      <c r="D390" s="85"/>
      <c r="E390" s="84">
        <v>7526744</v>
      </c>
      <c r="F390" s="84">
        <v>12526744</v>
      </c>
      <c r="G390" s="83">
        <v>12526744</v>
      </c>
    </row>
    <row r="391" spans="1:7" outlineLevel="6" x14ac:dyDescent="0.25">
      <c r="A391" s="82" t="s">
        <v>424</v>
      </c>
      <c r="B391" s="81" t="s">
        <v>723</v>
      </c>
      <c r="C391" s="81" t="s">
        <v>733</v>
      </c>
      <c r="D391" s="81" t="s">
        <v>422</v>
      </c>
      <c r="E391" s="80">
        <v>7526744</v>
      </c>
      <c r="F391" s="80">
        <v>12526744</v>
      </c>
      <c r="G391" s="79">
        <v>12526744</v>
      </c>
    </row>
    <row r="392" spans="1:7" outlineLevel="5" x14ac:dyDescent="0.25">
      <c r="A392" s="87" t="s">
        <v>732</v>
      </c>
      <c r="B392" s="86" t="s">
        <v>723</v>
      </c>
      <c r="C392" s="86" t="s">
        <v>731</v>
      </c>
      <c r="D392" s="85"/>
      <c r="E392" s="84">
        <v>3000008</v>
      </c>
      <c r="F392" s="84">
        <v>3000000</v>
      </c>
      <c r="G392" s="83">
        <v>3000000</v>
      </c>
    </row>
    <row r="393" spans="1:7" outlineLevel="6" x14ac:dyDescent="0.25">
      <c r="A393" s="82" t="s">
        <v>424</v>
      </c>
      <c r="B393" s="81" t="s">
        <v>723</v>
      </c>
      <c r="C393" s="81" t="s">
        <v>731</v>
      </c>
      <c r="D393" s="81" t="s">
        <v>422</v>
      </c>
      <c r="E393" s="80">
        <v>3000008</v>
      </c>
      <c r="F393" s="80">
        <v>3000000</v>
      </c>
      <c r="G393" s="79">
        <v>3000000</v>
      </c>
    </row>
    <row r="394" spans="1:7" outlineLevel="4" x14ac:dyDescent="0.25">
      <c r="A394" s="92" t="s">
        <v>730</v>
      </c>
      <c r="B394" s="91" t="s">
        <v>723</v>
      </c>
      <c r="C394" s="91" t="s">
        <v>729</v>
      </c>
      <c r="D394" s="90"/>
      <c r="E394" s="89">
        <v>6888020.21</v>
      </c>
      <c r="F394" s="89">
        <v>6888020.21</v>
      </c>
      <c r="G394" s="88">
        <v>6888020.21</v>
      </c>
    </row>
    <row r="395" spans="1:7" outlineLevel="5" x14ac:dyDescent="0.25">
      <c r="A395" s="87" t="s">
        <v>728</v>
      </c>
      <c r="B395" s="86" t="s">
        <v>723</v>
      </c>
      <c r="C395" s="86" t="s">
        <v>727</v>
      </c>
      <c r="D395" s="85"/>
      <c r="E395" s="84">
        <v>6888020.21</v>
      </c>
      <c r="F395" s="84">
        <v>6888020.21</v>
      </c>
      <c r="G395" s="83">
        <v>6888020.21</v>
      </c>
    </row>
    <row r="396" spans="1:7" outlineLevel="6" x14ac:dyDescent="0.25">
      <c r="A396" s="82" t="s">
        <v>424</v>
      </c>
      <c r="B396" s="81" t="s">
        <v>723</v>
      </c>
      <c r="C396" s="81" t="s">
        <v>727</v>
      </c>
      <c r="D396" s="81" t="s">
        <v>422</v>
      </c>
      <c r="E396" s="80">
        <v>6888020.21</v>
      </c>
      <c r="F396" s="80">
        <v>6888020.21</v>
      </c>
      <c r="G396" s="79">
        <v>6888020.21</v>
      </c>
    </row>
    <row r="397" spans="1:7" ht="25.5" outlineLevel="4" x14ac:dyDescent="0.25">
      <c r="A397" s="92" t="s">
        <v>726</v>
      </c>
      <c r="B397" s="91" t="s">
        <v>723</v>
      </c>
      <c r="C397" s="91" t="s">
        <v>725</v>
      </c>
      <c r="D397" s="90"/>
      <c r="E397" s="89">
        <v>610997.67000000004</v>
      </c>
      <c r="F397" s="89">
        <v>610997.67000000004</v>
      </c>
      <c r="G397" s="88">
        <v>610997.67000000004</v>
      </c>
    </row>
    <row r="398" spans="1:7" ht="25.5" outlineLevel="5" x14ac:dyDescent="0.25">
      <c r="A398" s="87" t="s">
        <v>724</v>
      </c>
      <c r="B398" s="86" t="s">
        <v>723</v>
      </c>
      <c r="C398" s="86" t="s">
        <v>722</v>
      </c>
      <c r="D398" s="85"/>
      <c r="E398" s="84">
        <v>610997.67000000004</v>
      </c>
      <c r="F398" s="84">
        <v>610997.67000000004</v>
      </c>
      <c r="G398" s="83">
        <v>610997.67000000004</v>
      </c>
    </row>
    <row r="399" spans="1:7" outlineLevel="6" x14ac:dyDescent="0.25">
      <c r="A399" s="82" t="s">
        <v>424</v>
      </c>
      <c r="B399" s="81" t="s">
        <v>723</v>
      </c>
      <c r="C399" s="81" t="s">
        <v>722</v>
      </c>
      <c r="D399" s="81" t="s">
        <v>422</v>
      </c>
      <c r="E399" s="80">
        <v>610997.67000000004</v>
      </c>
      <c r="F399" s="80">
        <v>610997.67000000004</v>
      </c>
      <c r="G399" s="79">
        <v>610997.67000000004</v>
      </c>
    </row>
    <row r="400" spans="1:7" outlineLevel="1" x14ac:dyDescent="0.25">
      <c r="A400" s="107" t="s">
        <v>721</v>
      </c>
      <c r="B400" s="106" t="s">
        <v>720</v>
      </c>
      <c r="C400" s="105"/>
      <c r="D400" s="105"/>
      <c r="E400" s="104">
        <v>46012077.509999998</v>
      </c>
      <c r="F400" s="104">
        <v>44248124.390000001</v>
      </c>
      <c r="G400" s="103">
        <v>44396883.170000002</v>
      </c>
    </row>
    <row r="401" spans="1:7" ht="25.5" outlineLevel="2" x14ac:dyDescent="0.25">
      <c r="A401" s="102" t="s">
        <v>373</v>
      </c>
      <c r="B401" s="101" t="s">
        <v>720</v>
      </c>
      <c r="C401" s="101" t="s">
        <v>372</v>
      </c>
      <c r="D401" s="100"/>
      <c r="E401" s="99">
        <v>46012077.509999998</v>
      </c>
      <c r="F401" s="99">
        <v>44248124.390000001</v>
      </c>
      <c r="G401" s="98">
        <v>44396883.170000002</v>
      </c>
    </row>
    <row r="402" spans="1:7" ht="25.5" outlineLevel="3" x14ac:dyDescent="0.25">
      <c r="A402" s="97" t="s">
        <v>609</v>
      </c>
      <c r="B402" s="96" t="s">
        <v>720</v>
      </c>
      <c r="C402" s="96" t="s">
        <v>608</v>
      </c>
      <c r="D402" s="95"/>
      <c r="E402" s="94">
        <v>46012077.509999998</v>
      </c>
      <c r="F402" s="94">
        <v>44248124.390000001</v>
      </c>
      <c r="G402" s="93">
        <v>44396883.170000002</v>
      </c>
    </row>
    <row r="403" spans="1:7" outlineLevel="4" x14ac:dyDescent="0.25">
      <c r="A403" s="92" t="s">
        <v>607</v>
      </c>
      <c r="B403" s="91" t="s">
        <v>720</v>
      </c>
      <c r="C403" s="91" t="s">
        <v>606</v>
      </c>
      <c r="D403" s="90"/>
      <c r="E403" s="89">
        <v>46012077.509999998</v>
      </c>
      <c r="F403" s="89">
        <v>44248124.390000001</v>
      </c>
      <c r="G403" s="88">
        <v>44396883.170000002</v>
      </c>
    </row>
    <row r="404" spans="1:7" outlineLevel="5" x14ac:dyDescent="0.25">
      <c r="A404" s="87" t="s">
        <v>605</v>
      </c>
      <c r="B404" s="86" t="s">
        <v>720</v>
      </c>
      <c r="C404" s="86" t="s">
        <v>604</v>
      </c>
      <c r="D404" s="85"/>
      <c r="E404" s="84">
        <v>46012077.509999998</v>
      </c>
      <c r="F404" s="84">
        <v>44248124.390000001</v>
      </c>
      <c r="G404" s="83">
        <v>44396883.170000002</v>
      </c>
    </row>
    <row r="405" spans="1:7" ht="38.25" outlineLevel="6" x14ac:dyDescent="0.25">
      <c r="A405" s="82" t="s">
        <v>446</v>
      </c>
      <c r="B405" s="81" t="s">
        <v>720</v>
      </c>
      <c r="C405" s="81" t="s">
        <v>604</v>
      </c>
      <c r="D405" s="81" t="s">
        <v>445</v>
      </c>
      <c r="E405" s="80">
        <v>30346633.5</v>
      </c>
      <c r="F405" s="80">
        <v>30346633.5</v>
      </c>
      <c r="G405" s="79">
        <v>30346633.5</v>
      </c>
    </row>
    <row r="406" spans="1:7" outlineLevel="6" x14ac:dyDescent="0.25">
      <c r="A406" s="82" t="s">
        <v>424</v>
      </c>
      <c r="B406" s="81" t="s">
        <v>720</v>
      </c>
      <c r="C406" s="81" t="s">
        <v>604</v>
      </c>
      <c r="D406" s="81" t="s">
        <v>422</v>
      </c>
      <c r="E406" s="80">
        <v>11028294.01</v>
      </c>
      <c r="F406" s="80">
        <v>9264340.8900000006</v>
      </c>
      <c r="G406" s="79">
        <v>9413099.6699999999</v>
      </c>
    </row>
    <row r="407" spans="1:7" outlineLevel="6" x14ac:dyDescent="0.25">
      <c r="A407" s="82" t="s">
        <v>302</v>
      </c>
      <c r="B407" s="81" t="s">
        <v>720</v>
      </c>
      <c r="C407" s="81" t="s">
        <v>604</v>
      </c>
      <c r="D407" s="81" t="s">
        <v>299</v>
      </c>
      <c r="E407" s="80">
        <v>4637150</v>
      </c>
      <c r="F407" s="80">
        <v>4637150</v>
      </c>
      <c r="G407" s="79">
        <v>4637150</v>
      </c>
    </row>
    <row r="408" spans="1:7" ht="15.75" thickBot="1" x14ac:dyDescent="0.3">
      <c r="A408" s="112" t="s">
        <v>719</v>
      </c>
      <c r="B408" s="111" t="s">
        <v>718</v>
      </c>
      <c r="C408" s="110"/>
      <c r="D408" s="110"/>
      <c r="E408" s="109">
        <v>1537233308.9100001</v>
      </c>
      <c r="F408" s="109">
        <v>1555656226.9400001</v>
      </c>
      <c r="G408" s="108">
        <v>1622788776.3399999</v>
      </c>
    </row>
    <row r="409" spans="1:7" outlineLevel="1" x14ac:dyDescent="0.25">
      <c r="A409" s="107" t="s">
        <v>717</v>
      </c>
      <c r="B409" s="106" t="s">
        <v>704</v>
      </c>
      <c r="C409" s="105"/>
      <c r="D409" s="105"/>
      <c r="E409" s="104">
        <v>566231062.13999999</v>
      </c>
      <c r="F409" s="104">
        <v>585144405.58000004</v>
      </c>
      <c r="G409" s="103">
        <v>607298592.79999995</v>
      </c>
    </row>
    <row r="410" spans="1:7" ht="25.5" outlineLevel="2" x14ac:dyDescent="0.25">
      <c r="A410" s="102" t="s">
        <v>430</v>
      </c>
      <c r="B410" s="101" t="s">
        <v>704</v>
      </c>
      <c r="C410" s="101" t="s">
        <v>429</v>
      </c>
      <c r="D410" s="100"/>
      <c r="E410" s="99">
        <v>566231062.13999999</v>
      </c>
      <c r="F410" s="99">
        <v>585144405.58000004</v>
      </c>
      <c r="G410" s="98">
        <v>607298592.79999995</v>
      </c>
    </row>
    <row r="411" spans="1:7" outlineLevel="3" x14ac:dyDescent="0.25">
      <c r="A411" s="97" t="s">
        <v>564</v>
      </c>
      <c r="B411" s="96" t="s">
        <v>704</v>
      </c>
      <c r="C411" s="96" t="s">
        <v>563</v>
      </c>
      <c r="D411" s="95"/>
      <c r="E411" s="94">
        <v>5772436.4199999999</v>
      </c>
      <c r="F411" s="94">
        <v>305434.96999999997</v>
      </c>
      <c r="G411" s="93">
        <v>305434.96999999997</v>
      </c>
    </row>
    <row r="412" spans="1:7" outlineLevel="4" x14ac:dyDescent="0.25">
      <c r="A412" s="92" t="s">
        <v>562</v>
      </c>
      <c r="B412" s="91" t="s">
        <v>704</v>
      </c>
      <c r="C412" s="91" t="s">
        <v>561</v>
      </c>
      <c r="D412" s="90"/>
      <c r="E412" s="89">
        <v>5467001.4500000002</v>
      </c>
      <c r="F412" s="89">
        <v>0</v>
      </c>
      <c r="G412" s="88">
        <v>0</v>
      </c>
    </row>
    <row r="413" spans="1:7" ht="25.5" outlineLevel="5" x14ac:dyDescent="0.25">
      <c r="A413" s="87" t="s">
        <v>716</v>
      </c>
      <c r="B413" s="86" t="s">
        <v>704</v>
      </c>
      <c r="C413" s="86" t="s">
        <v>715</v>
      </c>
      <c r="D413" s="85"/>
      <c r="E413" s="84">
        <v>163061.34</v>
      </c>
      <c r="F413" s="84">
        <v>0</v>
      </c>
      <c r="G413" s="83">
        <v>0</v>
      </c>
    </row>
    <row r="414" spans="1:7" ht="25.5" outlineLevel="6" x14ac:dyDescent="0.25">
      <c r="A414" s="82" t="s">
        <v>316</v>
      </c>
      <c r="B414" s="81" t="s">
        <v>704</v>
      </c>
      <c r="C414" s="81" t="s">
        <v>715</v>
      </c>
      <c r="D414" s="81" t="s">
        <v>313</v>
      </c>
      <c r="E414" s="80">
        <v>163061.34</v>
      </c>
      <c r="F414" s="80">
        <v>0</v>
      </c>
      <c r="G414" s="79">
        <v>0</v>
      </c>
    </row>
    <row r="415" spans="1:7" ht="25.5" outlineLevel="5" x14ac:dyDescent="0.25">
      <c r="A415" s="87" t="s">
        <v>714</v>
      </c>
      <c r="B415" s="86" t="s">
        <v>704</v>
      </c>
      <c r="C415" s="86" t="s">
        <v>713</v>
      </c>
      <c r="D415" s="85"/>
      <c r="E415" s="84">
        <v>5303940.1100000003</v>
      </c>
      <c r="F415" s="84">
        <v>0</v>
      </c>
      <c r="G415" s="83">
        <v>0</v>
      </c>
    </row>
    <row r="416" spans="1:7" ht="25.5" outlineLevel="6" x14ac:dyDescent="0.25">
      <c r="A416" s="82" t="s">
        <v>316</v>
      </c>
      <c r="B416" s="81" t="s">
        <v>704</v>
      </c>
      <c r="C416" s="81" t="s">
        <v>713</v>
      </c>
      <c r="D416" s="81" t="s">
        <v>313</v>
      </c>
      <c r="E416" s="80">
        <v>5303940.1100000003</v>
      </c>
      <c r="F416" s="80">
        <v>0</v>
      </c>
      <c r="G416" s="79">
        <v>0</v>
      </c>
    </row>
    <row r="417" spans="1:7" outlineLevel="4" x14ac:dyDescent="0.25">
      <c r="A417" s="92" t="s">
        <v>712</v>
      </c>
      <c r="B417" s="91" t="s">
        <v>704</v>
      </c>
      <c r="C417" s="91" t="s">
        <v>711</v>
      </c>
      <c r="D417" s="90"/>
      <c r="E417" s="89">
        <v>305434.96999999997</v>
      </c>
      <c r="F417" s="89">
        <v>305434.96999999997</v>
      </c>
      <c r="G417" s="88">
        <v>305434.96999999997</v>
      </c>
    </row>
    <row r="418" spans="1:7" ht="25.5" outlineLevel="5" x14ac:dyDescent="0.25">
      <c r="A418" s="87" t="s">
        <v>710</v>
      </c>
      <c r="B418" s="86" t="s">
        <v>704</v>
      </c>
      <c r="C418" s="86" t="s">
        <v>709</v>
      </c>
      <c r="D418" s="85"/>
      <c r="E418" s="84">
        <v>305434.96999999997</v>
      </c>
      <c r="F418" s="84">
        <v>305434.96999999997</v>
      </c>
      <c r="G418" s="83">
        <v>305434.96999999997</v>
      </c>
    </row>
    <row r="419" spans="1:7" outlineLevel="6" x14ac:dyDescent="0.25">
      <c r="A419" s="82" t="s">
        <v>424</v>
      </c>
      <c r="B419" s="81" t="s">
        <v>704</v>
      </c>
      <c r="C419" s="81" t="s">
        <v>709</v>
      </c>
      <c r="D419" s="81" t="s">
        <v>422</v>
      </c>
      <c r="E419" s="80">
        <v>305434.96999999997</v>
      </c>
      <c r="F419" s="80">
        <v>305434.96999999997</v>
      </c>
      <c r="G419" s="79">
        <v>305434.96999999997</v>
      </c>
    </row>
    <row r="420" spans="1:7" ht="25.5" outlineLevel="3" x14ac:dyDescent="0.25">
      <c r="A420" s="97" t="s">
        <v>428</v>
      </c>
      <c r="B420" s="96" t="s">
        <v>704</v>
      </c>
      <c r="C420" s="96" t="s">
        <v>427</v>
      </c>
      <c r="D420" s="95"/>
      <c r="E420" s="94">
        <v>560458625.72000003</v>
      </c>
      <c r="F420" s="94">
        <v>584838970.61000001</v>
      </c>
      <c r="G420" s="93">
        <v>606993157.83000004</v>
      </c>
    </row>
    <row r="421" spans="1:7" outlineLevel="4" x14ac:dyDescent="0.25">
      <c r="A421" s="92" t="s">
        <v>426</v>
      </c>
      <c r="B421" s="91" t="s">
        <v>704</v>
      </c>
      <c r="C421" s="91" t="s">
        <v>425</v>
      </c>
      <c r="D421" s="90"/>
      <c r="E421" s="89">
        <v>560458625.72000003</v>
      </c>
      <c r="F421" s="89">
        <v>584838970.61000001</v>
      </c>
      <c r="G421" s="88">
        <v>606993157.83000004</v>
      </c>
    </row>
    <row r="422" spans="1:7" outlineLevel="5" x14ac:dyDescent="0.25">
      <c r="A422" s="87" t="s">
        <v>708</v>
      </c>
      <c r="B422" s="86" t="s">
        <v>704</v>
      </c>
      <c r="C422" s="86" t="s">
        <v>707</v>
      </c>
      <c r="D422" s="85"/>
      <c r="E422" s="84">
        <v>202273494.31999999</v>
      </c>
      <c r="F422" s="84">
        <v>205530639.21000001</v>
      </c>
      <c r="G422" s="83">
        <v>208908926.43000001</v>
      </c>
    </row>
    <row r="423" spans="1:7" ht="25.5" outlineLevel="6" x14ac:dyDescent="0.25">
      <c r="A423" s="82" t="s">
        <v>316</v>
      </c>
      <c r="B423" s="81" t="s">
        <v>704</v>
      </c>
      <c r="C423" s="81" t="s">
        <v>707</v>
      </c>
      <c r="D423" s="81" t="s">
        <v>313</v>
      </c>
      <c r="E423" s="80">
        <v>202273494.31999999</v>
      </c>
      <c r="F423" s="80">
        <v>205530639.21000001</v>
      </c>
      <c r="G423" s="79">
        <v>208908926.43000001</v>
      </c>
    </row>
    <row r="424" spans="1:7" outlineLevel="5" x14ac:dyDescent="0.25">
      <c r="A424" s="87" t="s">
        <v>706</v>
      </c>
      <c r="B424" s="86" t="s">
        <v>704</v>
      </c>
      <c r="C424" s="86" t="s">
        <v>705</v>
      </c>
      <c r="D424" s="85"/>
      <c r="E424" s="84">
        <v>18444931.399999999</v>
      </c>
      <c r="F424" s="84">
        <v>18444931.399999999</v>
      </c>
      <c r="G424" s="83">
        <v>18444931.399999999</v>
      </c>
    </row>
    <row r="425" spans="1:7" ht="25.5" outlineLevel="6" x14ac:dyDescent="0.25">
      <c r="A425" s="82" t="s">
        <v>316</v>
      </c>
      <c r="B425" s="81" t="s">
        <v>704</v>
      </c>
      <c r="C425" s="81" t="s">
        <v>705</v>
      </c>
      <c r="D425" s="81" t="s">
        <v>313</v>
      </c>
      <c r="E425" s="80">
        <v>18444931.399999999</v>
      </c>
      <c r="F425" s="80">
        <v>18444931.399999999</v>
      </c>
      <c r="G425" s="79">
        <v>18444931.399999999</v>
      </c>
    </row>
    <row r="426" spans="1:7" ht="25.5" outlineLevel="5" x14ac:dyDescent="0.25">
      <c r="A426" s="87" t="s">
        <v>679</v>
      </c>
      <c r="B426" s="86" t="s">
        <v>704</v>
      </c>
      <c r="C426" s="86" t="s">
        <v>703</v>
      </c>
      <c r="D426" s="85"/>
      <c r="E426" s="84">
        <v>339740200</v>
      </c>
      <c r="F426" s="84">
        <v>360863400</v>
      </c>
      <c r="G426" s="83">
        <v>379639300</v>
      </c>
    </row>
    <row r="427" spans="1:7" ht="25.5" outlineLevel="6" x14ac:dyDescent="0.25">
      <c r="A427" s="82" t="s">
        <v>316</v>
      </c>
      <c r="B427" s="81" t="s">
        <v>704</v>
      </c>
      <c r="C427" s="81" t="s">
        <v>703</v>
      </c>
      <c r="D427" s="81" t="s">
        <v>313</v>
      </c>
      <c r="E427" s="80">
        <v>339740200</v>
      </c>
      <c r="F427" s="80">
        <v>360863400</v>
      </c>
      <c r="G427" s="79">
        <v>379639300</v>
      </c>
    </row>
    <row r="428" spans="1:7" outlineLevel="1" x14ac:dyDescent="0.25">
      <c r="A428" s="107" t="s">
        <v>702</v>
      </c>
      <c r="B428" s="106" t="s">
        <v>662</v>
      </c>
      <c r="C428" s="105"/>
      <c r="D428" s="105"/>
      <c r="E428" s="104">
        <v>752954390.64999998</v>
      </c>
      <c r="F428" s="104">
        <v>774082647.55999994</v>
      </c>
      <c r="G428" s="103">
        <v>812878358.46000004</v>
      </c>
    </row>
    <row r="429" spans="1:7" ht="25.5" outlineLevel="2" x14ac:dyDescent="0.25">
      <c r="A429" s="102" t="s">
        <v>389</v>
      </c>
      <c r="B429" s="101" t="s">
        <v>662</v>
      </c>
      <c r="C429" s="101" t="s">
        <v>388</v>
      </c>
      <c r="D429" s="100"/>
      <c r="E429" s="99">
        <v>2681274</v>
      </c>
      <c r="F429" s="99">
        <v>2632199.7599999998</v>
      </c>
      <c r="G429" s="98">
        <v>2570461.2000000002</v>
      </c>
    </row>
    <row r="430" spans="1:7" ht="25.5" outlineLevel="4" x14ac:dyDescent="0.25">
      <c r="A430" s="92" t="s">
        <v>387</v>
      </c>
      <c r="B430" s="91" t="s">
        <v>662</v>
      </c>
      <c r="C430" s="91" t="s">
        <v>386</v>
      </c>
      <c r="D430" s="90"/>
      <c r="E430" s="89">
        <v>2681274</v>
      </c>
      <c r="F430" s="89">
        <v>2632199.7599999998</v>
      </c>
      <c r="G430" s="88">
        <v>2570461.2000000002</v>
      </c>
    </row>
    <row r="431" spans="1:7" ht="38.25" outlineLevel="5" x14ac:dyDescent="0.25">
      <c r="A431" s="87" t="s">
        <v>63</v>
      </c>
      <c r="B431" s="86" t="s">
        <v>662</v>
      </c>
      <c r="C431" s="86" t="s">
        <v>701</v>
      </c>
      <c r="D431" s="85"/>
      <c r="E431" s="84">
        <v>1024700</v>
      </c>
      <c r="F431" s="84">
        <v>1132600</v>
      </c>
      <c r="G431" s="83">
        <v>1250900</v>
      </c>
    </row>
    <row r="432" spans="1:7" ht="25.5" outlineLevel="6" x14ac:dyDescent="0.25">
      <c r="A432" s="82" t="s">
        <v>316</v>
      </c>
      <c r="B432" s="81" t="s">
        <v>662</v>
      </c>
      <c r="C432" s="81" t="s">
        <v>701</v>
      </c>
      <c r="D432" s="81" t="s">
        <v>313</v>
      </c>
      <c r="E432" s="80">
        <v>1024700</v>
      </c>
      <c r="F432" s="80">
        <v>1132600</v>
      </c>
      <c r="G432" s="79">
        <v>1250900</v>
      </c>
    </row>
    <row r="433" spans="1:7" ht="38.25" outlineLevel="5" x14ac:dyDescent="0.25">
      <c r="A433" s="87" t="s">
        <v>700</v>
      </c>
      <c r="B433" s="86" t="s">
        <v>662</v>
      </c>
      <c r="C433" s="86" t="s">
        <v>699</v>
      </c>
      <c r="D433" s="85"/>
      <c r="E433" s="84">
        <v>1656574</v>
      </c>
      <c r="F433" s="84">
        <v>1499599.76</v>
      </c>
      <c r="G433" s="83">
        <v>1319561.2</v>
      </c>
    </row>
    <row r="434" spans="1:7" ht="25.5" outlineLevel="6" x14ac:dyDescent="0.25">
      <c r="A434" s="82" t="s">
        <v>316</v>
      </c>
      <c r="B434" s="81" t="s">
        <v>662</v>
      </c>
      <c r="C434" s="81" t="s">
        <v>699</v>
      </c>
      <c r="D434" s="81" t="s">
        <v>313</v>
      </c>
      <c r="E434" s="80">
        <v>1656574</v>
      </c>
      <c r="F434" s="80">
        <v>1499599.76</v>
      </c>
      <c r="G434" s="79">
        <v>1319561.2</v>
      </c>
    </row>
    <row r="435" spans="1:7" ht="25.5" outlineLevel="2" x14ac:dyDescent="0.25">
      <c r="A435" s="102" t="s">
        <v>359</v>
      </c>
      <c r="B435" s="101" t="s">
        <v>662</v>
      </c>
      <c r="C435" s="101" t="s">
        <v>358</v>
      </c>
      <c r="D435" s="100"/>
      <c r="E435" s="99">
        <v>4823744.03</v>
      </c>
      <c r="F435" s="99">
        <v>4823744.03</v>
      </c>
      <c r="G435" s="98">
        <v>4823744.03</v>
      </c>
    </row>
    <row r="436" spans="1:7" outlineLevel="3" x14ac:dyDescent="0.25">
      <c r="A436" s="97" t="s">
        <v>357</v>
      </c>
      <c r="B436" s="96" t="s">
        <v>662</v>
      </c>
      <c r="C436" s="96" t="s">
        <v>356</v>
      </c>
      <c r="D436" s="95"/>
      <c r="E436" s="94">
        <v>4823744.03</v>
      </c>
      <c r="F436" s="94">
        <v>4823744.03</v>
      </c>
      <c r="G436" s="93">
        <v>4823744.03</v>
      </c>
    </row>
    <row r="437" spans="1:7" ht="25.5" outlineLevel="4" x14ac:dyDescent="0.25">
      <c r="A437" s="92" t="s">
        <v>355</v>
      </c>
      <c r="B437" s="91" t="s">
        <v>662</v>
      </c>
      <c r="C437" s="91" t="s">
        <v>354</v>
      </c>
      <c r="D437" s="90"/>
      <c r="E437" s="89">
        <v>4823744.03</v>
      </c>
      <c r="F437" s="89">
        <v>4823744.03</v>
      </c>
      <c r="G437" s="88">
        <v>4823744.03</v>
      </c>
    </row>
    <row r="438" spans="1:7" ht="25.5" outlineLevel="5" x14ac:dyDescent="0.25">
      <c r="A438" s="87" t="s">
        <v>353</v>
      </c>
      <c r="B438" s="86" t="s">
        <v>662</v>
      </c>
      <c r="C438" s="86" t="s">
        <v>352</v>
      </c>
      <c r="D438" s="85"/>
      <c r="E438" s="84">
        <v>4823744.03</v>
      </c>
      <c r="F438" s="84">
        <v>4823744.03</v>
      </c>
      <c r="G438" s="83">
        <v>4823744.03</v>
      </c>
    </row>
    <row r="439" spans="1:7" ht="25.5" outlineLevel="6" x14ac:dyDescent="0.25">
      <c r="A439" s="82" t="s">
        <v>316</v>
      </c>
      <c r="B439" s="81" t="s">
        <v>662</v>
      </c>
      <c r="C439" s="81" t="s">
        <v>352</v>
      </c>
      <c r="D439" s="81" t="s">
        <v>313</v>
      </c>
      <c r="E439" s="80">
        <v>4823744.03</v>
      </c>
      <c r="F439" s="80">
        <v>4823744.03</v>
      </c>
      <c r="G439" s="79">
        <v>4823744.03</v>
      </c>
    </row>
    <row r="440" spans="1:7" ht="25.5" outlineLevel="2" x14ac:dyDescent="0.25">
      <c r="A440" s="102" t="s">
        <v>430</v>
      </c>
      <c r="B440" s="101" t="s">
        <v>662</v>
      </c>
      <c r="C440" s="101" t="s">
        <v>429</v>
      </c>
      <c r="D440" s="100"/>
      <c r="E440" s="99">
        <v>745449372.62</v>
      </c>
      <c r="F440" s="99">
        <v>766626703.76999998</v>
      </c>
      <c r="G440" s="98">
        <v>805484153.23000002</v>
      </c>
    </row>
    <row r="441" spans="1:7" outlineLevel="3" x14ac:dyDescent="0.25">
      <c r="A441" s="97" t="s">
        <v>564</v>
      </c>
      <c r="B441" s="96" t="s">
        <v>662</v>
      </c>
      <c r="C441" s="96" t="s">
        <v>563</v>
      </c>
      <c r="D441" s="95"/>
      <c r="E441" s="94">
        <v>142632697.58000001</v>
      </c>
      <c r="F441" s="94">
        <v>131404701.77</v>
      </c>
      <c r="G441" s="93">
        <v>143985256.68000001</v>
      </c>
    </row>
    <row r="442" spans="1:7" outlineLevel="4" x14ac:dyDescent="0.25">
      <c r="A442" s="92" t="s">
        <v>562</v>
      </c>
      <c r="B442" s="91" t="s">
        <v>662</v>
      </c>
      <c r="C442" s="91" t="s">
        <v>561</v>
      </c>
      <c r="D442" s="90"/>
      <c r="E442" s="89">
        <v>133599926.58</v>
      </c>
      <c r="F442" s="89">
        <v>131003097.77</v>
      </c>
      <c r="G442" s="88">
        <v>143583652.68000001</v>
      </c>
    </row>
    <row r="443" spans="1:7" ht="25.5" outlineLevel="5" x14ac:dyDescent="0.25">
      <c r="A443" s="87" t="s">
        <v>248</v>
      </c>
      <c r="B443" s="86" t="s">
        <v>662</v>
      </c>
      <c r="C443" s="86" t="s">
        <v>698</v>
      </c>
      <c r="D443" s="85"/>
      <c r="E443" s="84">
        <v>8091802.4199999999</v>
      </c>
      <c r="F443" s="84">
        <v>10457393.449999999</v>
      </c>
      <c r="G443" s="83">
        <v>14237357.710000001</v>
      </c>
    </row>
    <row r="444" spans="1:7" outlineLevel="6" x14ac:dyDescent="0.25">
      <c r="A444" s="82" t="s">
        <v>424</v>
      </c>
      <c r="B444" s="81" t="s">
        <v>662</v>
      </c>
      <c r="C444" s="81" t="s">
        <v>698</v>
      </c>
      <c r="D444" s="81" t="s">
        <v>422</v>
      </c>
      <c r="E444" s="80">
        <v>8091802.4199999999</v>
      </c>
      <c r="F444" s="80">
        <v>10457393.449999999</v>
      </c>
      <c r="G444" s="79">
        <v>14237357.710000001</v>
      </c>
    </row>
    <row r="445" spans="1:7" ht="25.5" outlineLevel="5" x14ac:dyDescent="0.25">
      <c r="A445" s="87" t="s">
        <v>697</v>
      </c>
      <c r="B445" s="86" t="s">
        <v>662</v>
      </c>
      <c r="C445" s="86" t="s">
        <v>696</v>
      </c>
      <c r="D445" s="85"/>
      <c r="E445" s="84">
        <v>100160422.54000001</v>
      </c>
      <c r="F445" s="84">
        <v>93042608.689999998</v>
      </c>
      <c r="G445" s="83">
        <v>95843389.829999998</v>
      </c>
    </row>
    <row r="446" spans="1:7" outlineLevel="6" x14ac:dyDescent="0.25">
      <c r="A446" s="82" t="s">
        <v>424</v>
      </c>
      <c r="B446" s="81" t="s">
        <v>662</v>
      </c>
      <c r="C446" s="81" t="s">
        <v>696</v>
      </c>
      <c r="D446" s="81" t="s">
        <v>422</v>
      </c>
      <c r="E446" s="80">
        <v>100160422.54000001</v>
      </c>
      <c r="F446" s="80">
        <v>93042608.689999998</v>
      </c>
      <c r="G446" s="79">
        <v>95843389.829999998</v>
      </c>
    </row>
    <row r="447" spans="1:7" ht="25.5" outlineLevel="5" x14ac:dyDescent="0.25">
      <c r="A447" s="87" t="s">
        <v>695</v>
      </c>
      <c r="B447" s="86" t="s">
        <v>662</v>
      </c>
      <c r="C447" s="86" t="s">
        <v>694</v>
      </c>
      <c r="D447" s="85"/>
      <c r="E447" s="84">
        <v>19953166.670000002</v>
      </c>
      <c r="F447" s="84">
        <v>20531500</v>
      </c>
      <c r="G447" s="83">
        <v>24011333.329999998</v>
      </c>
    </row>
    <row r="448" spans="1:7" ht="25.5" outlineLevel="6" x14ac:dyDescent="0.25">
      <c r="A448" s="82" t="s">
        <v>316</v>
      </c>
      <c r="B448" s="81" t="s">
        <v>662</v>
      </c>
      <c r="C448" s="81" t="s">
        <v>694</v>
      </c>
      <c r="D448" s="81" t="s">
        <v>313</v>
      </c>
      <c r="E448" s="80">
        <v>19953166.670000002</v>
      </c>
      <c r="F448" s="80">
        <v>20531500</v>
      </c>
      <c r="G448" s="79">
        <v>24011333.329999998</v>
      </c>
    </row>
    <row r="449" spans="1:7" ht="25.5" outlineLevel="5" x14ac:dyDescent="0.25">
      <c r="A449" s="87" t="s">
        <v>693</v>
      </c>
      <c r="B449" s="86" t="s">
        <v>662</v>
      </c>
      <c r="C449" s="86" t="s">
        <v>692</v>
      </c>
      <c r="D449" s="85"/>
      <c r="E449" s="84">
        <v>5394534.9500000002</v>
      </c>
      <c r="F449" s="84">
        <v>6971595.6299999999</v>
      </c>
      <c r="G449" s="83">
        <v>9491571.8100000005</v>
      </c>
    </row>
    <row r="450" spans="1:7" outlineLevel="6" x14ac:dyDescent="0.25">
      <c r="A450" s="82" t="s">
        <v>424</v>
      </c>
      <c r="B450" s="81" t="s">
        <v>662</v>
      </c>
      <c r="C450" s="81" t="s">
        <v>692</v>
      </c>
      <c r="D450" s="81" t="s">
        <v>422</v>
      </c>
      <c r="E450" s="80">
        <v>5394534.9500000002</v>
      </c>
      <c r="F450" s="80">
        <v>6971595.6299999999</v>
      </c>
      <c r="G450" s="79">
        <v>9491571.8100000005</v>
      </c>
    </row>
    <row r="451" spans="1:7" outlineLevel="4" x14ac:dyDescent="0.25">
      <c r="A451" s="92" t="s">
        <v>691</v>
      </c>
      <c r="B451" s="91" t="s">
        <v>662</v>
      </c>
      <c r="C451" s="91" t="s">
        <v>690</v>
      </c>
      <c r="D451" s="90"/>
      <c r="E451" s="89">
        <v>401604</v>
      </c>
      <c r="F451" s="89">
        <v>401604</v>
      </c>
      <c r="G451" s="88">
        <v>401604</v>
      </c>
    </row>
    <row r="452" spans="1:7" ht="25.5" outlineLevel="5" x14ac:dyDescent="0.25">
      <c r="A452" s="87" t="s">
        <v>689</v>
      </c>
      <c r="B452" s="86" t="s">
        <v>662</v>
      </c>
      <c r="C452" s="86" t="s">
        <v>688</v>
      </c>
      <c r="D452" s="85"/>
      <c r="E452" s="84">
        <v>401604</v>
      </c>
      <c r="F452" s="84">
        <v>401604</v>
      </c>
      <c r="G452" s="83">
        <v>401604</v>
      </c>
    </row>
    <row r="453" spans="1:7" outlineLevel="6" x14ac:dyDescent="0.25">
      <c r="A453" s="82" t="s">
        <v>424</v>
      </c>
      <c r="B453" s="81" t="s">
        <v>662</v>
      </c>
      <c r="C453" s="81" t="s">
        <v>688</v>
      </c>
      <c r="D453" s="81" t="s">
        <v>422</v>
      </c>
      <c r="E453" s="80">
        <v>401604</v>
      </c>
      <c r="F453" s="80">
        <v>401604</v>
      </c>
      <c r="G453" s="79">
        <v>401604</v>
      </c>
    </row>
    <row r="454" spans="1:7" outlineLevel="4" x14ac:dyDescent="0.25">
      <c r="A454" s="92" t="s">
        <v>554</v>
      </c>
      <c r="B454" s="91" t="s">
        <v>662</v>
      </c>
      <c r="C454" s="91" t="s">
        <v>553</v>
      </c>
      <c r="D454" s="90"/>
      <c r="E454" s="89">
        <v>8631167</v>
      </c>
      <c r="F454" s="89">
        <v>0</v>
      </c>
      <c r="G454" s="88">
        <v>0</v>
      </c>
    </row>
    <row r="455" spans="1:7" ht="25.5" outlineLevel="5" x14ac:dyDescent="0.25">
      <c r="A455" s="87" t="s">
        <v>687</v>
      </c>
      <c r="B455" s="86" t="s">
        <v>662</v>
      </c>
      <c r="C455" s="86" t="s">
        <v>686</v>
      </c>
      <c r="D455" s="85"/>
      <c r="E455" s="84">
        <v>8631167</v>
      </c>
      <c r="F455" s="84">
        <v>0</v>
      </c>
      <c r="G455" s="83">
        <v>0</v>
      </c>
    </row>
    <row r="456" spans="1:7" ht="25.5" outlineLevel="6" x14ac:dyDescent="0.25">
      <c r="A456" s="82" t="s">
        <v>316</v>
      </c>
      <c r="B456" s="81" t="s">
        <v>662</v>
      </c>
      <c r="C456" s="81" t="s">
        <v>686</v>
      </c>
      <c r="D456" s="81" t="s">
        <v>313</v>
      </c>
      <c r="E456" s="80">
        <v>8631167</v>
      </c>
      <c r="F456" s="80">
        <v>0</v>
      </c>
      <c r="G456" s="79">
        <v>0</v>
      </c>
    </row>
    <row r="457" spans="1:7" ht="25.5" outlineLevel="3" x14ac:dyDescent="0.25">
      <c r="A457" s="97" t="s">
        <v>428</v>
      </c>
      <c r="B457" s="96" t="s">
        <v>662</v>
      </c>
      <c r="C457" s="96" t="s">
        <v>427</v>
      </c>
      <c r="D457" s="95"/>
      <c r="E457" s="94">
        <v>602816675.03999996</v>
      </c>
      <c r="F457" s="94">
        <v>635222002</v>
      </c>
      <c r="G457" s="93">
        <v>661498896.54999995</v>
      </c>
    </row>
    <row r="458" spans="1:7" ht="25.5" outlineLevel="4" x14ac:dyDescent="0.25">
      <c r="A458" s="92" t="s">
        <v>685</v>
      </c>
      <c r="B458" s="91" t="s">
        <v>662</v>
      </c>
      <c r="C458" s="91" t="s">
        <v>684</v>
      </c>
      <c r="D458" s="90"/>
      <c r="E458" s="89">
        <v>529223246.79000002</v>
      </c>
      <c r="F458" s="89">
        <v>559900451.27999997</v>
      </c>
      <c r="G458" s="88">
        <v>583635951.96000004</v>
      </c>
    </row>
    <row r="459" spans="1:7" ht="38.25" outlineLevel="5" x14ac:dyDescent="0.25">
      <c r="A459" s="87" t="s">
        <v>683</v>
      </c>
      <c r="B459" s="86" t="s">
        <v>662</v>
      </c>
      <c r="C459" s="86" t="s">
        <v>682</v>
      </c>
      <c r="D459" s="85"/>
      <c r="E459" s="84">
        <v>43675346.789999999</v>
      </c>
      <c r="F459" s="84">
        <v>44827751.280000001</v>
      </c>
      <c r="G459" s="83">
        <v>46026251.960000001</v>
      </c>
    </row>
    <row r="460" spans="1:7" ht="25.5" outlineLevel="6" x14ac:dyDescent="0.25">
      <c r="A460" s="82" t="s">
        <v>316</v>
      </c>
      <c r="B460" s="81" t="s">
        <v>662</v>
      </c>
      <c r="C460" s="81" t="s">
        <v>682</v>
      </c>
      <c r="D460" s="81" t="s">
        <v>313</v>
      </c>
      <c r="E460" s="80">
        <v>43675346.789999999</v>
      </c>
      <c r="F460" s="80">
        <v>44827751.280000001</v>
      </c>
      <c r="G460" s="79">
        <v>46026251.960000001</v>
      </c>
    </row>
    <row r="461" spans="1:7" ht="38.25" outlineLevel="5" x14ac:dyDescent="0.25">
      <c r="A461" s="87" t="s">
        <v>681</v>
      </c>
      <c r="B461" s="86" t="s">
        <v>662</v>
      </c>
      <c r="C461" s="86" t="s">
        <v>680</v>
      </c>
      <c r="D461" s="85"/>
      <c r="E461" s="84">
        <v>1124900</v>
      </c>
      <c r="F461" s="84">
        <v>1124900</v>
      </c>
      <c r="G461" s="83">
        <v>1124900</v>
      </c>
    </row>
    <row r="462" spans="1:7" ht="25.5" outlineLevel="6" x14ac:dyDescent="0.25">
      <c r="A462" s="82" t="s">
        <v>316</v>
      </c>
      <c r="B462" s="81" t="s">
        <v>662</v>
      </c>
      <c r="C462" s="81" t="s">
        <v>680</v>
      </c>
      <c r="D462" s="81" t="s">
        <v>313</v>
      </c>
      <c r="E462" s="80">
        <v>1124900</v>
      </c>
      <c r="F462" s="80">
        <v>1124900</v>
      </c>
      <c r="G462" s="79">
        <v>1124900</v>
      </c>
    </row>
    <row r="463" spans="1:7" ht="25.5" outlineLevel="5" x14ac:dyDescent="0.25">
      <c r="A463" s="87" t="s">
        <v>679</v>
      </c>
      <c r="B463" s="86" t="s">
        <v>662</v>
      </c>
      <c r="C463" s="86" t="s">
        <v>678</v>
      </c>
      <c r="D463" s="85"/>
      <c r="E463" s="84">
        <v>458679500</v>
      </c>
      <c r="F463" s="84">
        <v>488204300</v>
      </c>
      <c r="G463" s="83">
        <v>510741300</v>
      </c>
    </row>
    <row r="464" spans="1:7" ht="25.5" outlineLevel="6" x14ac:dyDescent="0.25">
      <c r="A464" s="82" t="s">
        <v>316</v>
      </c>
      <c r="B464" s="81" t="s">
        <v>662</v>
      </c>
      <c r="C464" s="81" t="s">
        <v>678</v>
      </c>
      <c r="D464" s="81" t="s">
        <v>313</v>
      </c>
      <c r="E464" s="80">
        <v>458679500</v>
      </c>
      <c r="F464" s="80">
        <v>488204300</v>
      </c>
      <c r="G464" s="79">
        <v>510741300</v>
      </c>
    </row>
    <row r="465" spans="1:7" ht="63.75" outlineLevel="5" x14ac:dyDescent="0.25">
      <c r="A465" s="87" t="s">
        <v>213</v>
      </c>
      <c r="B465" s="86" t="s">
        <v>662</v>
      </c>
      <c r="C465" s="86" t="s">
        <v>677</v>
      </c>
      <c r="D465" s="85"/>
      <c r="E465" s="84">
        <v>995100</v>
      </c>
      <c r="F465" s="84">
        <v>995100</v>
      </c>
      <c r="G465" s="83">
        <v>995100</v>
      </c>
    </row>
    <row r="466" spans="1:7" ht="25.5" outlineLevel="6" x14ac:dyDescent="0.25">
      <c r="A466" s="82" t="s">
        <v>316</v>
      </c>
      <c r="B466" s="81" t="s">
        <v>662</v>
      </c>
      <c r="C466" s="81" t="s">
        <v>677</v>
      </c>
      <c r="D466" s="81" t="s">
        <v>313</v>
      </c>
      <c r="E466" s="80">
        <v>995100</v>
      </c>
      <c r="F466" s="80">
        <v>995100</v>
      </c>
      <c r="G466" s="79">
        <v>995100</v>
      </c>
    </row>
    <row r="467" spans="1:7" ht="51" outlineLevel="5" x14ac:dyDescent="0.25">
      <c r="A467" s="87" t="s">
        <v>253</v>
      </c>
      <c r="B467" s="86" t="s">
        <v>662</v>
      </c>
      <c r="C467" s="86" t="s">
        <v>676</v>
      </c>
      <c r="D467" s="85"/>
      <c r="E467" s="84">
        <v>24748400</v>
      </c>
      <c r="F467" s="84">
        <v>24748400</v>
      </c>
      <c r="G467" s="83">
        <v>24748400</v>
      </c>
    </row>
    <row r="468" spans="1:7" ht="25.5" outlineLevel="6" x14ac:dyDescent="0.25">
      <c r="A468" s="82" t="s">
        <v>316</v>
      </c>
      <c r="B468" s="81" t="s">
        <v>662</v>
      </c>
      <c r="C468" s="81" t="s">
        <v>676</v>
      </c>
      <c r="D468" s="81" t="s">
        <v>313</v>
      </c>
      <c r="E468" s="80">
        <v>24748400</v>
      </c>
      <c r="F468" s="80">
        <v>24748400</v>
      </c>
      <c r="G468" s="79">
        <v>24748400</v>
      </c>
    </row>
    <row r="469" spans="1:7" outlineLevel="4" x14ac:dyDescent="0.25">
      <c r="A469" s="92" t="s">
        <v>543</v>
      </c>
      <c r="B469" s="91" t="s">
        <v>662</v>
      </c>
      <c r="C469" s="91" t="s">
        <v>542</v>
      </c>
      <c r="D469" s="90"/>
      <c r="E469" s="89">
        <v>70433728.25</v>
      </c>
      <c r="F469" s="89">
        <v>72161850.719999999</v>
      </c>
      <c r="G469" s="88">
        <v>74046244.590000004</v>
      </c>
    </row>
    <row r="470" spans="1:7" outlineLevel="5" x14ac:dyDescent="0.25">
      <c r="A470" s="87" t="s">
        <v>541</v>
      </c>
      <c r="B470" s="86" t="s">
        <v>662</v>
      </c>
      <c r="C470" s="86" t="s">
        <v>540</v>
      </c>
      <c r="D470" s="85"/>
      <c r="E470" s="84">
        <v>26967383.359999999</v>
      </c>
      <c r="F470" s="84">
        <v>26967383.359999999</v>
      </c>
      <c r="G470" s="83">
        <v>26967383.359999999</v>
      </c>
    </row>
    <row r="471" spans="1:7" ht="25.5" outlineLevel="6" x14ac:dyDescent="0.25">
      <c r="A471" s="82" t="s">
        <v>316</v>
      </c>
      <c r="B471" s="81" t="s">
        <v>662</v>
      </c>
      <c r="C471" s="81" t="s">
        <v>540</v>
      </c>
      <c r="D471" s="81" t="s">
        <v>313</v>
      </c>
      <c r="E471" s="80">
        <v>26967383.359999999</v>
      </c>
      <c r="F471" s="80">
        <v>26967383.359999999</v>
      </c>
      <c r="G471" s="79">
        <v>26967383.359999999</v>
      </c>
    </row>
    <row r="472" spans="1:7" ht="25.5" outlineLevel="5" x14ac:dyDescent="0.25">
      <c r="A472" s="87" t="s">
        <v>675</v>
      </c>
      <c r="B472" s="86" t="s">
        <v>662</v>
      </c>
      <c r="C472" s="86" t="s">
        <v>674</v>
      </c>
      <c r="D472" s="85"/>
      <c r="E472" s="84">
        <v>6008900</v>
      </c>
      <c r="F472" s="84">
        <v>6244500</v>
      </c>
      <c r="G472" s="83">
        <v>6530400</v>
      </c>
    </row>
    <row r="473" spans="1:7" ht="25.5" outlineLevel="6" x14ac:dyDescent="0.25">
      <c r="A473" s="82" t="s">
        <v>316</v>
      </c>
      <c r="B473" s="81" t="s">
        <v>662</v>
      </c>
      <c r="C473" s="81" t="s">
        <v>674</v>
      </c>
      <c r="D473" s="81" t="s">
        <v>313</v>
      </c>
      <c r="E473" s="80">
        <v>6008900</v>
      </c>
      <c r="F473" s="80">
        <v>6244500</v>
      </c>
      <c r="G473" s="79">
        <v>6530400</v>
      </c>
    </row>
    <row r="474" spans="1:7" ht="38.25" outlineLevel="5" x14ac:dyDescent="0.25">
      <c r="A474" s="87" t="s">
        <v>673</v>
      </c>
      <c r="B474" s="86" t="s">
        <v>662</v>
      </c>
      <c r="C474" s="86" t="s">
        <v>672</v>
      </c>
      <c r="D474" s="85"/>
      <c r="E474" s="84">
        <v>2663500</v>
      </c>
      <c r="F474" s="84">
        <v>2768800</v>
      </c>
      <c r="G474" s="83">
        <v>2878700</v>
      </c>
    </row>
    <row r="475" spans="1:7" ht="25.5" outlineLevel="6" x14ac:dyDescent="0.25">
      <c r="A475" s="82" t="s">
        <v>316</v>
      </c>
      <c r="B475" s="81" t="s">
        <v>662</v>
      </c>
      <c r="C475" s="81" t="s">
        <v>672</v>
      </c>
      <c r="D475" s="81" t="s">
        <v>313</v>
      </c>
      <c r="E475" s="80">
        <v>2663500</v>
      </c>
      <c r="F475" s="80">
        <v>2768800</v>
      </c>
      <c r="G475" s="79">
        <v>2878700</v>
      </c>
    </row>
    <row r="476" spans="1:7" outlineLevel="5" x14ac:dyDescent="0.25">
      <c r="A476" s="87" t="s">
        <v>54</v>
      </c>
      <c r="B476" s="86" t="s">
        <v>662</v>
      </c>
      <c r="C476" s="86" t="s">
        <v>671</v>
      </c>
      <c r="D476" s="85"/>
      <c r="E476" s="84">
        <v>13684100</v>
      </c>
      <c r="F476" s="84">
        <v>14226100</v>
      </c>
      <c r="G476" s="83">
        <v>14835800</v>
      </c>
    </row>
    <row r="477" spans="1:7" outlineLevel="6" x14ac:dyDescent="0.25">
      <c r="A477" s="82" t="s">
        <v>424</v>
      </c>
      <c r="B477" s="81" t="s">
        <v>662</v>
      </c>
      <c r="C477" s="81" t="s">
        <v>671</v>
      </c>
      <c r="D477" s="81" t="s">
        <v>422</v>
      </c>
      <c r="E477" s="80">
        <v>3090.6</v>
      </c>
      <c r="F477" s="80">
        <v>3213</v>
      </c>
      <c r="G477" s="79">
        <v>3350.7</v>
      </c>
    </row>
    <row r="478" spans="1:7" ht="25.5" outlineLevel="6" x14ac:dyDescent="0.25">
      <c r="A478" s="82" t="s">
        <v>316</v>
      </c>
      <c r="B478" s="81" t="s">
        <v>662</v>
      </c>
      <c r="C478" s="81" t="s">
        <v>671</v>
      </c>
      <c r="D478" s="81" t="s">
        <v>313</v>
      </c>
      <c r="E478" s="80">
        <v>13681009.4</v>
      </c>
      <c r="F478" s="80">
        <v>14222887</v>
      </c>
      <c r="G478" s="79">
        <v>14832449.300000001</v>
      </c>
    </row>
    <row r="479" spans="1:7" ht="25.5" outlineLevel="5" x14ac:dyDescent="0.25">
      <c r="A479" s="87" t="s">
        <v>65</v>
      </c>
      <c r="B479" s="86" t="s">
        <v>662</v>
      </c>
      <c r="C479" s="86" t="s">
        <v>670</v>
      </c>
      <c r="D479" s="85"/>
      <c r="E479" s="84">
        <v>20932857.140000001</v>
      </c>
      <c r="F479" s="84">
        <v>21771122.449999999</v>
      </c>
      <c r="G479" s="83">
        <v>22641938.780000001</v>
      </c>
    </row>
    <row r="480" spans="1:7" ht="25.5" outlineLevel="6" x14ac:dyDescent="0.25">
      <c r="A480" s="82" t="s">
        <v>316</v>
      </c>
      <c r="B480" s="81" t="s">
        <v>662</v>
      </c>
      <c r="C480" s="81" t="s">
        <v>670</v>
      </c>
      <c r="D480" s="81" t="s">
        <v>313</v>
      </c>
      <c r="E480" s="80">
        <v>20932857.140000001</v>
      </c>
      <c r="F480" s="80">
        <v>21771122.449999999</v>
      </c>
      <c r="G480" s="79">
        <v>22641938.780000001</v>
      </c>
    </row>
    <row r="481" spans="1:7" ht="38.25" outlineLevel="5" x14ac:dyDescent="0.25">
      <c r="A481" s="87" t="s">
        <v>669</v>
      </c>
      <c r="B481" s="86" t="s">
        <v>662</v>
      </c>
      <c r="C481" s="86" t="s">
        <v>668</v>
      </c>
      <c r="D481" s="85"/>
      <c r="E481" s="84">
        <v>122630.61</v>
      </c>
      <c r="F481" s="84">
        <v>127438.78</v>
      </c>
      <c r="G481" s="83">
        <v>133273.47</v>
      </c>
    </row>
    <row r="482" spans="1:7" ht="25.5" outlineLevel="6" x14ac:dyDescent="0.25">
      <c r="A482" s="82" t="s">
        <v>316</v>
      </c>
      <c r="B482" s="81" t="s">
        <v>662</v>
      </c>
      <c r="C482" s="81" t="s">
        <v>668</v>
      </c>
      <c r="D482" s="81" t="s">
        <v>313</v>
      </c>
      <c r="E482" s="80">
        <v>122630.61</v>
      </c>
      <c r="F482" s="80">
        <v>127438.78</v>
      </c>
      <c r="G482" s="79">
        <v>133273.47</v>
      </c>
    </row>
    <row r="483" spans="1:7" ht="38.25" outlineLevel="5" x14ac:dyDescent="0.25">
      <c r="A483" s="87" t="s">
        <v>667</v>
      </c>
      <c r="B483" s="86" t="s">
        <v>662</v>
      </c>
      <c r="C483" s="86" t="s">
        <v>666</v>
      </c>
      <c r="D483" s="85"/>
      <c r="E483" s="84">
        <v>54357.14</v>
      </c>
      <c r="F483" s="84">
        <v>56506.13</v>
      </c>
      <c r="G483" s="83">
        <v>58748.98</v>
      </c>
    </row>
    <row r="484" spans="1:7" ht="25.5" outlineLevel="6" x14ac:dyDescent="0.25">
      <c r="A484" s="82" t="s">
        <v>316</v>
      </c>
      <c r="B484" s="81" t="s">
        <v>662</v>
      </c>
      <c r="C484" s="81" t="s">
        <v>666</v>
      </c>
      <c r="D484" s="81" t="s">
        <v>313</v>
      </c>
      <c r="E484" s="80">
        <v>54357.14</v>
      </c>
      <c r="F484" s="80">
        <v>56506.13</v>
      </c>
      <c r="G484" s="79">
        <v>58748.98</v>
      </c>
    </row>
    <row r="485" spans="1:7" outlineLevel="4" x14ac:dyDescent="0.25">
      <c r="A485" s="92" t="s">
        <v>665</v>
      </c>
      <c r="B485" s="91" t="s">
        <v>662</v>
      </c>
      <c r="C485" s="91" t="s">
        <v>664</v>
      </c>
      <c r="D485" s="90"/>
      <c r="E485" s="89">
        <v>3159700</v>
      </c>
      <c r="F485" s="89">
        <v>3159700</v>
      </c>
      <c r="G485" s="88">
        <v>3816700</v>
      </c>
    </row>
    <row r="486" spans="1:7" ht="25.5" outlineLevel="5" x14ac:dyDescent="0.25">
      <c r="A486" s="87" t="s">
        <v>663</v>
      </c>
      <c r="B486" s="86" t="s">
        <v>662</v>
      </c>
      <c r="C486" s="86" t="s">
        <v>661</v>
      </c>
      <c r="D486" s="85"/>
      <c r="E486" s="84">
        <v>3159700</v>
      </c>
      <c r="F486" s="84">
        <v>3159700</v>
      </c>
      <c r="G486" s="83">
        <v>3816700</v>
      </c>
    </row>
    <row r="487" spans="1:7" ht="25.5" outlineLevel="6" x14ac:dyDescent="0.25">
      <c r="A487" s="82" t="s">
        <v>316</v>
      </c>
      <c r="B487" s="81" t="s">
        <v>662</v>
      </c>
      <c r="C487" s="81" t="s">
        <v>661</v>
      </c>
      <c r="D487" s="81" t="s">
        <v>313</v>
      </c>
      <c r="E487" s="80">
        <v>3159700</v>
      </c>
      <c r="F487" s="80">
        <v>3159700</v>
      </c>
      <c r="G487" s="79">
        <v>3816700</v>
      </c>
    </row>
    <row r="488" spans="1:7" outlineLevel="1" x14ac:dyDescent="0.25">
      <c r="A488" s="107" t="s">
        <v>660</v>
      </c>
      <c r="B488" s="106" t="s">
        <v>622</v>
      </c>
      <c r="C488" s="105"/>
      <c r="D488" s="105"/>
      <c r="E488" s="104">
        <v>166218419.33000001</v>
      </c>
      <c r="F488" s="104">
        <v>170153893.34</v>
      </c>
      <c r="G488" s="103">
        <v>176202468.13999999</v>
      </c>
    </row>
    <row r="489" spans="1:7" ht="25.5" outlineLevel="2" x14ac:dyDescent="0.25">
      <c r="A489" s="102" t="s">
        <v>397</v>
      </c>
      <c r="B489" s="101" t="s">
        <v>622</v>
      </c>
      <c r="C489" s="101" t="s">
        <v>396</v>
      </c>
      <c r="D489" s="100"/>
      <c r="E489" s="99">
        <v>1892053.92</v>
      </c>
      <c r="F489" s="99">
        <v>1892053.92</v>
      </c>
      <c r="G489" s="98">
        <v>1892053.92</v>
      </c>
    </row>
    <row r="490" spans="1:7" outlineLevel="3" x14ac:dyDescent="0.25">
      <c r="A490" s="97" t="s">
        <v>395</v>
      </c>
      <c r="B490" s="96" t="s">
        <v>622</v>
      </c>
      <c r="C490" s="96" t="s">
        <v>394</v>
      </c>
      <c r="D490" s="95"/>
      <c r="E490" s="94">
        <v>1892053.92</v>
      </c>
      <c r="F490" s="94">
        <v>1892053.92</v>
      </c>
      <c r="G490" s="93">
        <v>1892053.92</v>
      </c>
    </row>
    <row r="491" spans="1:7" outlineLevel="4" x14ac:dyDescent="0.25">
      <c r="A491" s="92" t="s">
        <v>393</v>
      </c>
      <c r="B491" s="91" t="s">
        <v>622</v>
      </c>
      <c r="C491" s="91" t="s">
        <v>392</v>
      </c>
      <c r="D491" s="90"/>
      <c r="E491" s="89">
        <v>1892053.92</v>
      </c>
      <c r="F491" s="89">
        <v>1892053.92</v>
      </c>
      <c r="G491" s="88">
        <v>1892053.92</v>
      </c>
    </row>
    <row r="492" spans="1:7" ht="38.25" outlineLevel="5" x14ac:dyDescent="0.25">
      <c r="A492" s="87" t="s">
        <v>659</v>
      </c>
      <c r="B492" s="86" t="s">
        <v>622</v>
      </c>
      <c r="C492" s="86" t="s">
        <v>658</v>
      </c>
      <c r="D492" s="85"/>
      <c r="E492" s="84">
        <v>1892053.92</v>
      </c>
      <c r="F492" s="84">
        <v>1892053.92</v>
      </c>
      <c r="G492" s="83">
        <v>1892053.92</v>
      </c>
    </row>
    <row r="493" spans="1:7" ht="25.5" outlineLevel="6" x14ac:dyDescent="0.25">
      <c r="A493" s="82" t="s">
        <v>316</v>
      </c>
      <c r="B493" s="81" t="s">
        <v>622</v>
      </c>
      <c r="C493" s="81" t="s">
        <v>658</v>
      </c>
      <c r="D493" s="81" t="s">
        <v>313</v>
      </c>
      <c r="E493" s="80">
        <v>1892053.92</v>
      </c>
      <c r="F493" s="80">
        <v>1892053.92</v>
      </c>
      <c r="G493" s="79">
        <v>1892053.92</v>
      </c>
    </row>
    <row r="494" spans="1:7" ht="25.5" outlineLevel="2" x14ac:dyDescent="0.25">
      <c r="A494" s="102" t="s">
        <v>359</v>
      </c>
      <c r="B494" s="101" t="s">
        <v>622</v>
      </c>
      <c r="C494" s="101" t="s">
        <v>358</v>
      </c>
      <c r="D494" s="100"/>
      <c r="E494" s="99">
        <v>1598280</v>
      </c>
      <c r="F494" s="99">
        <v>1598280</v>
      </c>
      <c r="G494" s="98">
        <v>1598280</v>
      </c>
    </row>
    <row r="495" spans="1:7" outlineLevel="3" x14ac:dyDescent="0.25">
      <c r="A495" s="97" t="s">
        <v>357</v>
      </c>
      <c r="B495" s="96" t="s">
        <v>622</v>
      </c>
      <c r="C495" s="96" t="s">
        <v>356</v>
      </c>
      <c r="D495" s="95"/>
      <c r="E495" s="94">
        <v>1598280</v>
      </c>
      <c r="F495" s="94">
        <v>1598280</v>
      </c>
      <c r="G495" s="93">
        <v>1598280</v>
      </c>
    </row>
    <row r="496" spans="1:7" ht="25.5" outlineLevel="4" x14ac:dyDescent="0.25">
      <c r="A496" s="92" t="s">
        <v>355</v>
      </c>
      <c r="B496" s="91" t="s">
        <v>622</v>
      </c>
      <c r="C496" s="91" t="s">
        <v>354</v>
      </c>
      <c r="D496" s="90"/>
      <c r="E496" s="89">
        <v>1598280</v>
      </c>
      <c r="F496" s="89">
        <v>1598280</v>
      </c>
      <c r="G496" s="88">
        <v>1598280</v>
      </c>
    </row>
    <row r="497" spans="1:7" ht="25.5" outlineLevel="5" x14ac:dyDescent="0.25">
      <c r="A497" s="87" t="s">
        <v>353</v>
      </c>
      <c r="B497" s="86" t="s">
        <v>622</v>
      </c>
      <c r="C497" s="86" t="s">
        <v>352</v>
      </c>
      <c r="D497" s="85"/>
      <c r="E497" s="84">
        <v>1598280</v>
      </c>
      <c r="F497" s="84">
        <v>1598280</v>
      </c>
      <c r="G497" s="83">
        <v>1598280</v>
      </c>
    </row>
    <row r="498" spans="1:7" ht="25.5" outlineLevel="6" x14ac:dyDescent="0.25">
      <c r="A498" s="82" t="s">
        <v>316</v>
      </c>
      <c r="B498" s="81" t="s">
        <v>622</v>
      </c>
      <c r="C498" s="81" t="s">
        <v>352</v>
      </c>
      <c r="D498" s="81" t="s">
        <v>313</v>
      </c>
      <c r="E498" s="80">
        <v>1598280</v>
      </c>
      <c r="F498" s="80">
        <v>1598280</v>
      </c>
      <c r="G498" s="79">
        <v>1598280</v>
      </c>
    </row>
    <row r="499" spans="1:7" ht="25.5" outlineLevel="2" x14ac:dyDescent="0.25">
      <c r="A499" s="102" t="s">
        <v>430</v>
      </c>
      <c r="B499" s="101" t="s">
        <v>622</v>
      </c>
      <c r="C499" s="101" t="s">
        <v>429</v>
      </c>
      <c r="D499" s="100"/>
      <c r="E499" s="99">
        <v>97909357.579999998</v>
      </c>
      <c r="F499" s="99">
        <v>99872971.640000001</v>
      </c>
      <c r="G499" s="98">
        <v>103334077.73</v>
      </c>
    </row>
    <row r="500" spans="1:7" outlineLevel="3" x14ac:dyDescent="0.25">
      <c r="A500" s="97" t="s">
        <v>564</v>
      </c>
      <c r="B500" s="96" t="s">
        <v>622</v>
      </c>
      <c r="C500" s="96" t="s">
        <v>563</v>
      </c>
      <c r="D500" s="95"/>
      <c r="E500" s="94">
        <v>7718769.8399999999</v>
      </c>
      <c r="F500" s="94">
        <v>6354803.7800000003</v>
      </c>
      <c r="G500" s="93">
        <v>6354803.7800000003</v>
      </c>
    </row>
    <row r="501" spans="1:7" outlineLevel="4" x14ac:dyDescent="0.25">
      <c r="A501" s="92" t="s">
        <v>562</v>
      </c>
      <c r="B501" s="91" t="s">
        <v>622</v>
      </c>
      <c r="C501" s="91" t="s">
        <v>561</v>
      </c>
      <c r="D501" s="90"/>
      <c r="E501" s="89">
        <v>1363966.06</v>
      </c>
      <c r="F501" s="89">
        <v>0</v>
      </c>
      <c r="G501" s="88">
        <v>0</v>
      </c>
    </row>
    <row r="502" spans="1:7" outlineLevel="5" x14ac:dyDescent="0.25">
      <c r="A502" s="87" t="s">
        <v>657</v>
      </c>
      <c r="B502" s="86" t="s">
        <v>622</v>
      </c>
      <c r="C502" s="86" t="s">
        <v>656</v>
      </c>
      <c r="D502" s="85"/>
      <c r="E502" s="84">
        <v>752615.73</v>
      </c>
      <c r="F502" s="84">
        <v>0</v>
      </c>
      <c r="G502" s="83">
        <v>0</v>
      </c>
    </row>
    <row r="503" spans="1:7" ht="25.5" outlineLevel="6" x14ac:dyDescent="0.25">
      <c r="A503" s="82" t="s">
        <v>316</v>
      </c>
      <c r="B503" s="81" t="s">
        <v>622</v>
      </c>
      <c r="C503" s="81" t="s">
        <v>656</v>
      </c>
      <c r="D503" s="81" t="s">
        <v>313</v>
      </c>
      <c r="E503" s="80">
        <v>752615.73</v>
      </c>
      <c r="F503" s="80">
        <v>0</v>
      </c>
      <c r="G503" s="79">
        <v>0</v>
      </c>
    </row>
    <row r="504" spans="1:7" ht="25.5" outlineLevel="5" x14ac:dyDescent="0.25">
      <c r="A504" s="87" t="s">
        <v>655</v>
      </c>
      <c r="B504" s="86" t="s">
        <v>622</v>
      </c>
      <c r="C504" s="86" t="s">
        <v>654</v>
      </c>
      <c r="D504" s="85"/>
      <c r="E504" s="84">
        <v>611350.32999999996</v>
      </c>
      <c r="F504" s="84">
        <v>0</v>
      </c>
      <c r="G504" s="83">
        <v>0</v>
      </c>
    </row>
    <row r="505" spans="1:7" ht="25.5" outlineLevel="6" x14ac:dyDescent="0.25">
      <c r="A505" s="82" t="s">
        <v>316</v>
      </c>
      <c r="B505" s="81" t="s">
        <v>622</v>
      </c>
      <c r="C505" s="81" t="s">
        <v>654</v>
      </c>
      <c r="D505" s="81" t="s">
        <v>313</v>
      </c>
      <c r="E505" s="80">
        <v>611350.32999999996</v>
      </c>
      <c r="F505" s="80">
        <v>0</v>
      </c>
      <c r="G505" s="79">
        <v>0</v>
      </c>
    </row>
    <row r="506" spans="1:7" outlineLevel="4" x14ac:dyDescent="0.25">
      <c r="A506" s="92" t="s">
        <v>554</v>
      </c>
      <c r="B506" s="91" t="s">
        <v>622</v>
      </c>
      <c r="C506" s="91" t="s">
        <v>553</v>
      </c>
      <c r="D506" s="90"/>
      <c r="E506" s="89">
        <v>6213662.8799999999</v>
      </c>
      <c r="F506" s="89">
        <v>6213662.8799999999</v>
      </c>
      <c r="G506" s="88">
        <v>6213662.8799999999</v>
      </c>
    </row>
    <row r="507" spans="1:7" outlineLevel="5" x14ac:dyDescent="0.25">
      <c r="A507" s="87" t="s">
        <v>653</v>
      </c>
      <c r="B507" s="86" t="s">
        <v>622</v>
      </c>
      <c r="C507" s="86" t="s">
        <v>652</v>
      </c>
      <c r="D507" s="85"/>
      <c r="E507" s="84">
        <v>586347.51</v>
      </c>
      <c r="F507" s="84">
        <v>586347.51</v>
      </c>
      <c r="G507" s="83">
        <v>586347.51</v>
      </c>
    </row>
    <row r="508" spans="1:7" outlineLevel="6" x14ac:dyDescent="0.25">
      <c r="A508" s="82" t="s">
        <v>424</v>
      </c>
      <c r="B508" s="81" t="s">
        <v>622</v>
      </c>
      <c r="C508" s="81" t="s">
        <v>652</v>
      </c>
      <c r="D508" s="81" t="s">
        <v>422</v>
      </c>
      <c r="E508" s="80">
        <v>105964.37</v>
      </c>
      <c r="F508" s="80">
        <v>105964.37</v>
      </c>
      <c r="G508" s="79">
        <v>105964.37</v>
      </c>
    </row>
    <row r="509" spans="1:7" ht="25.5" outlineLevel="6" x14ac:dyDescent="0.25">
      <c r="A509" s="82" t="s">
        <v>316</v>
      </c>
      <c r="B509" s="81" t="s">
        <v>622</v>
      </c>
      <c r="C509" s="81" t="s">
        <v>652</v>
      </c>
      <c r="D509" s="81" t="s">
        <v>313</v>
      </c>
      <c r="E509" s="80">
        <v>480383.14</v>
      </c>
      <c r="F509" s="80">
        <v>480383.14</v>
      </c>
      <c r="G509" s="79">
        <v>480383.14</v>
      </c>
    </row>
    <row r="510" spans="1:7" outlineLevel="5" x14ac:dyDescent="0.25">
      <c r="A510" s="87" t="s">
        <v>651</v>
      </c>
      <c r="B510" s="86" t="s">
        <v>622</v>
      </c>
      <c r="C510" s="86" t="s">
        <v>650</v>
      </c>
      <c r="D510" s="85"/>
      <c r="E510" s="84">
        <v>182124.43</v>
      </c>
      <c r="F510" s="84">
        <v>182124.43</v>
      </c>
      <c r="G510" s="83">
        <v>182124.43</v>
      </c>
    </row>
    <row r="511" spans="1:7" ht="25.5" outlineLevel="6" x14ac:dyDescent="0.25">
      <c r="A511" s="82" t="s">
        <v>316</v>
      </c>
      <c r="B511" s="81" t="s">
        <v>622</v>
      </c>
      <c r="C511" s="81" t="s">
        <v>650</v>
      </c>
      <c r="D511" s="81" t="s">
        <v>313</v>
      </c>
      <c r="E511" s="80">
        <v>182124.43</v>
      </c>
      <c r="F511" s="80">
        <v>182124.43</v>
      </c>
      <c r="G511" s="79">
        <v>182124.43</v>
      </c>
    </row>
    <row r="512" spans="1:7" outlineLevel="5" x14ac:dyDescent="0.25">
      <c r="A512" s="87" t="s">
        <v>649</v>
      </c>
      <c r="B512" s="86" t="s">
        <v>622</v>
      </c>
      <c r="C512" s="86" t="s">
        <v>648</v>
      </c>
      <c r="D512" s="85"/>
      <c r="E512" s="84">
        <v>877165</v>
      </c>
      <c r="F512" s="84">
        <v>877165</v>
      </c>
      <c r="G512" s="83">
        <v>877165</v>
      </c>
    </row>
    <row r="513" spans="1:7" ht="25.5" outlineLevel="6" x14ac:dyDescent="0.25">
      <c r="A513" s="82" t="s">
        <v>316</v>
      </c>
      <c r="B513" s="81" t="s">
        <v>622</v>
      </c>
      <c r="C513" s="81" t="s">
        <v>648</v>
      </c>
      <c r="D513" s="81" t="s">
        <v>313</v>
      </c>
      <c r="E513" s="80">
        <v>877165</v>
      </c>
      <c r="F513" s="80">
        <v>877165</v>
      </c>
      <c r="G513" s="79">
        <v>877165</v>
      </c>
    </row>
    <row r="514" spans="1:7" ht="25.5" outlineLevel="5" x14ac:dyDescent="0.25">
      <c r="A514" s="87" t="s">
        <v>647</v>
      </c>
      <c r="B514" s="86" t="s">
        <v>622</v>
      </c>
      <c r="C514" s="86" t="s">
        <v>646</v>
      </c>
      <c r="D514" s="85"/>
      <c r="E514" s="84">
        <v>4255000</v>
      </c>
      <c r="F514" s="84">
        <v>4255000</v>
      </c>
      <c r="G514" s="83">
        <v>4255000</v>
      </c>
    </row>
    <row r="515" spans="1:7" ht="25.5" outlineLevel="6" x14ac:dyDescent="0.25">
      <c r="A515" s="82" t="s">
        <v>316</v>
      </c>
      <c r="B515" s="81" t="s">
        <v>622</v>
      </c>
      <c r="C515" s="81" t="s">
        <v>646</v>
      </c>
      <c r="D515" s="81" t="s">
        <v>313</v>
      </c>
      <c r="E515" s="80">
        <v>4255000</v>
      </c>
      <c r="F515" s="80">
        <v>4255000</v>
      </c>
      <c r="G515" s="79">
        <v>4255000</v>
      </c>
    </row>
    <row r="516" spans="1:7" ht="25.5" outlineLevel="5" x14ac:dyDescent="0.25">
      <c r="A516" s="87" t="s">
        <v>645</v>
      </c>
      <c r="B516" s="86" t="s">
        <v>622</v>
      </c>
      <c r="C516" s="86" t="s">
        <v>644</v>
      </c>
      <c r="D516" s="85"/>
      <c r="E516" s="84">
        <v>250025.94</v>
      </c>
      <c r="F516" s="84">
        <v>250025.94</v>
      </c>
      <c r="G516" s="83">
        <v>250025.94</v>
      </c>
    </row>
    <row r="517" spans="1:7" ht="25.5" outlineLevel="6" x14ac:dyDescent="0.25">
      <c r="A517" s="82" t="s">
        <v>316</v>
      </c>
      <c r="B517" s="81" t="s">
        <v>622</v>
      </c>
      <c r="C517" s="81" t="s">
        <v>644</v>
      </c>
      <c r="D517" s="81" t="s">
        <v>313</v>
      </c>
      <c r="E517" s="80">
        <v>250025.94</v>
      </c>
      <c r="F517" s="80">
        <v>250025.94</v>
      </c>
      <c r="G517" s="79">
        <v>250025.94</v>
      </c>
    </row>
    <row r="518" spans="1:7" ht="25.5" outlineLevel="5" x14ac:dyDescent="0.25">
      <c r="A518" s="87" t="s">
        <v>643</v>
      </c>
      <c r="B518" s="86" t="s">
        <v>622</v>
      </c>
      <c r="C518" s="86" t="s">
        <v>642</v>
      </c>
      <c r="D518" s="85"/>
      <c r="E518" s="84">
        <v>63000</v>
      </c>
      <c r="F518" s="84">
        <v>63000</v>
      </c>
      <c r="G518" s="83">
        <v>63000</v>
      </c>
    </row>
    <row r="519" spans="1:7" ht="25.5" outlineLevel="6" x14ac:dyDescent="0.25">
      <c r="A519" s="82" t="s">
        <v>316</v>
      </c>
      <c r="B519" s="81" t="s">
        <v>622</v>
      </c>
      <c r="C519" s="81" t="s">
        <v>642</v>
      </c>
      <c r="D519" s="81" t="s">
        <v>313</v>
      </c>
      <c r="E519" s="80">
        <v>63000</v>
      </c>
      <c r="F519" s="80">
        <v>63000</v>
      </c>
      <c r="G519" s="79">
        <v>63000</v>
      </c>
    </row>
    <row r="520" spans="1:7" outlineLevel="4" x14ac:dyDescent="0.25">
      <c r="A520" s="92" t="s">
        <v>641</v>
      </c>
      <c r="B520" s="91" t="s">
        <v>622</v>
      </c>
      <c r="C520" s="91" t="s">
        <v>640</v>
      </c>
      <c r="D520" s="90"/>
      <c r="E520" s="89">
        <v>141140.9</v>
      </c>
      <c r="F520" s="89">
        <v>141140.9</v>
      </c>
      <c r="G520" s="88">
        <v>141140.9</v>
      </c>
    </row>
    <row r="521" spans="1:7" ht="25.5" outlineLevel="5" x14ac:dyDescent="0.25">
      <c r="A521" s="87" t="s">
        <v>639</v>
      </c>
      <c r="B521" s="86" t="s">
        <v>622</v>
      </c>
      <c r="C521" s="86" t="s">
        <v>638</v>
      </c>
      <c r="D521" s="85"/>
      <c r="E521" s="84">
        <v>90623.57</v>
      </c>
      <c r="F521" s="84">
        <v>90623.57</v>
      </c>
      <c r="G521" s="83">
        <v>90623.57</v>
      </c>
    </row>
    <row r="522" spans="1:7" ht="25.5" outlineLevel="6" x14ac:dyDescent="0.25">
      <c r="A522" s="82" t="s">
        <v>316</v>
      </c>
      <c r="B522" s="81" t="s">
        <v>622</v>
      </c>
      <c r="C522" s="81" t="s">
        <v>638</v>
      </c>
      <c r="D522" s="81" t="s">
        <v>313</v>
      </c>
      <c r="E522" s="80">
        <v>90623.57</v>
      </c>
      <c r="F522" s="80">
        <v>90623.57</v>
      </c>
      <c r="G522" s="79">
        <v>90623.57</v>
      </c>
    </row>
    <row r="523" spans="1:7" outlineLevel="5" x14ac:dyDescent="0.25">
      <c r="A523" s="87" t="s">
        <v>637</v>
      </c>
      <c r="B523" s="86" t="s">
        <v>622</v>
      </c>
      <c r="C523" s="86" t="s">
        <v>636</v>
      </c>
      <c r="D523" s="85"/>
      <c r="E523" s="84">
        <v>50517.33</v>
      </c>
      <c r="F523" s="84">
        <v>50517.33</v>
      </c>
      <c r="G523" s="83">
        <v>50517.33</v>
      </c>
    </row>
    <row r="524" spans="1:7" ht="25.5" outlineLevel="6" x14ac:dyDescent="0.25">
      <c r="A524" s="82" t="s">
        <v>316</v>
      </c>
      <c r="B524" s="81" t="s">
        <v>622</v>
      </c>
      <c r="C524" s="81" t="s">
        <v>636</v>
      </c>
      <c r="D524" s="81" t="s">
        <v>313</v>
      </c>
      <c r="E524" s="80">
        <v>50517.33</v>
      </c>
      <c r="F524" s="80">
        <v>50517.33</v>
      </c>
      <c r="G524" s="79">
        <v>50517.33</v>
      </c>
    </row>
    <row r="525" spans="1:7" ht="25.5" outlineLevel="3" x14ac:dyDescent="0.25">
      <c r="A525" s="97" t="s">
        <v>428</v>
      </c>
      <c r="B525" s="96" t="s">
        <v>622</v>
      </c>
      <c r="C525" s="96" t="s">
        <v>427</v>
      </c>
      <c r="D525" s="95"/>
      <c r="E525" s="94">
        <v>90190587.739999995</v>
      </c>
      <c r="F525" s="94">
        <v>93518167.859999999</v>
      </c>
      <c r="G525" s="93">
        <v>96979273.950000003</v>
      </c>
    </row>
    <row r="526" spans="1:7" outlineLevel="4" x14ac:dyDescent="0.25">
      <c r="A526" s="92" t="s">
        <v>635</v>
      </c>
      <c r="B526" s="91" t="s">
        <v>622</v>
      </c>
      <c r="C526" s="91" t="s">
        <v>634</v>
      </c>
      <c r="D526" s="90"/>
      <c r="E526" s="89">
        <v>90190587.739999995</v>
      </c>
      <c r="F526" s="89">
        <v>93518167.859999999</v>
      </c>
      <c r="G526" s="88">
        <v>96979273.950000003</v>
      </c>
    </row>
    <row r="527" spans="1:7" ht="25.5" outlineLevel="5" x14ac:dyDescent="0.25">
      <c r="A527" s="87" t="s">
        <v>633</v>
      </c>
      <c r="B527" s="86" t="s">
        <v>622</v>
      </c>
      <c r="C527" s="86" t="s">
        <v>632</v>
      </c>
      <c r="D527" s="85"/>
      <c r="E527" s="84">
        <v>73197772.980000004</v>
      </c>
      <c r="F527" s="84">
        <v>76098974.230000004</v>
      </c>
      <c r="G527" s="83">
        <v>79102548.019999996</v>
      </c>
    </row>
    <row r="528" spans="1:7" ht="25.5" outlineLevel="6" x14ac:dyDescent="0.25">
      <c r="A528" s="82" t="s">
        <v>316</v>
      </c>
      <c r="B528" s="81" t="s">
        <v>622</v>
      </c>
      <c r="C528" s="81" t="s">
        <v>632</v>
      </c>
      <c r="D528" s="81" t="s">
        <v>313</v>
      </c>
      <c r="E528" s="80">
        <v>73197772.980000004</v>
      </c>
      <c r="F528" s="80">
        <v>76098974.230000004</v>
      </c>
      <c r="G528" s="79">
        <v>79102548.019999996</v>
      </c>
    </row>
    <row r="529" spans="1:7" ht="25.5" outlineLevel="5" x14ac:dyDescent="0.25">
      <c r="A529" s="87" t="s">
        <v>631</v>
      </c>
      <c r="B529" s="86" t="s">
        <v>622</v>
      </c>
      <c r="C529" s="86" t="s">
        <v>630</v>
      </c>
      <c r="D529" s="85"/>
      <c r="E529" s="84">
        <v>16992814.760000002</v>
      </c>
      <c r="F529" s="84">
        <v>17419193.629999999</v>
      </c>
      <c r="G529" s="83">
        <v>17876725.93</v>
      </c>
    </row>
    <row r="530" spans="1:7" ht="25.5" outlineLevel="6" x14ac:dyDescent="0.25">
      <c r="A530" s="82" t="s">
        <v>316</v>
      </c>
      <c r="B530" s="81" t="s">
        <v>622</v>
      </c>
      <c r="C530" s="81" t="s">
        <v>630</v>
      </c>
      <c r="D530" s="81" t="s">
        <v>313</v>
      </c>
      <c r="E530" s="80">
        <v>16992814.760000002</v>
      </c>
      <c r="F530" s="80">
        <v>17419193.629999999</v>
      </c>
      <c r="G530" s="79">
        <v>17876725.93</v>
      </c>
    </row>
    <row r="531" spans="1:7" ht="25.5" outlineLevel="2" x14ac:dyDescent="0.25">
      <c r="A531" s="102" t="s">
        <v>525</v>
      </c>
      <c r="B531" s="101" t="s">
        <v>622</v>
      </c>
      <c r="C531" s="101" t="s">
        <v>524</v>
      </c>
      <c r="D531" s="100"/>
      <c r="E531" s="99">
        <v>64818727.829999998</v>
      </c>
      <c r="F531" s="99">
        <v>66790587.780000001</v>
      </c>
      <c r="G531" s="98">
        <v>69378056.489999995</v>
      </c>
    </row>
    <row r="532" spans="1:7" ht="25.5" outlineLevel="4" x14ac:dyDescent="0.25">
      <c r="A532" s="92" t="s">
        <v>629</v>
      </c>
      <c r="B532" s="91" t="s">
        <v>622</v>
      </c>
      <c r="C532" s="91" t="s">
        <v>628</v>
      </c>
      <c r="D532" s="90"/>
      <c r="E532" s="89">
        <v>64818727.829999998</v>
      </c>
      <c r="F532" s="89">
        <v>66790587.780000001</v>
      </c>
      <c r="G532" s="88">
        <v>69378056.489999995</v>
      </c>
    </row>
    <row r="533" spans="1:7" outlineLevel="5" x14ac:dyDescent="0.25">
      <c r="A533" s="87" t="s">
        <v>627</v>
      </c>
      <c r="B533" s="86" t="s">
        <v>622</v>
      </c>
      <c r="C533" s="86" t="s">
        <v>626</v>
      </c>
      <c r="D533" s="85"/>
      <c r="E533" s="84">
        <v>64012249.159999996</v>
      </c>
      <c r="F533" s="84">
        <v>66511485.780000001</v>
      </c>
      <c r="G533" s="83">
        <v>69098954.489999995</v>
      </c>
    </row>
    <row r="534" spans="1:7" ht="25.5" outlineLevel="6" x14ac:dyDescent="0.25">
      <c r="A534" s="82" t="s">
        <v>316</v>
      </c>
      <c r="B534" s="81" t="s">
        <v>622</v>
      </c>
      <c r="C534" s="81" t="s">
        <v>626</v>
      </c>
      <c r="D534" s="81" t="s">
        <v>313</v>
      </c>
      <c r="E534" s="80">
        <v>64012249.159999996</v>
      </c>
      <c r="F534" s="80">
        <v>66511485.780000001</v>
      </c>
      <c r="G534" s="79">
        <v>69098954.489999995</v>
      </c>
    </row>
    <row r="535" spans="1:7" ht="25.5" outlineLevel="5" x14ac:dyDescent="0.25">
      <c r="A535" s="87" t="s">
        <v>625</v>
      </c>
      <c r="B535" s="86" t="s">
        <v>622</v>
      </c>
      <c r="C535" s="86" t="s">
        <v>624</v>
      </c>
      <c r="D535" s="85"/>
      <c r="E535" s="84">
        <v>279102</v>
      </c>
      <c r="F535" s="84">
        <v>279102</v>
      </c>
      <c r="G535" s="83">
        <v>279102</v>
      </c>
    </row>
    <row r="536" spans="1:7" ht="25.5" outlineLevel="6" x14ac:dyDescent="0.25">
      <c r="A536" s="82" t="s">
        <v>316</v>
      </c>
      <c r="B536" s="81" t="s">
        <v>622</v>
      </c>
      <c r="C536" s="81" t="s">
        <v>624</v>
      </c>
      <c r="D536" s="81" t="s">
        <v>313</v>
      </c>
      <c r="E536" s="80">
        <v>279102</v>
      </c>
      <c r="F536" s="80">
        <v>279102</v>
      </c>
      <c r="G536" s="79">
        <v>279102</v>
      </c>
    </row>
    <row r="537" spans="1:7" ht="25.5" outlineLevel="5" x14ac:dyDescent="0.25">
      <c r="A537" s="87" t="s">
        <v>623</v>
      </c>
      <c r="B537" s="86" t="s">
        <v>622</v>
      </c>
      <c r="C537" s="86" t="s">
        <v>621</v>
      </c>
      <c r="D537" s="85"/>
      <c r="E537" s="84">
        <v>527376.67000000004</v>
      </c>
      <c r="F537" s="84">
        <v>0</v>
      </c>
      <c r="G537" s="83">
        <v>0</v>
      </c>
    </row>
    <row r="538" spans="1:7" ht="25.5" outlineLevel="6" x14ac:dyDescent="0.25">
      <c r="A538" s="82" t="s">
        <v>316</v>
      </c>
      <c r="B538" s="81" t="s">
        <v>622</v>
      </c>
      <c r="C538" s="81" t="s">
        <v>621</v>
      </c>
      <c r="D538" s="81" t="s">
        <v>313</v>
      </c>
      <c r="E538" s="80">
        <v>527376.67000000004</v>
      </c>
      <c r="F538" s="80">
        <v>0</v>
      </c>
      <c r="G538" s="79">
        <v>0</v>
      </c>
    </row>
    <row r="539" spans="1:7" outlineLevel="1" x14ac:dyDescent="0.25">
      <c r="A539" s="107" t="s">
        <v>620</v>
      </c>
      <c r="B539" s="106" t="s">
        <v>567</v>
      </c>
      <c r="C539" s="105"/>
      <c r="D539" s="105"/>
      <c r="E539" s="104">
        <v>1477758.33</v>
      </c>
      <c r="F539" s="104">
        <v>1016740</v>
      </c>
      <c r="G539" s="103">
        <v>1016740</v>
      </c>
    </row>
    <row r="540" spans="1:7" ht="25.5" outlineLevel="2" x14ac:dyDescent="0.25">
      <c r="A540" s="102" t="s">
        <v>359</v>
      </c>
      <c r="B540" s="101" t="s">
        <v>567</v>
      </c>
      <c r="C540" s="101" t="s">
        <v>358</v>
      </c>
      <c r="D540" s="100"/>
      <c r="E540" s="99">
        <v>336700</v>
      </c>
      <c r="F540" s="99">
        <v>0</v>
      </c>
      <c r="G540" s="98">
        <v>0</v>
      </c>
    </row>
    <row r="541" spans="1:7" ht="25.5" outlineLevel="3" x14ac:dyDescent="0.25">
      <c r="A541" s="97" t="s">
        <v>619</v>
      </c>
      <c r="B541" s="96" t="s">
        <v>567</v>
      </c>
      <c r="C541" s="96" t="s">
        <v>618</v>
      </c>
      <c r="D541" s="95"/>
      <c r="E541" s="94">
        <v>336700</v>
      </c>
      <c r="F541" s="94">
        <v>0</v>
      </c>
      <c r="G541" s="93">
        <v>0</v>
      </c>
    </row>
    <row r="542" spans="1:7" outlineLevel="4" x14ac:dyDescent="0.25">
      <c r="A542" s="92" t="s">
        <v>617</v>
      </c>
      <c r="B542" s="91" t="s">
        <v>567</v>
      </c>
      <c r="C542" s="91" t="s">
        <v>616</v>
      </c>
      <c r="D542" s="90"/>
      <c r="E542" s="89">
        <v>167700</v>
      </c>
      <c r="F542" s="89">
        <v>0</v>
      </c>
      <c r="G542" s="88">
        <v>0</v>
      </c>
    </row>
    <row r="543" spans="1:7" outlineLevel="5" x14ac:dyDescent="0.25">
      <c r="A543" s="87" t="s">
        <v>615</v>
      </c>
      <c r="B543" s="86" t="s">
        <v>567</v>
      </c>
      <c r="C543" s="86" t="s">
        <v>614</v>
      </c>
      <c r="D543" s="85"/>
      <c r="E543" s="84">
        <v>167700</v>
      </c>
      <c r="F543" s="84">
        <v>0</v>
      </c>
      <c r="G543" s="83">
        <v>0</v>
      </c>
    </row>
    <row r="544" spans="1:7" outlineLevel="6" x14ac:dyDescent="0.25">
      <c r="A544" s="82" t="s">
        <v>424</v>
      </c>
      <c r="B544" s="81" t="s">
        <v>567</v>
      </c>
      <c r="C544" s="81" t="s">
        <v>614</v>
      </c>
      <c r="D544" s="81" t="s">
        <v>422</v>
      </c>
      <c r="E544" s="80">
        <v>167700</v>
      </c>
      <c r="F544" s="80">
        <v>0</v>
      </c>
      <c r="G544" s="79">
        <v>0</v>
      </c>
    </row>
    <row r="545" spans="1:7" outlineLevel="4" x14ac:dyDescent="0.25">
      <c r="A545" s="92" t="s">
        <v>613</v>
      </c>
      <c r="B545" s="91" t="s">
        <v>567</v>
      </c>
      <c r="C545" s="91" t="s">
        <v>612</v>
      </c>
      <c r="D545" s="90"/>
      <c r="E545" s="89">
        <v>169000</v>
      </c>
      <c r="F545" s="89">
        <v>0</v>
      </c>
      <c r="G545" s="88">
        <v>0</v>
      </c>
    </row>
    <row r="546" spans="1:7" outlineLevel="5" x14ac:dyDescent="0.25">
      <c r="A546" s="87" t="s">
        <v>611</v>
      </c>
      <c r="B546" s="86" t="s">
        <v>567</v>
      </c>
      <c r="C546" s="86" t="s">
        <v>610</v>
      </c>
      <c r="D546" s="85"/>
      <c r="E546" s="84">
        <v>169000</v>
      </c>
      <c r="F546" s="84">
        <v>0</v>
      </c>
      <c r="G546" s="83">
        <v>0</v>
      </c>
    </row>
    <row r="547" spans="1:7" outlineLevel="6" x14ac:dyDescent="0.25">
      <c r="A547" s="82" t="s">
        <v>424</v>
      </c>
      <c r="B547" s="81" t="s">
        <v>567</v>
      </c>
      <c r="C547" s="81" t="s">
        <v>610</v>
      </c>
      <c r="D547" s="81" t="s">
        <v>422</v>
      </c>
      <c r="E547" s="80">
        <v>169000</v>
      </c>
      <c r="F547" s="80">
        <v>0</v>
      </c>
      <c r="G547" s="79">
        <v>0</v>
      </c>
    </row>
    <row r="548" spans="1:7" ht="25.5" outlineLevel="2" x14ac:dyDescent="0.25">
      <c r="A548" s="102" t="s">
        <v>373</v>
      </c>
      <c r="B548" s="101" t="s">
        <v>567</v>
      </c>
      <c r="C548" s="101" t="s">
        <v>372</v>
      </c>
      <c r="D548" s="100"/>
      <c r="E548" s="99">
        <v>144300</v>
      </c>
      <c r="F548" s="99">
        <v>144300</v>
      </c>
      <c r="G548" s="98">
        <v>144300</v>
      </c>
    </row>
    <row r="549" spans="1:7" ht="25.5" outlineLevel="3" x14ac:dyDescent="0.25">
      <c r="A549" s="97" t="s">
        <v>609</v>
      </c>
      <c r="B549" s="96" t="s">
        <v>567</v>
      </c>
      <c r="C549" s="96" t="s">
        <v>608</v>
      </c>
      <c r="D549" s="95"/>
      <c r="E549" s="94">
        <v>144300</v>
      </c>
      <c r="F549" s="94">
        <v>144300</v>
      </c>
      <c r="G549" s="93">
        <v>144300</v>
      </c>
    </row>
    <row r="550" spans="1:7" outlineLevel="4" x14ac:dyDescent="0.25">
      <c r="A550" s="92" t="s">
        <v>607</v>
      </c>
      <c r="B550" s="91" t="s">
        <v>567</v>
      </c>
      <c r="C550" s="91" t="s">
        <v>606</v>
      </c>
      <c r="D550" s="90"/>
      <c r="E550" s="89">
        <v>144300</v>
      </c>
      <c r="F550" s="89">
        <v>144300</v>
      </c>
      <c r="G550" s="88">
        <v>144300</v>
      </c>
    </row>
    <row r="551" spans="1:7" outlineLevel="5" x14ac:dyDescent="0.25">
      <c r="A551" s="87" t="s">
        <v>605</v>
      </c>
      <c r="B551" s="86" t="s">
        <v>567</v>
      </c>
      <c r="C551" s="86" t="s">
        <v>604</v>
      </c>
      <c r="D551" s="85"/>
      <c r="E551" s="84">
        <v>144300</v>
      </c>
      <c r="F551" s="84">
        <v>144300</v>
      </c>
      <c r="G551" s="83">
        <v>144300</v>
      </c>
    </row>
    <row r="552" spans="1:7" outlineLevel="6" x14ac:dyDescent="0.25">
      <c r="A552" s="82" t="s">
        <v>424</v>
      </c>
      <c r="B552" s="81" t="s">
        <v>567</v>
      </c>
      <c r="C552" s="81" t="s">
        <v>604</v>
      </c>
      <c r="D552" s="81" t="s">
        <v>422</v>
      </c>
      <c r="E552" s="80">
        <v>144300</v>
      </c>
      <c r="F552" s="80">
        <v>144300</v>
      </c>
      <c r="G552" s="79">
        <v>144300</v>
      </c>
    </row>
    <row r="553" spans="1:7" ht="25.5" outlineLevel="2" x14ac:dyDescent="0.25">
      <c r="A553" s="102" t="s">
        <v>430</v>
      </c>
      <c r="B553" s="101" t="s">
        <v>567</v>
      </c>
      <c r="C553" s="101" t="s">
        <v>429</v>
      </c>
      <c r="D553" s="100"/>
      <c r="E553" s="99">
        <v>8166.67</v>
      </c>
      <c r="F553" s="99">
        <v>0</v>
      </c>
      <c r="G553" s="98">
        <v>0</v>
      </c>
    </row>
    <row r="554" spans="1:7" ht="25.5" outlineLevel="3" x14ac:dyDescent="0.25">
      <c r="A554" s="97" t="s">
        <v>603</v>
      </c>
      <c r="B554" s="96" t="s">
        <v>567</v>
      </c>
      <c r="C554" s="96" t="s">
        <v>602</v>
      </c>
      <c r="D554" s="95"/>
      <c r="E554" s="94">
        <v>8166.67</v>
      </c>
      <c r="F554" s="94">
        <v>0</v>
      </c>
      <c r="G554" s="93">
        <v>0</v>
      </c>
    </row>
    <row r="555" spans="1:7" outlineLevel="4" x14ac:dyDescent="0.25">
      <c r="A555" s="92" t="s">
        <v>601</v>
      </c>
      <c r="B555" s="91" t="s">
        <v>567</v>
      </c>
      <c r="C555" s="91" t="s">
        <v>600</v>
      </c>
      <c r="D555" s="90"/>
      <c r="E555" s="89">
        <v>8166.67</v>
      </c>
      <c r="F555" s="89">
        <v>0</v>
      </c>
      <c r="G555" s="88">
        <v>0</v>
      </c>
    </row>
    <row r="556" spans="1:7" ht="38.25" outlineLevel="5" x14ac:dyDescent="0.25">
      <c r="A556" s="87" t="s">
        <v>599</v>
      </c>
      <c r="B556" s="86" t="s">
        <v>567</v>
      </c>
      <c r="C556" s="86" t="s">
        <v>598</v>
      </c>
      <c r="D556" s="85"/>
      <c r="E556" s="84">
        <v>8166.67</v>
      </c>
      <c r="F556" s="84">
        <v>0</v>
      </c>
      <c r="G556" s="83">
        <v>0</v>
      </c>
    </row>
    <row r="557" spans="1:7" outlineLevel="6" x14ac:dyDescent="0.25">
      <c r="A557" s="82" t="s">
        <v>424</v>
      </c>
      <c r="B557" s="81" t="s">
        <v>567</v>
      </c>
      <c r="C557" s="81" t="s">
        <v>598</v>
      </c>
      <c r="D557" s="81" t="s">
        <v>422</v>
      </c>
      <c r="E557" s="80">
        <v>8166.67</v>
      </c>
      <c r="F557" s="80">
        <v>0</v>
      </c>
      <c r="G557" s="79">
        <v>0</v>
      </c>
    </row>
    <row r="558" spans="1:7" ht="25.5" outlineLevel="2" x14ac:dyDescent="0.25">
      <c r="A558" s="102" t="s">
        <v>309</v>
      </c>
      <c r="B558" s="101" t="s">
        <v>567</v>
      </c>
      <c r="C558" s="101" t="s">
        <v>308</v>
      </c>
      <c r="D558" s="100"/>
      <c r="E558" s="99">
        <v>935091.66</v>
      </c>
      <c r="F558" s="99">
        <v>872440</v>
      </c>
      <c r="G558" s="98">
        <v>872440</v>
      </c>
    </row>
    <row r="559" spans="1:7" ht="25.5" outlineLevel="3" x14ac:dyDescent="0.25">
      <c r="A559" s="97" t="s">
        <v>307</v>
      </c>
      <c r="B559" s="96" t="s">
        <v>567</v>
      </c>
      <c r="C559" s="96" t="s">
        <v>306</v>
      </c>
      <c r="D559" s="95"/>
      <c r="E559" s="94">
        <v>384440</v>
      </c>
      <c r="F559" s="94">
        <v>384440</v>
      </c>
      <c r="G559" s="93">
        <v>384440</v>
      </c>
    </row>
    <row r="560" spans="1:7" ht="25.5" outlineLevel="4" x14ac:dyDescent="0.25">
      <c r="A560" s="92" t="s">
        <v>597</v>
      </c>
      <c r="B560" s="91" t="s">
        <v>567</v>
      </c>
      <c r="C560" s="91" t="s">
        <v>596</v>
      </c>
      <c r="D560" s="90"/>
      <c r="E560" s="89">
        <v>384440</v>
      </c>
      <c r="F560" s="89">
        <v>384440</v>
      </c>
      <c r="G560" s="88">
        <v>384440</v>
      </c>
    </row>
    <row r="561" spans="1:7" outlineLevel="5" x14ac:dyDescent="0.25">
      <c r="A561" s="87" t="s">
        <v>568</v>
      </c>
      <c r="B561" s="86" t="s">
        <v>567</v>
      </c>
      <c r="C561" s="86" t="s">
        <v>595</v>
      </c>
      <c r="D561" s="85"/>
      <c r="E561" s="84">
        <v>311900</v>
      </c>
      <c r="F561" s="84">
        <v>311900</v>
      </c>
      <c r="G561" s="83">
        <v>311900</v>
      </c>
    </row>
    <row r="562" spans="1:7" outlineLevel="6" x14ac:dyDescent="0.25">
      <c r="A562" s="82" t="s">
        <v>424</v>
      </c>
      <c r="B562" s="81" t="s">
        <v>567</v>
      </c>
      <c r="C562" s="81" t="s">
        <v>595</v>
      </c>
      <c r="D562" s="81" t="s">
        <v>422</v>
      </c>
      <c r="E562" s="80">
        <v>311900</v>
      </c>
      <c r="F562" s="80">
        <v>311900</v>
      </c>
      <c r="G562" s="79">
        <v>311900</v>
      </c>
    </row>
    <row r="563" spans="1:7" ht="25.5" outlineLevel="5" x14ac:dyDescent="0.25">
      <c r="A563" s="87" t="s">
        <v>594</v>
      </c>
      <c r="B563" s="86" t="s">
        <v>567</v>
      </c>
      <c r="C563" s="86" t="s">
        <v>593</v>
      </c>
      <c r="D563" s="85"/>
      <c r="E563" s="84">
        <v>1300</v>
      </c>
      <c r="F563" s="84">
        <v>1300</v>
      </c>
      <c r="G563" s="83">
        <v>1300</v>
      </c>
    </row>
    <row r="564" spans="1:7" outlineLevel="6" x14ac:dyDescent="0.25">
      <c r="A564" s="82" t="s">
        <v>424</v>
      </c>
      <c r="B564" s="81" t="s">
        <v>567</v>
      </c>
      <c r="C564" s="81" t="s">
        <v>593</v>
      </c>
      <c r="D564" s="81" t="s">
        <v>422</v>
      </c>
      <c r="E564" s="80">
        <v>1300</v>
      </c>
      <c r="F564" s="80">
        <v>1300</v>
      </c>
      <c r="G564" s="79">
        <v>1300</v>
      </c>
    </row>
    <row r="565" spans="1:7" ht="51" outlineLevel="5" x14ac:dyDescent="0.25">
      <c r="A565" s="87" t="s">
        <v>592</v>
      </c>
      <c r="B565" s="86" t="s">
        <v>567</v>
      </c>
      <c r="C565" s="86" t="s">
        <v>591</v>
      </c>
      <c r="D565" s="85"/>
      <c r="E565" s="84">
        <v>36270</v>
      </c>
      <c r="F565" s="84">
        <v>36270</v>
      </c>
      <c r="G565" s="83">
        <v>36270</v>
      </c>
    </row>
    <row r="566" spans="1:7" outlineLevel="6" x14ac:dyDescent="0.25">
      <c r="A566" s="82" t="s">
        <v>424</v>
      </c>
      <c r="B566" s="81" t="s">
        <v>567</v>
      </c>
      <c r="C566" s="81" t="s">
        <v>591</v>
      </c>
      <c r="D566" s="81" t="s">
        <v>422</v>
      </c>
      <c r="E566" s="80">
        <v>36270</v>
      </c>
      <c r="F566" s="80">
        <v>36270</v>
      </c>
      <c r="G566" s="79">
        <v>36270</v>
      </c>
    </row>
    <row r="567" spans="1:7" ht="51" outlineLevel="5" x14ac:dyDescent="0.25">
      <c r="A567" s="87" t="s">
        <v>590</v>
      </c>
      <c r="B567" s="86" t="s">
        <v>567</v>
      </c>
      <c r="C567" s="86" t="s">
        <v>589</v>
      </c>
      <c r="D567" s="85"/>
      <c r="E567" s="84">
        <v>34970</v>
      </c>
      <c r="F567" s="84">
        <v>34970</v>
      </c>
      <c r="G567" s="83">
        <v>34970</v>
      </c>
    </row>
    <row r="568" spans="1:7" outlineLevel="6" x14ac:dyDescent="0.25">
      <c r="A568" s="82" t="s">
        <v>424</v>
      </c>
      <c r="B568" s="81" t="s">
        <v>567</v>
      </c>
      <c r="C568" s="81" t="s">
        <v>589</v>
      </c>
      <c r="D568" s="81" t="s">
        <v>422</v>
      </c>
      <c r="E568" s="80">
        <v>34970</v>
      </c>
      <c r="F568" s="80">
        <v>34970</v>
      </c>
      <c r="G568" s="79">
        <v>34970</v>
      </c>
    </row>
    <row r="569" spans="1:7" ht="25.5" outlineLevel="3" x14ac:dyDescent="0.25">
      <c r="A569" s="97" t="s">
        <v>588</v>
      </c>
      <c r="B569" s="96" t="s">
        <v>567</v>
      </c>
      <c r="C569" s="96" t="s">
        <v>587</v>
      </c>
      <c r="D569" s="95"/>
      <c r="E569" s="94">
        <v>62651.66</v>
      </c>
      <c r="F569" s="94">
        <v>0</v>
      </c>
      <c r="G569" s="93">
        <v>0</v>
      </c>
    </row>
    <row r="570" spans="1:7" outlineLevel="4" x14ac:dyDescent="0.25">
      <c r="A570" s="92" t="s">
        <v>586</v>
      </c>
      <c r="B570" s="91" t="s">
        <v>567</v>
      </c>
      <c r="C570" s="91" t="s">
        <v>585</v>
      </c>
      <c r="D570" s="90"/>
      <c r="E570" s="89">
        <v>62651.66</v>
      </c>
      <c r="F570" s="89">
        <v>0</v>
      </c>
      <c r="G570" s="88">
        <v>0</v>
      </c>
    </row>
    <row r="571" spans="1:7" outlineLevel="5" x14ac:dyDescent="0.25">
      <c r="A571" s="87" t="s">
        <v>584</v>
      </c>
      <c r="B571" s="86" t="s">
        <v>567</v>
      </c>
      <c r="C571" s="86" t="s">
        <v>583</v>
      </c>
      <c r="D571" s="85"/>
      <c r="E571" s="84">
        <v>62651.66</v>
      </c>
      <c r="F571" s="84">
        <v>0</v>
      </c>
      <c r="G571" s="83">
        <v>0</v>
      </c>
    </row>
    <row r="572" spans="1:7" outlineLevel="6" x14ac:dyDescent="0.25">
      <c r="A572" s="82" t="s">
        <v>424</v>
      </c>
      <c r="B572" s="81" t="s">
        <v>567</v>
      </c>
      <c r="C572" s="81" t="s">
        <v>583</v>
      </c>
      <c r="D572" s="81" t="s">
        <v>422</v>
      </c>
      <c r="E572" s="80">
        <v>62651.66</v>
      </c>
      <c r="F572" s="80">
        <v>0</v>
      </c>
      <c r="G572" s="79">
        <v>0</v>
      </c>
    </row>
    <row r="573" spans="1:7" ht="25.5" outlineLevel="3" x14ac:dyDescent="0.25">
      <c r="A573" s="97" t="s">
        <v>582</v>
      </c>
      <c r="B573" s="96" t="s">
        <v>567</v>
      </c>
      <c r="C573" s="96" t="s">
        <v>581</v>
      </c>
      <c r="D573" s="95"/>
      <c r="E573" s="94">
        <v>75000</v>
      </c>
      <c r="F573" s="94">
        <v>75000</v>
      </c>
      <c r="G573" s="93">
        <v>75000</v>
      </c>
    </row>
    <row r="574" spans="1:7" outlineLevel="4" x14ac:dyDescent="0.25">
      <c r="A574" s="92" t="s">
        <v>580</v>
      </c>
      <c r="B574" s="91" t="s">
        <v>567</v>
      </c>
      <c r="C574" s="91" t="s">
        <v>579</v>
      </c>
      <c r="D574" s="90"/>
      <c r="E574" s="89">
        <v>75000</v>
      </c>
      <c r="F574" s="89">
        <v>75000</v>
      </c>
      <c r="G574" s="88">
        <v>75000</v>
      </c>
    </row>
    <row r="575" spans="1:7" outlineLevel="5" x14ac:dyDescent="0.25">
      <c r="A575" s="87" t="s">
        <v>578</v>
      </c>
      <c r="B575" s="86" t="s">
        <v>567</v>
      </c>
      <c r="C575" s="86" t="s">
        <v>577</v>
      </c>
      <c r="D575" s="85"/>
      <c r="E575" s="84">
        <v>75000</v>
      </c>
      <c r="F575" s="84">
        <v>75000</v>
      </c>
      <c r="G575" s="83">
        <v>75000</v>
      </c>
    </row>
    <row r="576" spans="1:7" outlineLevel="6" x14ac:dyDescent="0.25">
      <c r="A576" s="82" t="s">
        <v>424</v>
      </c>
      <c r="B576" s="81" t="s">
        <v>567</v>
      </c>
      <c r="C576" s="81" t="s">
        <v>577</v>
      </c>
      <c r="D576" s="81" t="s">
        <v>422</v>
      </c>
      <c r="E576" s="80">
        <v>75000</v>
      </c>
      <c r="F576" s="80">
        <v>75000</v>
      </c>
      <c r="G576" s="79">
        <v>75000</v>
      </c>
    </row>
    <row r="577" spans="1:7" ht="25.5" outlineLevel="3" x14ac:dyDescent="0.25">
      <c r="A577" s="97" t="s">
        <v>576</v>
      </c>
      <c r="B577" s="96" t="s">
        <v>567</v>
      </c>
      <c r="C577" s="96" t="s">
        <v>575</v>
      </c>
      <c r="D577" s="95"/>
      <c r="E577" s="94">
        <v>413000</v>
      </c>
      <c r="F577" s="94">
        <v>413000</v>
      </c>
      <c r="G577" s="93">
        <v>413000</v>
      </c>
    </row>
    <row r="578" spans="1:7" ht="25.5" outlineLevel="4" x14ac:dyDescent="0.25">
      <c r="A578" s="92" t="s">
        <v>574</v>
      </c>
      <c r="B578" s="91" t="s">
        <v>567</v>
      </c>
      <c r="C578" s="91" t="s">
        <v>573</v>
      </c>
      <c r="D578" s="90"/>
      <c r="E578" s="89">
        <v>413000</v>
      </c>
      <c r="F578" s="89">
        <v>413000</v>
      </c>
      <c r="G578" s="88">
        <v>413000</v>
      </c>
    </row>
    <row r="579" spans="1:7" outlineLevel="5" x14ac:dyDescent="0.25">
      <c r="A579" s="87" t="s">
        <v>572</v>
      </c>
      <c r="B579" s="86" t="s">
        <v>567</v>
      </c>
      <c r="C579" s="86" t="s">
        <v>571</v>
      </c>
      <c r="D579" s="85"/>
      <c r="E579" s="84">
        <v>413000</v>
      </c>
      <c r="F579" s="84">
        <v>413000</v>
      </c>
      <c r="G579" s="83">
        <v>413000</v>
      </c>
    </row>
    <row r="580" spans="1:7" outlineLevel="6" x14ac:dyDescent="0.25">
      <c r="A580" s="82" t="s">
        <v>424</v>
      </c>
      <c r="B580" s="81" t="s">
        <v>567</v>
      </c>
      <c r="C580" s="81" t="s">
        <v>571</v>
      </c>
      <c r="D580" s="81" t="s">
        <v>422</v>
      </c>
      <c r="E580" s="80">
        <v>413000</v>
      </c>
      <c r="F580" s="80">
        <v>413000</v>
      </c>
      <c r="G580" s="79">
        <v>413000</v>
      </c>
    </row>
    <row r="581" spans="1:7" ht="25.5" outlineLevel="2" x14ac:dyDescent="0.25">
      <c r="A581" s="102" t="s">
        <v>570</v>
      </c>
      <c r="B581" s="101" t="s">
        <v>567</v>
      </c>
      <c r="C581" s="101" t="s">
        <v>569</v>
      </c>
      <c r="D581" s="100"/>
      <c r="E581" s="99">
        <v>53500</v>
      </c>
      <c r="F581" s="99">
        <v>0</v>
      </c>
      <c r="G581" s="98">
        <v>0</v>
      </c>
    </row>
    <row r="582" spans="1:7" outlineLevel="5" x14ac:dyDescent="0.25">
      <c r="A582" s="87" t="s">
        <v>568</v>
      </c>
      <c r="B582" s="86" t="s">
        <v>567</v>
      </c>
      <c r="C582" s="86" t="s">
        <v>566</v>
      </c>
      <c r="D582" s="85"/>
      <c r="E582" s="84">
        <v>53500</v>
      </c>
      <c r="F582" s="84">
        <v>0</v>
      </c>
      <c r="G582" s="83">
        <v>0</v>
      </c>
    </row>
    <row r="583" spans="1:7" outlineLevel="6" x14ac:dyDescent="0.25">
      <c r="A583" s="82" t="s">
        <v>424</v>
      </c>
      <c r="B583" s="81" t="s">
        <v>567</v>
      </c>
      <c r="C583" s="81" t="s">
        <v>566</v>
      </c>
      <c r="D583" s="81" t="s">
        <v>422</v>
      </c>
      <c r="E583" s="80">
        <v>53500</v>
      </c>
      <c r="F583" s="80">
        <v>0</v>
      </c>
      <c r="G583" s="79">
        <v>0</v>
      </c>
    </row>
    <row r="584" spans="1:7" outlineLevel="1" x14ac:dyDescent="0.25">
      <c r="A584" s="107" t="s">
        <v>565</v>
      </c>
      <c r="B584" s="106" t="s">
        <v>532</v>
      </c>
      <c r="C584" s="105"/>
      <c r="D584" s="105"/>
      <c r="E584" s="104">
        <v>50351678.460000001</v>
      </c>
      <c r="F584" s="104">
        <v>25258540.460000001</v>
      </c>
      <c r="G584" s="103">
        <v>25392616.940000001</v>
      </c>
    </row>
    <row r="585" spans="1:7" ht="25.5" outlineLevel="2" x14ac:dyDescent="0.25">
      <c r="A585" s="102" t="s">
        <v>430</v>
      </c>
      <c r="B585" s="101" t="s">
        <v>532</v>
      </c>
      <c r="C585" s="101" t="s">
        <v>429</v>
      </c>
      <c r="D585" s="100"/>
      <c r="E585" s="99">
        <v>42790504.630000003</v>
      </c>
      <c r="F585" s="99">
        <v>17687837.949999999</v>
      </c>
      <c r="G585" s="98">
        <v>17812004.620000001</v>
      </c>
    </row>
    <row r="586" spans="1:7" outlineLevel="3" x14ac:dyDescent="0.25">
      <c r="A586" s="97" t="s">
        <v>564</v>
      </c>
      <c r="B586" s="96" t="s">
        <v>532</v>
      </c>
      <c r="C586" s="96" t="s">
        <v>563</v>
      </c>
      <c r="D586" s="95"/>
      <c r="E586" s="94">
        <v>34518418.719999999</v>
      </c>
      <c r="F586" s="94">
        <v>9415752.0399999991</v>
      </c>
      <c r="G586" s="93">
        <v>9539918.7100000009</v>
      </c>
    </row>
    <row r="587" spans="1:7" outlineLevel="4" x14ac:dyDescent="0.25">
      <c r="A587" s="92" t="s">
        <v>562</v>
      </c>
      <c r="B587" s="91" t="s">
        <v>532</v>
      </c>
      <c r="C587" s="91" t="s">
        <v>561</v>
      </c>
      <c r="D587" s="90"/>
      <c r="E587" s="89">
        <v>25223833.34</v>
      </c>
      <c r="F587" s="89">
        <v>0</v>
      </c>
      <c r="G587" s="88">
        <v>0</v>
      </c>
    </row>
    <row r="588" spans="1:7" ht="38.25" outlineLevel="5" x14ac:dyDescent="0.25">
      <c r="A588" s="87" t="s">
        <v>246</v>
      </c>
      <c r="B588" s="86" t="s">
        <v>532</v>
      </c>
      <c r="C588" s="86" t="s">
        <v>560</v>
      </c>
      <c r="D588" s="85"/>
      <c r="E588" s="84">
        <v>13850200</v>
      </c>
      <c r="F588" s="84">
        <v>0</v>
      </c>
      <c r="G588" s="83">
        <v>0</v>
      </c>
    </row>
    <row r="589" spans="1:7" outlineLevel="6" x14ac:dyDescent="0.25">
      <c r="A589" s="82" t="s">
        <v>424</v>
      </c>
      <c r="B589" s="81" t="s">
        <v>532</v>
      </c>
      <c r="C589" s="81" t="s">
        <v>560</v>
      </c>
      <c r="D589" s="81" t="s">
        <v>422</v>
      </c>
      <c r="E589" s="80">
        <v>13850200</v>
      </c>
      <c r="F589" s="80">
        <v>0</v>
      </c>
      <c r="G589" s="79">
        <v>0</v>
      </c>
    </row>
    <row r="590" spans="1:7" outlineLevel="5" x14ac:dyDescent="0.25">
      <c r="A590" s="87" t="s">
        <v>115</v>
      </c>
      <c r="B590" s="86" t="s">
        <v>532</v>
      </c>
      <c r="C590" s="86" t="s">
        <v>559</v>
      </c>
      <c r="D590" s="85"/>
      <c r="E590" s="84">
        <v>1284100</v>
      </c>
      <c r="F590" s="84">
        <v>0</v>
      </c>
      <c r="G590" s="83">
        <v>0</v>
      </c>
    </row>
    <row r="591" spans="1:7" outlineLevel="6" x14ac:dyDescent="0.25">
      <c r="A591" s="82" t="s">
        <v>424</v>
      </c>
      <c r="B591" s="81" t="s">
        <v>532</v>
      </c>
      <c r="C591" s="81" t="s">
        <v>559</v>
      </c>
      <c r="D591" s="81" t="s">
        <v>422</v>
      </c>
      <c r="E591" s="80">
        <v>1284100</v>
      </c>
      <c r="F591" s="80">
        <v>0</v>
      </c>
      <c r="G591" s="79">
        <v>0</v>
      </c>
    </row>
    <row r="592" spans="1:7" ht="38.25" outlineLevel="5" x14ac:dyDescent="0.25">
      <c r="A592" s="87" t="s">
        <v>558</v>
      </c>
      <c r="B592" s="86" t="s">
        <v>532</v>
      </c>
      <c r="C592" s="86" t="s">
        <v>557</v>
      </c>
      <c r="D592" s="85"/>
      <c r="E592" s="84">
        <v>9233466.6699999999</v>
      </c>
      <c r="F592" s="84">
        <v>0</v>
      </c>
      <c r="G592" s="83">
        <v>0</v>
      </c>
    </row>
    <row r="593" spans="1:7" outlineLevel="6" x14ac:dyDescent="0.25">
      <c r="A593" s="82" t="s">
        <v>424</v>
      </c>
      <c r="B593" s="81" t="s">
        <v>532</v>
      </c>
      <c r="C593" s="81" t="s">
        <v>557</v>
      </c>
      <c r="D593" s="81" t="s">
        <v>422</v>
      </c>
      <c r="E593" s="80">
        <v>9233466.6699999999</v>
      </c>
      <c r="F593" s="80">
        <v>0</v>
      </c>
      <c r="G593" s="79">
        <v>0</v>
      </c>
    </row>
    <row r="594" spans="1:7" ht="25.5" outlineLevel="5" x14ac:dyDescent="0.25">
      <c r="A594" s="87" t="s">
        <v>556</v>
      </c>
      <c r="B594" s="86" t="s">
        <v>532</v>
      </c>
      <c r="C594" s="86" t="s">
        <v>555</v>
      </c>
      <c r="D594" s="85"/>
      <c r="E594" s="84">
        <v>856066.67</v>
      </c>
      <c r="F594" s="84">
        <v>0</v>
      </c>
      <c r="G594" s="83">
        <v>0</v>
      </c>
    </row>
    <row r="595" spans="1:7" outlineLevel="6" x14ac:dyDescent="0.25">
      <c r="A595" s="82" t="s">
        <v>424</v>
      </c>
      <c r="B595" s="81" t="s">
        <v>532</v>
      </c>
      <c r="C595" s="81" t="s">
        <v>555</v>
      </c>
      <c r="D595" s="81" t="s">
        <v>422</v>
      </c>
      <c r="E595" s="80">
        <v>856066.67</v>
      </c>
      <c r="F595" s="80">
        <v>0</v>
      </c>
      <c r="G595" s="79">
        <v>0</v>
      </c>
    </row>
    <row r="596" spans="1:7" outlineLevel="4" x14ac:dyDescent="0.25">
      <c r="A596" s="92" t="s">
        <v>554</v>
      </c>
      <c r="B596" s="91" t="s">
        <v>532</v>
      </c>
      <c r="C596" s="91" t="s">
        <v>553</v>
      </c>
      <c r="D596" s="90"/>
      <c r="E596" s="89">
        <v>9294585.3800000008</v>
      </c>
      <c r="F596" s="89">
        <v>9415752.0399999991</v>
      </c>
      <c r="G596" s="88">
        <v>9539918.7100000009</v>
      </c>
    </row>
    <row r="597" spans="1:7" outlineLevel="5" x14ac:dyDescent="0.25">
      <c r="A597" s="87" t="s">
        <v>552</v>
      </c>
      <c r="B597" s="86" t="s">
        <v>532</v>
      </c>
      <c r="C597" s="86" t="s">
        <v>551</v>
      </c>
      <c r="D597" s="85"/>
      <c r="E597" s="84">
        <v>3210404</v>
      </c>
      <c r="F597" s="84">
        <v>3210404</v>
      </c>
      <c r="G597" s="83">
        <v>3210404</v>
      </c>
    </row>
    <row r="598" spans="1:7" ht="25.5" outlineLevel="6" x14ac:dyDescent="0.25">
      <c r="A598" s="82" t="s">
        <v>316</v>
      </c>
      <c r="B598" s="81" t="s">
        <v>532</v>
      </c>
      <c r="C598" s="81" t="s">
        <v>551</v>
      </c>
      <c r="D598" s="81" t="s">
        <v>313</v>
      </c>
      <c r="E598" s="80">
        <v>3210404</v>
      </c>
      <c r="F598" s="80">
        <v>3210404</v>
      </c>
      <c r="G598" s="79">
        <v>3210404</v>
      </c>
    </row>
    <row r="599" spans="1:7" outlineLevel="5" x14ac:dyDescent="0.25">
      <c r="A599" s="87" t="s">
        <v>550</v>
      </c>
      <c r="B599" s="86" t="s">
        <v>532</v>
      </c>
      <c r="C599" s="86" t="s">
        <v>549</v>
      </c>
      <c r="D599" s="85"/>
      <c r="E599" s="84">
        <v>171180.75</v>
      </c>
      <c r="F599" s="84">
        <v>171180.75</v>
      </c>
      <c r="G599" s="83">
        <v>171180.75</v>
      </c>
    </row>
    <row r="600" spans="1:7" outlineLevel="6" x14ac:dyDescent="0.25">
      <c r="A600" s="82" t="s">
        <v>424</v>
      </c>
      <c r="B600" s="81" t="s">
        <v>532</v>
      </c>
      <c r="C600" s="81" t="s">
        <v>549</v>
      </c>
      <c r="D600" s="81" t="s">
        <v>422</v>
      </c>
      <c r="E600" s="80">
        <v>22180.75</v>
      </c>
      <c r="F600" s="80">
        <v>22180.75</v>
      </c>
      <c r="G600" s="79">
        <v>22180.75</v>
      </c>
    </row>
    <row r="601" spans="1:7" outlineLevel="6" x14ac:dyDescent="0.25">
      <c r="A601" s="82" t="s">
        <v>376</v>
      </c>
      <c r="B601" s="81" t="s">
        <v>532</v>
      </c>
      <c r="C601" s="81" t="s">
        <v>549</v>
      </c>
      <c r="D601" s="81" t="s">
        <v>374</v>
      </c>
      <c r="E601" s="80">
        <v>149000</v>
      </c>
      <c r="F601" s="80">
        <v>149000</v>
      </c>
      <c r="G601" s="79">
        <v>149000</v>
      </c>
    </row>
    <row r="602" spans="1:7" outlineLevel="5" x14ac:dyDescent="0.25">
      <c r="A602" s="87" t="s">
        <v>548</v>
      </c>
      <c r="B602" s="86" t="s">
        <v>532</v>
      </c>
      <c r="C602" s="86" t="s">
        <v>547</v>
      </c>
      <c r="D602" s="85"/>
      <c r="E602" s="84">
        <v>643833.96</v>
      </c>
      <c r="F602" s="84">
        <v>643833.96</v>
      </c>
      <c r="G602" s="83">
        <v>643833.96</v>
      </c>
    </row>
    <row r="603" spans="1:7" outlineLevel="6" x14ac:dyDescent="0.25">
      <c r="A603" s="82" t="s">
        <v>424</v>
      </c>
      <c r="B603" s="81" t="s">
        <v>532</v>
      </c>
      <c r="C603" s="81" t="s">
        <v>547</v>
      </c>
      <c r="D603" s="81" t="s">
        <v>422</v>
      </c>
      <c r="E603" s="80">
        <v>643833.96</v>
      </c>
      <c r="F603" s="80">
        <v>643833.96</v>
      </c>
      <c r="G603" s="79">
        <v>643833.96</v>
      </c>
    </row>
    <row r="604" spans="1:7" ht="25.5" outlineLevel="5" x14ac:dyDescent="0.25">
      <c r="A604" s="87" t="s">
        <v>64</v>
      </c>
      <c r="B604" s="86" t="s">
        <v>532</v>
      </c>
      <c r="C604" s="86" t="s">
        <v>546</v>
      </c>
      <c r="D604" s="85"/>
      <c r="E604" s="84">
        <v>3161500</v>
      </c>
      <c r="F604" s="84">
        <v>3234200</v>
      </c>
      <c r="G604" s="83">
        <v>3308700</v>
      </c>
    </row>
    <row r="605" spans="1:7" ht="25.5" outlineLevel="6" x14ac:dyDescent="0.25">
      <c r="A605" s="82" t="s">
        <v>316</v>
      </c>
      <c r="B605" s="81" t="s">
        <v>532</v>
      </c>
      <c r="C605" s="81" t="s">
        <v>546</v>
      </c>
      <c r="D605" s="81" t="s">
        <v>313</v>
      </c>
      <c r="E605" s="80">
        <v>3161500</v>
      </c>
      <c r="F605" s="80">
        <v>3234200</v>
      </c>
      <c r="G605" s="79">
        <v>3308700</v>
      </c>
    </row>
    <row r="606" spans="1:7" ht="25.5" outlineLevel="5" x14ac:dyDescent="0.25">
      <c r="A606" s="87" t="s">
        <v>545</v>
      </c>
      <c r="B606" s="86" t="s">
        <v>532</v>
      </c>
      <c r="C606" s="86" t="s">
        <v>544</v>
      </c>
      <c r="D606" s="85"/>
      <c r="E606" s="84">
        <v>2107666.67</v>
      </c>
      <c r="F606" s="84">
        <v>2156133.33</v>
      </c>
      <c r="G606" s="83">
        <v>2205800</v>
      </c>
    </row>
    <row r="607" spans="1:7" ht="25.5" outlineLevel="6" x14ac:dyDescent="0.25">
      <c r="A607" s="82" t="s">
        <v>316</v>
      </c>
      <c r="B607" s="81" t="s">
        <v>532</v>
      </c>
      <c r="C607" s="81" t="s">
        <v>544</v>
      </c>
      <c r="D607" s="81" t="s">
        <v>313</v>
      </c>
      <c r="E607" s="80">
        <v>2107666.67</v>
      </c>
      <c r="F607" s="80">
        <v>2156133.33</v>
      </c>
      <c r="G607" s="79">
        <v>2205800</v>
      </c>
    </row>
    <row r="608" spans="1:7" ht="25.5" outlineLevel="3" x14ac:dyDescent="0.25">
      <c r="A608" s="97" t="s">
        <v>428</v>
      </c>
      <c r="B608" s="96" t="s">
        <v>532</v>
      </c>
      <c r="C608" s="96" t="s">
        <v>427</v>
      </c>
      <c r="D608" s="95"/>
      <c r="E608" s="94">
        <v>8272085.9100000001</v>
      </c>
      <c r="F608" s="94">
        <v>8272085.9100000001</v>
      </c>
      <c r="G608" s="93">
        <v>8272085.9100000001</v>
      </c>
    </row>
    <row r="609" spans="1:7" outlineLevel="4" x14ac:dyDescent="0.25">
      <c r="A609" s="92" t="s">
        <v>543</v>
      </c>
      <c r="B609" s="91" t="s">
        <v>532</v>
      </c>
      <c r="C609" s="91" t="s">
        <v>542</v>
      </c>
      <c r="D609" s="90"/>
      <c r="E609" s="89">
        <v>8272085.9100000001</v>
      </c>
      <c r="F609" s="89">
        <v>8272085.9100000001</v>
      </c>
      <c r="G609" s="88">
        <v>8272085.9100000001</v>
      </c>
    </row>
    <row r="610" spans="1:7" outlineLevel="5" x14ac:dyDescent="0.25">
      <c r="A610" s="87" t="s">
        <v>541</v>
      </c>
      <c r="B610" s="86" t="s">
        <v>532</v>
      </c>
      <c r="C610" s="86" t="s">
        <v>540</v>
      </c>
      <c r="D610" s="85"/>
      <c r="E610" s="84">
        <v>8272085.9100000001</v>
      </c>
      <c r="F610" s="84">
        <v>8272085.9100000001</v>
      </c>
      <c r="G610" s="83">
        <v>8272085.9100000001</v>
      </c>
    </row>
    <row r="611" spans="1:7" ht="25.5" outlineLevel="6" x14ac:dyDescent="0.25">
      <c r="A611" s="82" t="s">
        <v>316</v>
      </c>
      <c r="B611" s="81" t="s">
        <v>532</v>
      </c>
      <c r="C611" s="81" t="s">
        <v>540</v>
      </c>
      <c r="D611" s="81" t="s">
        <v>313</v>
      </c>
      <c r="E611" s="80">
        <v>8272085.9100000001</v>
      </c>
      <c r="F611" s="80">
        <v>8272085.9100000001</v>
      </c>
      <c r="G611" s="79">
        <v>8272085.9100000001</v>
      </c>
    </row>
    <row r="612" spans="1:7" ht="25.5" outlineLevel="2" x14ac:dyDescent="0.25">
      <c r="A612" s="102" t="s">
        <v>525</v>
      </c>
      <c r="B612" s="101" t="s">
        <v>532</v>
      </c>
      <c r="C612" s="101" t="s">
        <v>524</v>
      </c>
      <c r="D612" s="100"/>
      <c r="E612" s="99">
        <v>7561173.8300000001</v>
      </c>
      <c r="F612" s="99">
        <v>7570702.5099999998</v>
      </c>
      <c r="G612" s="98">
        <v>7580612.3200000003</v>
      </c>
    </row>
    <row r="613" spans="1:7" outlineLevel="4" x14ac:dyDescent="0.25">
      <c r="A613" s="92" t="s">
        <v>539</v>
      </c>
      <c r="B613" s="91" t="s">
        <v>532</v>
      </c>
      <c r="C613" s="91" t="s">
        <v>538</v>
      </c>
      <c r="D613" s="90"/>
      <c r="E613" s="89">
        <v>88050.18</v>
      </c>
      <c r="F613" s="89">
        <v>88050.18</v>
      </c>
      <c r="G613" s="88">
        <v>88050.18</v>
      </c>
    </row>
    <row r="614" spans="1:7" outlineLevel="5" x14ac:dyDescent="0.25">
      <c r="A614" s="87" t="s">
        <v>537</v>
      </c>
      <c r="B614" s="86" t="s">
        <v>532</v>
      </c>
      <c r="C614" s="86" t="s">
        <v>536</v>
      </c>
      <c r="D614" s="85"/>
      <c r="E614" s="84">
        <v>88050.18</v>
      </c>
      <c r="F614" s="84">
        <v>88050.18</v>
      </c>
      <c r="G614" s="83">
        <v>88050.18</v>
      </c>
    </row>
    <row r="615" spans="1:7" ht="25.5" outlineLevel="6" x14ac:dyDescent="0.25">
      <c r="A615" s="82" t="s">
        <v>316</v>
      </c>
      <c r="B615" s="81" t="s">
        <v>532</v>
      </c>
      <c r="C615" s="81" t="s">
        <v>536</v>
      </c>
      <c r="D615" s="81" t="s">
        <v>313</v>
      </c>
      <c r="E615" s="80">
        <v>88050.18</v>
      </c>
      <c r="F615" s="80">
        <v>88050.18</v>
      </c>
      <c r="G615" s="79">
        <v>88050.18</v>
      </c>
    </row>
    <row r="616" spans="1:7" outlineLevel="4" x14ac:dyDescent="0.25">
      <c r="A616" s="92" t="s">
        <v>535</v>
      </c>
      <c r="B616" s="91" t="s">
        <v>532</v>
      </c>
      <c r="C616" s="91" t="s">
        <v>534</v>
      </c>
      <c r="D616" s="90"/>
      <c r="E616" s="89">
        <v>7473123.6500000004</v>
      </c>
      <c r="F616" s="89">
        <v>7482652.3300000001</v>
      </c>
      <c r="G616" s="88">
        <v>7492562.1399999997</v>
      </c>
    </row>
    <row r="617" spans="1:7" ht="25.5" outlineLevel="5" x14ac:dyDescent="0.25">
      <c r="A617" s="87" t="s">
        <v>533</v>
      </c>
      <c r="B617" s="86" t="s">
        <v>532</v>
      </c>
      <c r="C617" s="86" t="s">
        <v>531</v>
      </c>
      <c r="D617" s="85"/>
      <c r="E617" s="84">
        <v>7473123.6500000004</v>
      </c>
      <c r="F617" s="84">
        <v>7482652.3300000001</v>
      </c>
      <c r="G617" s="83">
        <v>7492562.1399999997</v>
      </c>
    </row>
    <row r="618" spans="1:7" ht="25.5" outlineLevel="6" x14ac:dyDescent="0.25">
      <c r="A618" s="82" t="s">
        <v>316</v>
      </c>
      <c r="B618" s="81" t="s">
        <v>532</v>
      </c>
      <c r="C618" s="81" t="s">
        <v>531</v>
      </c>
      <c r="D618" s="81" t="s">
        <v>313</v>
      </c>
      <c r="E618" s="80">
        <v>7473123.6500000004</v>
      </c>
      <c r="F618" s="80">
        <v>7482652.3300000001</v>
      </c>
      <c r="G618" s="79">
        <v>7492562.1399999997</v>
      </c>
    </row>
    <row r="619" spans="1:7" ht="15.75" thickBot="1" x14ac:dyDescent="0.3">
      <c r="A619" s="112" t="s">
        <v>530</v>
      </c>
      <c r="B619" s="111" t="s">
        <v>529</v>
      </c>
      <c r="C619" s="110"/>
      <c r="D619" s="110"/>
      <c r="E619" s="109">
        <v>765808221.12</v>
      </c>
      <c r="F619" s="109">
        <v>207977905.28</v>
      </c>
      <c r="G619" s="108">
        <v>219751728.47999999</v>
      </c>
    </row>
    <row r="620" spans="1:7" outlineLevel="1" x14ac:dyDescent="0.25">
      <c r="A620" s="107" t="s">
        <v>528</v>
      </c>
      <c r="B620" s="106" t="s">
        <v>468</v>
      </c>
      <c r="C620" s="105"/>
      <c r="D620" s="105"/>
      <c r="E620" s="104">
        <v>765808221.12</v>
      </c>
      <c r="F620" s="104">
        <v>207977905.28</v>
      </c>
      <c r="G620" s="103">
        <v>219751728.47999999</v>
      </c>
    </row>
    <row r="621" spans="1:7" ht="25.5" outlineLevel="2" x14ac:dyDescent="0.25">
      <c r="A621" s="102" t="s">
        <v>397</v>
      </c>
      <c r="B621" s="101" t="s">
        <v>468</v>
      </c>
      <c r="C621" s="101" t="s">
        <v>396</v>
      </c>
      <c r="D621" s="100"/>
      <c r="E621" s="99">
        <v>2811044.7</v>
      </c>
      <c r="F621" s="99">
        <v>2811044.7</v>
      </c>
      <c r="G621" s="98">
        <v>2811044.7</v>
      </c>
    </row>
    <row r="622" spans="1:7" outlineLevel="3" x14ac:dyDescent="0.25">
      <c r="A622" s="97" t="s">
        <v>395</v>
      </c>
      <c r="B622" s="96" t="s">
        <v>468</v>
      </c>
      <c r="C622" s="96" t="s">
        <v>394</v>
      </c>
      <c r="D622" s="95"/>
      <c r="E622" s="94">
        <v>2811044.7</v>
      </c>
      <c r="F622" s="94">
        <v>2811044.7</v>
      </c>
      <c r="G622" s="93">
        <v>2811044.7</v>
      </c>
    </row>
    <row r="623" spans="1:7" outlineLevel="4" x14ac:dyDescent="0.25">
      <c r="A623" s="92" t="s">
        <v>393</v>
      </c>
      <c r="B623" s="91" t="s">
        <v>468</v>
      </c>
      <c r="C623" s="91" t="s">
        <v>392</v>
      </c>
      <c r="D623" s="90"/>
      <c r="E623" s="89">
        <v>2811044.7</v>
      </c>
      <c r="F623" s="89">
        <v>2811044.7</v>
      </c>
      <c r="G623" s="88">
        <v>2811044.7</v>
      </c>
    </row>
    <row r="624" spans="1:7" ht="51" outlineLevel="5" x14ac:dyDescent="0.25">
      <c r="A624" s="87" t="s">
        <v>527</v>
      </c>
      <c r="B624" s="86" t="s">
        <v>468</v>
      </c>
      <c r="C624" s="86" t="s">
        <v>526</v>
      </c>
      <c r="D624" s="85"/>
      <c r="E624" s="84">
        <v>2811044.7</v>
      </c>
      <c r="F624" s="84">
        <v>2811044.7</v>
      </c>
      <c r="G624" s="83">
        <v>2811044.7</v>
      </c>
    </row>
    <row r="625" spans="1:7" ht="25.5" outlineLevel="6" x14ac:dyDescent="0.25">
      <c r="A625" s="82" t="s">
        <v>316</v>
      </c>
      <c r="B625" s="81" t="s">
        <v>468</v>
      </c>
      <c r="C625" s="81" t="s">
        <v>526</v>
      </c>
      <c r="D625" s="81" t="s">
        <v>313</v>
      </c>
      <c r="E625" s="80">
        <v>2811044.7</v>
      </c>
      <c r="F625" s="80">
        <v>2811044.7</v>
      </c>
      <c r="G625" s="79">
        <v>2811044.7</v>
      </c>
    </row>
    <row r="626" spans="1:7" ht="25.5" outlineLevel="2" x14ac:dyDescent="0.25">
      <c r="A626" s="102" t="s">
        <v>359</v>
      </c>
      <c r="B626" s="101" t="s">
        <v>468</v>
      </c>
      <c r="C626" s="101" t="s">
        <v>358</v>
      </c>
      <c r="D626" s="100"/>
      <c r="E626" s="99">
        <v>940800</v>
      </c>
      <c r="F626" s="99">
        <v>940800</v>
      </c>
      <c r="G626" s="98">
        <v>940800</v>
      </c>
    </row>
    <row r="627" spans="1:7" outlineLevel="3" x14ac:dyDescent="0.25">
      <c r="A627" s="97" t="s">
        <v>357</v>
      </c>
      <c r="B627" s="96" t="s">
        <v>468</v>
      </c>
      <c r="C627" s="96" t="s">
        <v>356</v>
      </c>
      <c r="D627" s="95"/>
      <c r="E627" s="94">
        <v>940800</v>
      </c>
      <c r="F627" s="94">
        <v>940800</v>
      </c>
      <c r="G627" s="93">
        <v>940800</v>
      </c>
    </row>
    <row r="628" spans="1:7" ht="25.5" outlineLevel="4" x14ac:dyDescent="0.25">
      <c r="A628" s="92" t="s">
        <v>355</v>
      </c>
      <c r="B628" s="91" t="s">
        <v>468</v>
      </c>
      <c r="C628" s="91" t="s">
        <v>354</v>
      </c>
      <c r="D628" s="90"/>
      <c r="E628" s="89">
        <v>940800</v>
      </c>
      <c r="F628" s="89">
        <v>940800</v>
      </c>
      <c r="G628" s="88">
        <v>940800</v>
      </c>
    </row>
    <row r="629" spans="1:7" ht="25.5" outlineLevel="5" x14ac:dyDescent="0.25">
      <c r="A629" s="87" t="s">
        <v>353</v>
      </c>
      <c r="B629" s="86" t="s">
        <v>468</v>
      </c>
      <c r="C629" s="86" t="s">
        <v>352</v>
      </c>
      <c r="D629" s="85"/>
      <c r="E629" s="84">
        <v>940800</v>
      </c>
      <c r="F629" s="84">
        <v>940800</v>
      </c>
      <c r="G629" s="83">
        <v>940800</v>
      </c>
    </row>
    <row r="630" spans="1:7" ht="25.5" outlineLevel="6" x14ac:dyDescent="0.25">
      <c r="A630" s="82" t="s">
        <v>316</v>
      </c>
      <c r="B630" s="81" t="s">
        <v>468</v>
      </c>
      <c r="C630" s="81" t="s">
        <v>352</v>
      </c>
      <c r="D630" s="81" t="s">
        <v>313</v>
      </c>
      <c r="E630" s="80">
        <v>940800</v>
      </c>
      <c r="F630" s="80">
        <v>940800</v>
      </c>
      <c r="G630" s="79">
        <v>940800</v>
      </c>
    </row>
    <row r="631" spans="1:7" ht="25.5" outlineLevel="2" x14ac:dyDescent="0.25">
      <c r="A631" s="102" t="s">
        <v>525</v>
      </c>
      <c r="B631" s="101" t="s">
        <v>468</v>
      </c>
      <c r="C631" s="101" t="s">
        <v>524</v>
      </c>
      <c r="D631" s="100"/>
      <c r="E631" s="99">
        <v>761856436.55999994</v>
      </c>
      <c r="F631" s="99">
        <v>204021868.41999999</v>
      </c>
      <c r="G631" s="98">
        <v>215791269.22</v>
      </c>
    </row>
    <row r="632" spans="1:7" outlineLevel="4" x14ac:dyDescent="0.25">
      <c r="A632" s="92" t="s">
        <v>523</v>
      </c>
      <c r="B632" s="91" t="s">
        <v>468</v>
      </c>
      <c r="C632" s="91" t="s">
        <v>522</v>
      </c>
      <c r="D632" s="90"/>
      <c r="E632" s="89">
        <v>126923317.36</v>
      </c>
      <c r="F632" s="89">
        <v>131767143.34</v>
      </c>
      <c r="G632" s="88">
        <v>139270534.06</v>
      </c>
    </row>
    <row r="633" spans="1:7" ht="25.5" outlineLevel="5" x14ac:dyDescent="0.25">
      <c r="A633" s="87" t="s">
        <v>521</v>
      </c>
      <c r="B633" s="86" t="s">
        <v>468</v>
      </c>
      <c r="C633" s="86" t="s">
        <v>520</v>
      </c>
      <c r="D633" s="85"/>
      <c r="E633" s="84">
        <v>26976489.73</v>
      </c>
      <c r="F633" s="84">
        <v>34224056.840000004</v>
      </c>
      <c r="G633" s="83">
        <v>41727447.560000002</v>
      </c>
    </row>
    <row r="634" spans="1:7" ht="25.5" outlineLevel="6" x14ac:dyDescent="0.25">
      <c r="A634" s="82" t="s">
        <v>316</v>
      </c>
      <c r="B634" s="81" t="s">
        <v>468</v>
      </c>
      <c r="C634" s="81" t="s">
        <v>520</v>
      </c>
      <c r="D634" s="81" t="s">
        <v>313</v>
      </c>
      <c r="E634" s="80">
        <v>26976489.73</v>
      </c>
      <c r="F634" s="80">
        <v>34224056.840000004</v>
      </c>
      <c r="G634" s="79">
        <v>41727447.560000002</v>
      </c>
    </row>
    <row r="635" spans="1:7" outlineLevel="5" x14ac:dyDescent="0.25">
      <c r="A635" s="87" t="s">
        <v>519</v>
      </c>
      <c r="B635" s="86" t="s">
        <v>468</v>
      </c>
      <c r="C635" s="86" t="s">
        <v>518</v>
      </c>
      <c r="D635" s="85"/>
      <c r="E635" s="84">
        <v>1010800</v>
      </c>
      <c r="F635" s="84">
        <v>1010800</v>
      </c>
      <c r="G635" s="83">
        <v>1010800</v>
      </c>
    </row>
    <row r="636" spans="1:7" ht="25.5" outlineLevel="6" x14ac:dyDescent="0.25">
      <c r="A636" s="82" t="s">
        <v>316</v>
      </c>
      <c r="B636" s="81" t="s">
        <v>468</v>
      </c>
      <c r="C636" s="81" t="s">
        <v>518</v>
      </c>
      <c r="D636" s="81" t="s">
        <v>313</v>
      </c>
      <c r="E636" s="80">
        <v>1010800</v>
      </c>
      <c r="F636" s="80">
        <v>1010800</v>
      </c>
      <c r="G636" s="79">
        <v>1010800</v>
      </c>
    </row>
    <row r="637" spans="1:7" outlineLevel="5" x14ac:dyDescent="0.25">
      <c r="A637" s="87" t="s">
        <v>517</v>
      </c>
      <c r="B637" s="86" t="s">
        <v>468</v>
      </c>
      <c r="C637" s="86" t="s">
        <v>516</v>
      </c>
      <c r="D637" s="85"/>
      <c r="E637" s="84">
        <v>3349866.5</v>
      </c>
      <c r="F637" s="84">
        <v>3349866.5</v>
      </c>
      <c r="G637" s="83">
        <v>3349866.5</v>
      </c>
    </row>
    <row r="638" spans="1:7" ht="25.5" outlineLevel="6" x14ac:dyDescent="0.25">
      <c r="A638" s="82" t="s">
        <v>316</v>
      </c>
      <c r="B638" s="81" t="s">
        <v>468</v>
      </c>
      <c r="C638" s="81" t="s">
        <v>516</v>
      </c>
      <c r="D638" s="81" t="s">
        <v>313</v>
      </c>
      <c r="E638" s="80">
        <v>3349866.5</v>
      </c>
      <c r="F638" s="80">
        <v>3349866.5</v>
      </c>
      <c r="G638" s="79">
        <v>3349866.5</v>
      </c>
    </row>
    <row r="639" spans="1:7" ht="25.5" outlineLevel="5" x14ac:dyDescent="0.25">
      <c r="A639" s="87" t="s">
        <v>515</v>
      </c>
      <c r="B639" s="86" t="s">
        <v>468</v>
      </c>
      <c r="C639" s="86" t="s">
        <v>514</v>
      </c>
      <c r="D639" s="85"/>
      <c r="E639" s="84">
        <v>1272707.8</v>
      </c>
      <c r="F639" s="84">
        <v>0</v>
      </c>
      <c r="G639" s="83">
        <v>0</v>
      </c>
    </row>
    <row r="640" spans="1:7" ht="25.5" outlineLevel="6" x14ac:dyDescent="0.25">
      <c r="A640" s="82" t="s">
        <v>316</v>
      </c>
      <c r="B640" s="81" t="s">
        <v>468</v>
      </c>
      <c r="C640" s="81" t="s">
        <v>514</v>
      </c>
      <c r="D640" s="81" t="s">
        <v>313</v>
      </c>
      <c r="E640" s="80">
        <v>1272707.8</v>
      </c>
      <c r="F640" s="80">
        <v>0</v>
      </c>
      <c r="G640" s="79">
        <v>0</v>
      </c>
    </row>
    <row r="641" spans="1:7" outlineLevel="5" x14ac:dyDescent="0.25">
      <c r="A641" s="87" t="s">
        <v>513</v>
      </c>
      <c r="B641" s="86" t="s">
        <v>468</v>
      </c>
      <c r="C641" s="86" t="s">
        <v>512</v>
      </c>
      <c r="D641" s="85"/>
      <c r="E641" s="84">
        <v>1131033.33</v>
      </c>
      <c r="F641" s="84">
        <v>0</v>
      </c>
      <c r="G641" s="83">
        <v>0</v>
      </c>
    </row>
    <row r="642" spans="1:7" ht="25.5" outlineLevel="6" x14ac:dyDescent="0.25">
      <c r="A642" s="82" t="s">
        <v>316</v>
      </c>
      <c r="B642" s="81" t="s">
        <v>468</v>
      </c>
      <c r="C642" s="81" t="s">
        <v>512</v>
      </c>
      <c r="D642" s="81" t="s">
        <v>313</v>
      </c>
      <c r="E642" s="80">
        <v>1131033.33</v>
      </c>
      <c r="F642" s="80">
        <v>0</v>
      </c>
      <c r="G642" s="79">
        <v>0</v>
      </c>
    </row>
    <row r="643" spans="1:7" ht="25.5" outlineLevel="5" x14ac:dyDescent="0.25">
      <c r="A643" s="87" t="s">
        <v>66</v>
      </c>
      <c r="B643" s="86" t="s">
        <v>468</v>
      </c>
      <c r="C643" s="86" t="s">
        <v>511</v>
      </c>
      <c r="D643" s="85"/>
      <c r="E643" s="84">
        <v>55909452</v>
      </c>
      <c r="F643" s="84">
        <v>55909452</v>
      </c>
      <c r="G643" s="83">
        <v>55909452</v>
      </c>
    </row>
    <row r="644" spans="1:7" ht="25.5" outlineLevel="6" x14ac:dyDescent="0.25">
      <c r="A644" s="82" t="s">
        <v>316</v>
      </c>
      <c r="B644" s="81" t="s">
        <v>468</v>
      </c>
      <c r="C644" s="81" t="s">
        <v>511</v>
      </c>
      <c r="D644" s="81" t="s">
        <v>313</v>
      </c>
      <c r="E644" s="80">
        <v>55909452</v>
      </c>
      <c r="F644" s="80">
        <v>55909452</v>
      </c>
      <c r="G644" s="79">
        <v>55909452</v>
      </c>
    </row>
    <row r="645" spans="1:7" ht="25.5" outlineLevel="5" x14ac:dyDescent="0.25">
      <c r="A645" s="87" t="s">
        <v>510</v>
      </c>
      <c r="B645" s="86" t="s">
        <v>468</v>
      </c>
      <c r="C645" s="86" t="s">
        <v>509</v>
      </c>
      <c r="D645" s="85"/>
      <c r="E645" s="84">
        <v>37272968</v>
      </c>
      <c r="F645" s="84">
        <v>37272968</v>
      </c>
      <c r="G645" s="83">
        <v>37272968</v>
      </c>
    </row>
    <row r="646" spans="1:7" ht="25.5" outlineLevel="6" x14ac:dyDescent="0.25">
      <c r="A646" s="82" t="s">
        <v>316</v>
      </c>
      <c r="B646" s="81" t="s">
        <v>468</v>
      </c>
      <c r="C646" s="81" t="s">
        <v>509</v>
      </c>
      <c r="D646" s="81" t="s">
        <v>313</v>
      </c>
      <c r="E646" s="80">
        <v>37272968</v>
      </c>
      <c r="F646" s="80">
        <v>37272968</v>
      </c>
      <c r="G646" s="79">
        <v>37272968</v>
      </c>
    </row>
    <row r="647" spans="1:7" outlineLevel="4" x14ac:dyDescent="0.25">
      <c r="A647" s="92" t="s">
        <v>508</v>
      </c>
      <c r="B647" s="91" t="s">
        <v>468</v>
      </c>
      <c r="C647" s="91" t="s">
        <v>507</v>
      </c>
      <c r="D647" s="90"/>
      <c r="E647" s="89">
        <v>16932441.789999999</v>
      </c>
      <c r="F647" s="89">
        <v>17851429.859999999</v>
      </c>
      <c r="G647" s="88">
        <v>18890007.670000002</v>
      </c>
    </row>
    <row r="648" spans="1:7" ht="25.5" outlineLevel="5" x14ac:dyDescent="0.25">
      <c r="A648" s="87" t="s">
        <v>506</v>
      </c>
      <c r="B648" s="86" t="s">
        <v>468</v>
      </c>
      <c r="C648" s="86" t="s">
        <v>505</v>
      </c>
      <c r="D648" s="85"/>
      <c r="E648" s="84">
        <v>16700128.51</v>
      </c>
      <c r="F648" s="84">
        <v>17703356.579999998</v>
      </c>
      <c r="G648" s="83">
        <v>18741934.390000001</v>
      </c>
    </row>
    <row r="649" spans="1:7" ht="25.5" outlineLevel="6" x14ac:dyDescent="0.25">
      <c r="A649" s="82" t="s">
        <v>316</v>
      </c>
      <c r="B649" s="81" t="s">
        <v>468</v>
      </c>
      <c r="C649" s="81" t="s">
        <v>505</v>
      </c>
      <c r="D649" s="81" t="s">
        <v>313</v>
      </c>
      <c r="E649" s="80">
        <v>16700128.51</v>
      </c>
      <c r="F649" s="80">
        <v>17703356.579999998</v>
      </c>
      <c r="G649" s="79">
        <v>18741934.390000001</v>
      </c>
    </row>
    <row r="650" spans="1:7" outlineLevel="5" x14ac:dyDescent="0.25">
      <c r="A650" s="87" t="s">
        <v>504</v>
      </c>
      <c r="B650" s="86" t="s">
        <v>468</v>
      </c>
      <c r="C650" s="86" t="s">
        <v>503</v>
      </c>
      <c r="D650" s="85"/>
      <c r="E650" s="84">
        <v>148073.28</v>
      </c>
      <c r="F650" s="84">
        <v>148073.28</v>
      </c>
      <c r="G650" s="83">
        <v>148073.28</v>
      </c>
    </row>
    <row r="651" spans="1:7" ht="25.5" outlineLevel="6" x14ac:dyDescent="0.25">
      <c r="A651" s="82" t="s">
        <v>316</v>
      </c>
      <c r="B651" s="81" t="s">
        <v>468</v>
      </c>
      <c r="C651" s="81" t="s">
        <v>503</v>
      </c>
      <c r="D651" s="81" t="s">
        <v>313</v>
      </c>
      <c r="E651" s="80">
        <v>148073.28</v>
      </c>
      <c r="F651" s="80">
        <v>148073.28</v>
      </c>
      <c r="G651" s="79">
        <v>148073.28</v>
      </c>
    </row>
    <row r="652" spans="1:7" outlineLevel="5" x14ac:dyDescent="0.25">
      <c r="A652" s="87" t="s">
        <v>502</v>
      </c>
      <c r="B652" s="86" t="s">
        <v>468</v>
      </c>
      <c r="C652" s="86" t="s">
        <v>501</v>
      </c>
      <c r="D652" s="85"/>
      <c r="E652" s="84">
        <v>84240</v>
      </c>
      <c r="F652" s="84">
        <v>0</v>
      </c>
      <c r="G652" s="83">
        <v>0</v>
      </c>
    </row>
    <row r="653" spans="1:7" ht="25.5" outlineLevel="6" x14ac:dyDescent="0.25">
      <c r="A653" s="82" t="s">
        <v>316</v>
      </c>
      <c r="B653" s="81" t="s">
        <v>468</v>
      </c>
      <c r="C653" s="81" t="s">
        <v>501</v>
      </c>
      <c r="D653" s="81" t="s">
        <v>313</v>
      </c>
      <c r="E653" s="80">
        <v>84240</v>
      </c>
      <c r="F653" s="80">
        <v>0</v>
      </c>
      <c r="G653" s="79">
        <v>0</v>
      </c>
    </row>
    <row r="654" spans="1:7" outlineLevel="4" x14ac:dyDescent="0.25">
      <c r="A654" s="92" t="s">
        <v>500</v>
      </c>
      <c r="B654" s="91" t="s">
        <v>468</v>
      </c>
      <c r="C654" s="91" t="s">
        <v>499</v>
      </c>
      <c r="D654" s="90"/>
      <c r="E654" s="89">
        <v>52803765.93</v>
      </c>
      <c r="F654" s="89">
        <v>54374738.119999997</v>
      </c>
      <c r="G654" s="88">
        <v>57601028.109999999</v>
      </c>
    </row>
    <row r="655" spans="1:7" ht="25.5" outlineLevel="5" x14ac:dyDescent="0.25">
      <c r="A655" s="87" t="s">
        <v>498</v>
      </c>
      <c r="B655" s="86" t="s">
        <v>468</v>
      </c>
      <c r="C655" s="86" t="s">
        <v>497</v>
      </c>
      <c r="D655" s="85"/>
      <c r="E655" s="84">
        <v>51137483.170000002</v>
      </c>
      <c r="F655" s="84">
        <v>54254071.189999998</v>
      </c>
      <c r="G655" s="83">
        <v>57480361.18</v>
      </c>
    </row>
    <row r="656" spans="1:7" ht="25.5" outlineLevel="6" x14ac:dyDescent="0.25">
      <c r="A656" s="82" t="s">
        <v>316</v>
      </c>
      <c r="B656" s="81" t="s">
        <v>468</v>
      </c>
      <c r="C656" s="81" t="s">
        <v>497</v>
      </c>
      <c r="D656" s="81" t="s">
        <v>313</v>
      </c>
      <c r="E656" s="80">
        <v>51137483.170000002</v>
      </c>
      <c r="F656" s="80">
        <v>54254071.189999998</v>
      </c>
      <c r="G656" s="79">
        <v>57480361.18</v>
      </c>
    </row>
    <row r="657" spans="1:7" outlineLevel="5" x14ac:dyDescent="0.25">
      <c r="A657" s="87" t="s">
        <v>496</v>
      </c>
      <c r="B657" s="86" t="s">
        <v>468</v>
      </c>
      <c r="C657" s="86" t="s">
        <v>495</v>
      </c>
      <c r="D657" s="85"/>
      <c r="E657" s="84">
        <v>120666.93</v>
      </c>
      <c r="F657" s="84">
        <v>120666.93</v>
      </c>
      <c r="G657" s="83">
        <v>120666.93</v>
      </c>
    </row>
    <row r="658" spans="1:7" ht="25.5" outlineLevel="6" x14ac:dyDescent="0.25">
      <c r="A658" s="82" t="s">
        <v>316</v>
      </c>
      <c r="B658" s="81" t="s">
        <v>468</v>
      </c>
      <c r="C658" s="81" t="s">
        <v>495</v>
      </c>
      <c r="D658" s="81" t="s">
        <v>313</v>
      </c>
      <c r="E658" s="80">
        <v>120666.93</v>
      </c>
      <c r="F658" s="80">
        <v>120666.93</v>
      </c>
      <c r="G658" s="79">
        <v>120666.93</v>
      </c>
    </row>
    <row r="659" spans="1:7" outlineLevel="5" x14ac:dyDescent="0.25">
      <c r="A659" s="87" t="s">
        <v>494</v>
      </c>
      <c r="B659" s="86" t="s">
        <v>468</v>
      </c>
      <c r="C659" s="86" t="s">
        <v>493</v>
      </c>
      <c r="D659" s="85"/>
      <c r="E659" s="84">
        <v>529893.32999999996</v>
      </c>
      <c r="F659" s="84">
        <v>0</v>
      </c>
      <c r="G659" s="83">
        <v>0</v>
      </c>
    </row>
    <row r="660" spans="1:7" ht="25.5" outlineLevel="6" x14ac:dyDescent="0.25">
      <c r="A660" s="82" t="s">
        <v>316</v>
      </c>
      <c r="B660" s="81" t="s">
        <v>468</v>
      </c>
      <c r="C660" s="81" t="s">
        <v>493</v>
      </c>
      <c r="D660" s="81" t="s">
        <v>313</v>
      </c>
      <c r="E660" s="80">
        <v>529893.32999999996</v>
      </c>
      <c r="F660" s="80">
        <v>0</v>
      </c>
      <c r="G660" s="79">
        <v>0</v>
      </c>
    </row>
    <row r="661" spans="1:7" outlineLevel="5" x14ac:dyDescent="0.25">
      <c r="A661" s="87" t="s">
        <v>475</v>
      </c>
      <c r="B661" s="86" t="s">
        <v>468</v>
      </c>
      <c r="C661" s="86" t="s">
        <v>492</v>
      </c>
      <c r="D661" s="85"/>
      <c r="E661" s="84">
        <v>1015722.5</v>
      </c>
      <c r="F661" s="84">
        <v>0</v>
      </c>
      <c r="G661" s="83">
        <v>0</v>
      </c>
    </row>
    <row r="662" spans="1:7" ht="25.5" outlineLevel="6" x14ac:dyDescent="0.25">
      <c r="A662" s="82" t="s">
        <v>316</v>
      </c>
      <c r="B662" s="81" t="s">
        <v>468</v>
      </c>
      <c r="C662" s="81" t="s">
        <v>492</v>
      </c>
      <c r="D662" s="81" t="s">
        <v>313</v>
      </c>
      <c r="E662" s="80">
        <v>1015722.5</v>
      </c>
      <c r="F662" s="80">
        <v>0</v>
      </c>
      <c r="G662" s="79">
        <v>0</v>
      </c>
    </row>
    <row r="663" spans="1:7" outlineLevel="4" x14ac:dyDescent="0.25">
      <c r="A663" s="92" t="s">
        <v>491</v>
      </c>
      <c r="B663" s="91" t="s">
        <v>468</v>
      </c>
      <c r="C663" s="91" t="s">
        <v>490</v>
      </c>
      <c r="D663" s="90"/>
      <c r="E663" s="89">
        <v>564992147.75999999</v>
      </c>
      <c r="F663" s="89">
        <v>0</v>
      </c>
      <c r="G663" s="88">
        <v>0</v>
      </c>
    </row>
    <row r="664" spans="1:7" ht="25.5" outlineLevel="5" x14ac:dyDescent="0.25">
      <c r="A664" s="87" t="s">
        <v>489</v>
      </c>
      <c r="B664" s="86" t="s">
        <v>468</v>
      </c>
      <c r="C664" s="86" t="s">
        <v>488</v>
      </c>
      <c r="D664" s="85"/>
      <c r="E664" s="84">
        <v>355173.4</v>
      </c>
      <c r="F664" s="84">
        <v>0</v>
      </c>
      <c r="G664" s="83">
        <v>0</v>
      </c>
    </row>
    <row r="665" spans="1:7" outlineLevel="6" x14ac:dyDescent="0.25">
      <c r="A665" s="82" t="s">
        <v>408</v>
      </c>
      <c r="B665" s="81" t="s">
        <v>468</v>
      </c>
      <c r="C665" s="81" t="s">
        <v>488</v>
      </c>
      <c r="D665" s="81" t="s">
        <v>406</v>
      </c>
      <c r="E665" s="80">
        <v>355173.4</v>
      </c>
      <c r="F665" s="80">
        <v>0</v>
      </c>
      <c r="G665" s="79">
        <v>0</v>
      </c>
    </row>
    <row r="666" spans="1:7" ht="25.5" outlineLevel="5" x14ac:dyDescent="0.25">
      <c r="A666" s="87" t="s">
        <v>487</v>
      </c>
      <c r="B666" s="86" t="s">
        <v>468</v>
      </c>
      <c r="C666" s="86" t="s">
        <v>486</v>
      </c>
      <c r="D666" s="85"/>
      <c r="E666" s="84">
        <v>206915.19</v>
      </c>
      <c r="F666" s="84">
        <v>0</v>
      </c>
      <c r="G666" s="83">
        <v>0</v>
      </c>
    </row>
    <row r="667" spans="1:7" outlineLevel="6" x14ac:dyDescent="0.25">
      <c r="A667" s="82" t="s">
        <v>424</v>
      </c>
      <c r="B667" s="81" t="s">
        <v>468</v>
      </c>
      <c r="C667" s="81" t="s">
        <v>486</v>
      </c>
      <c r="D667" s="81" t="s">
        <v>422</v>
      </c>
      <c r="E667" s="80">
        <v>206915.19</v>
      </c>
      <c r="F667" s="80">
        <v>0</v>
      </c>
      <c r="G667" s="79">
        <v>0</v>
      </c>
    </row>
    <row r="668" spans="1:7" outlineLevel="5" x14ac:dyDescent="0.25">
      <c r="A668" s="87" t="s">
        <v>485</v>
      </c>
      <c r="B668" s="86" t="s">
        <v>468</v>
      </c>
      <c r="C668" s="86" t="s">
        <v>484</v>
      </c>
      <c r="D668" s="85"/>
      <c r="E668" s="84">
        <v>414430059.17000002</v>
      </c>
      <c r="F668" s="84">
        <v>0</v>
      </c>
      <c r="G668" s="83">
        <v>0</v>
      </c>
    </row>
    <row r="669" spans="1:7" outlineLevel="6" x14ac:dyDescent="0.25">
      <c r="A669" s="82" t="s">
        <v>408</v>
      </c>
      <c r="B669" s="81" t="s">
        <v>468</v>
      </c>
      <c r="C669" s="81" t="s">
        <v>484</v>
      </c>
      <c r="D669" s="81" t="s">
        <v>406</v>
      </c>
      <c r="E669" s="80">
        <v>414430059.17000002</v>
      </c>
      <c r="F669" s="80">
        <v>0</v>
      </c>
      <c r="G669" s="79">
        <v>0</v>
      </c>
    </row>
    <row r="670" spans="1:7" ht="25.5" outlineLevel="5" x14ac:dyDescent="0.25">
      <c r="A670" s="87" t="s">
        <v>483</v>
      </c>
      <c r="B670" s="86" t="s">
        <v>468</v>
      </c>
      <c r="C670" s="86" t="s">
        <v>482</v>
      </c>
      <c r="D670" s="85"/>
      <c r="E670" s="84">
        <v>150000000</v>
      </c>
      <c r="F670" s="84">
        <v>0</v>
      </c>
      <c r="G670" s="83">
        <v>0</v>
      </c>
    </row>
    <row r="671" spans="1:7" outlineLevel="6" x14ac:dyDescent="0.25">
      <c r="A671" s="82" t="s">
        <v>408</v>
      </c>
      <c r="B671" s="81" t="s">
        <v>468</v>
      </c>
      <c r="C671" s="81" t="s">
        <v>482</v>
      </c>
      <c r="D671" s="81" t="s">
        <v>406</v>
      </c>
      <c r="E671" s="80">
        <v>150000000</v>
      </c>
      <c r="F671" s="80">
        <v>0</v>
      </c>
      <c r="G671" s="79">
        <v>0</v>
      </c>
    </row>
    <row r="672" spans="1:7" ht="25.5" outlineLevel="4" x14ac:dyDescent="0.25">
      <c r="A672" s="92" t="s">
        <v>481</v>
      </c>
      <c r="B672" s="91" t="s">
        <v>468</v>
      </c>
      <c r="C672" s="91" t="s">
        <v>480</v>
      </c>
      <c r="D672" s="90"/>
      <c r="E672" s="89">
        <v>27458.720000000001</v>
      </c>
      <c r="F672" s="89">
        <v>28557.1</v>
      </c>
      <c r="G672" s="88">
        <v>29699.38</v>
      </c>
    </row>
    <row r="673" spans="1:7" outlineLevel="5" x14ac:dyDescent="0.25">
      <c r="A673" s="87" t="s">
        <v>479</v>
      </c>
      <c r="B673" s="86" t="s">
        <v>468</v>
      </c>
      <c r="C673" s="86" t="s">
        <v>478</v>
      </c>
      <c r="D673" s="85"/>
      <c r="E673" s="84">
        <v>27458.720000000001</v>
      </c>
      <c r="F673" s="84">
        <v>28557.1</v>
      </c>
      <c r="G673" s="83">
        <v>29699.38</v>
      </c>
    </row>
    <row r="674" spans="1:7" outlineLevel="6" x14ac:dyDescent="0.25">
      <c r="A674" s="82" t="s">
        <v>424</v>
      </c>
      <c r="B674" s="81" t="s">
        <v>468</v>
      </c>
      <c r="C674" s="81" t="s">
        <v>478</v>
      </c>
      <c r="D674" s="81" t="s">
        <v>422</v>
      </c>
      <c r="E674" s="80">
        <v>27458.720000000001</v>
      </c>
      <c r="F674" s="80">
        <v>28557.1</v>
      </c>
      <c r="G674" s="79">
        <v>29699.38</v>
      </c>
    </row>
    <row r="675" spans="1:7" outlineLevel="4" x14ac:dyDescent="0.25">
      <c r="A675" s="92" t="s">
        <v>477</v>
      </c>
      <c r="B675" s="91" t="s">
        <v>468</v>
      </c>
      <c r="C675" s="91" t="s">
        <v>476</v>
      </c>
      <c r="D675" s="90"/>
      <c r="E675" s="89">
        <v>177305</v>
      </c>
      <c r="F675" s="89">
        <v>0</v>
      </c>
      <c r="G675" s="88">
        <v>0</v>
      </c>
    </row>
    <row r="676" spans="1:7" outlineLevel="5" x14ac:dyDescent="0.25">
      <c r="A676" s="87" t="s">
        <v>475</v>
      </c>
      <c r="B676" s="86" t="s">
        <v>468</v>
      </c>
      <c r="C676" s="86" t="s">
        <v>474</v>
      </c>
      <c r="D676" s="85"/>
      <c r="E676" s="84">
        <v>177305</v>
      </c>
      <c r="F676" s="84">
        <v>0</v>
      </c>
      <c r="G676" s="83">
        <v>0</v>
      </c>
    </row>
    <row r="677" spans="1:7" ht="25.5" outlineLevel="6" x14ac:dyDescent="0.25">
      <c r="A677" s="82" t="s">
        <v>316</v>
      </c>
      <c r="B677" s="81" t="s">
        <v>468</v>
      </c>
      <c r="C677" s="81" t="s">
        <v>474</v>
      </c>
      <c r="D677" s="81" t="s">
        <v>313</v>
      </c>
      <c r="E677" s="80">
        <v>177305</v>
      </c>
      <c r="F677" s="80">
        <v>0</v>
      </c>
      <c r="G677" s="79">
        <v>0</v>
      </c>
    </row>
    <row r="678" spans="1:7" ht="38.25" outlineLevel="2" x14ac:dyDescent="0.25">
      <c r="A678" s="102" t="s">
        <v>473</v>
      </c>
      <c r="B678" s="101" t="s">
        <v>468</v>
      </c>
      <c r="C678" s="101" t="s">
        <v>472</v>
      </c>
      <c r="D678" s="100"/>
      <c r="E678" s="99">
        <v>199939.86</v>
      </c>
      <c r="F678" s="99">
        <v>204192.16</v>
      </c>
      <c r="G678" s="98">
        <v>208614.56</v>
      </c>
    </row>
    <row r="679" spans="1:7" ht="25.5" outlineLevel="4" x14ac:dyDescent="0.25">
      <c r="A679" s="92" t="s">
        <v>471</v>
      </c>
      <c r="B679" s="91" t="s">
        <v>468</v>
      </c>
      <c r="C679" s="91" t="s">
        <v>470</v>
      </c>
      <c r="D679" s="90"/>
      <c r="E679" s="89">
        <v>199939.86</v>
      </c>
      <c r="F679" s="89">
        <v>204192.16</v>
      </c>
      <c r="G679" s="88">
        <v>208614.56</v>
      </c>
    </row>
    <row r="680" spans="1:7" outlineLevel="5" x14ac:dyDescent="0.25">
      <c r="A680" s="87" t="s">
        <v>469</v>
      </c>
      <c r="B680" s="86" t="s">
        <v>468</v>
      </c>
      <c r="C680" s="86" t="s">
        <v>467</v>
      </c>
      <c r="D680" s="85"/>
      <c r="E680" s="84">
        <v>199939.86</v>
      </c>
      <c r="F680" s="84">
        <v>204192.16</v>
      </c>
      <c r="G680" s="83">
        <v>208614.56</v>
      </c>
    </row>
    <row r="681" spans="1:7" ht="25.5" outlineLevel="6" x14ac:dyDescent="0.25">
      <c r="A681" s="82" t="s">
        <v>316</v>
      </c>
      <c r="B681" s="81" t="s">
        <v>468</v>
      </c>
      <c r="C681" s="81" t="s">
        <v>467</v>
      </c>
      <c r="D681" s="81" t="s">
        <v>313</v>
      </c>
      <c r="E681" s="80">
        <v>199939.86</v>
      </c>
      <c r="F681" s="80">
        <v>204192.16</v>
      </c>
      <c r="G681" s="79">
        <v>208614.56</v>
      </c>
    </row>
    <row r="682" spans="1:7" ht="15.75" thickBot="1" x14ac:dyDescent="0.3">
      <c r="A682" s="112" t="s">
        <v>466</v>
      </c>
      <c r="B682" s="111" t="s">
        <v>465</v>
      </c>
      <c r="C682" s="110"/>
      <c r="D682" s="110"/>
      <c r="E682" s="109">
        <v>133319029.81999999</v>
      </c>
      <c r="F682" s="109">
        <v>135499158.31999999</v>
      </c>
      <c r="G682" s="108">
        <v>132084003.31999999</v>
      </c>
    </row>
    <row r="683" spans="1:7" outlineLevel="1" x14ac:dyDescent="0.25">
      <c r="A683" s="107" t="s">
        <v>464</v>
      </c>
      <c r="B683" s="106" t="s">
        <v>459</v>
      </c>
      <c r="C683" s="105"/>
      <c r="D683" s="105"/>
      <c r="E683" s="104">
        <v>6056973.3600000003</v>
      </c>
      <c r="F683" s="104">
        <v>6056973.3600000003</v>
      </c>
      <c r="G683" s="103">
        <v>6056973.3600000003</v>
      </c>
    </row>
    <row r="684" spans="1:7" ht="25.5" outlineLevel="2" x14ac:dyDescent="0.25">
      <c r="A684" s="102" t="s">
        <v>309</v>
      </c>
      <c r="B684" s="101" t="s">
        <v>459</v>
      </c>
      <c r="C684" s="101" t="s">
        <v>308</v>
      </c>
      <c r="D684" s="100"/>
      <c r="E684" s="99">
        <v>5583802.2000000002</v>
      </c>
      <c r="F684" s="99">
        <v>5583802.2000000002</v>
      </c>
      <c r="G684" s="98">
        <v>5583802.2000000002</v>
      </c>
    </row>
    <row r="685" spans="1:7" ht="25.5" outlineLevel="3" x14ac:dyDescent="0.25">
      <c r="A685" s="97" t="s">
        <v>307</v>
      </c>
      <c r="B685" s="96" t="s">
        <v>459</v>
      </c>
      <c r="C685" s="96" t="s">
        <v>306</v>
      </c>
      <c r="D685" s="95"/>
      <c r="E685" s="94">
        <v>5583802.2000000002</v>
      </c>
      <c r="F685" s="94">
        <v>5583802.2000000002</v>
      </c>
      <c r="G685" s="93">
        <v>5583802.2000000002</v>
      </c>
    </row>
    <row r="686" spans="1:7" outlineLevel="4" x14ac:dyDescent="0.25">
      <c r="A686" s="92" t="s">
        <v>305</v>
      </c>
      <c r="B686" s="91" t="s">
        <v>459</v>
      </c>
      <c r="C686" s="91" t="s">
        <v>304</v>
      </c>
      <c r="D686" s="90"/>
      <c r="E686" s="89">
        <v>5583802.2000000002</v>
      </c>
      <c r="F686" s="89">
        <v>5583802.2000000002</v>
      </c>
      <c r="G686" s="88">
        <v>5583802.2000000002</v>
      </c>
    </row>
    <row r="687" spans="1:7" outlineLevel="5" x14ac:dyDescent="0.25">
      <c r="A687" s="87" t="s">
        <v>460</v>
      </c>
      <c r="B687" s="86" t="s">
        <v>459</v>
      </c>
      <c r="C687" s="86" t="s">
        <v>463</v>
      </c>
      <c r="D687" s="85"/>
      <c r="E687" s="84">
        <v>5583802.2000000002</v>
      </c>
      <c r="F687" s="84">
        <v>5583802.2000000002</v>
      </c>
      <c r="G687" s="83">
        <v>5583802.2000000002</v>
      </c>
    </row>
    <row r="688" spans="1:7" outlineLevel="6" x14ac:dyDescent="0.25">
      <c r="A688" s="82" t="s">
        <v>376</v>
      </c>
      <c r="B688" s="81" t="s">
        <v>459</v>
      </c>
      <c r="C688" s="81" t="s">
        <v>463</v>
      </c>
      <c r="D688" s="81" t="s">
        <v>374</v>
      </c>
      <c r="E688" s="80">
        <v>5583802.2000000002</v>
      </c>
      <c r="F688" s="80">
        <v>5583802.2000000002</v>
      </c>
      <c r="G688" s="79">
        <v>5583802.2000000002</v>
      </c>
    </row>
    <row r="689" spans="1:7" ht="25.5" outlineLevel="2" x14ac:dyDescent="0.25">
      <c r="A689" s="102" t="s">
        <v>462</v>
      </c>
      <c r="B689" s="101" t="s">
        <v>459</v>
      </c>
      <c r="C689" s="101" t="s">
        <v>461</v>
      </c>
      <c r="D689" s="100"/>
      <c r="E689" s="99">
        <v>473171.16</v>
      </c>
      <c r="F689" s="99">
        <v>473171.16</v>
      </c>
      <c r="G689" s="98">
        <v>473171.16</v>
      </c>
    </row>
    <row r="690" spans="1:7" outlineLevel="5" x14ac:dyDescent="0.25">
      <c r="A690" s="87" t="s">
        <v>460</v>
      </c>
      <c r="B690" s="86" t="s">
        <v>459</v>
      </c>
      <c r="C690" s="86" t="s">
        <v>458</v>
      </c>
      <c r="D690" s="85"/>
      <c r="E690" s="84">
        <v>473171.16</v>
      </c>
      <c r="F690" s="84">
        <v>473171.16</v>
      </c>
      <c r="G690" s="83">
        <v>473171.16</v>
      </c>
    </row>
    <row r="691" spans="1:7" outlineLevel="6" x14ac:dyDescent="0.25">
      <c r="A691" s="82" t="s">
        <v>376</v>
      </c>
      <c r="B691" s="81" t="s">
        <v>459</v>
      </c>
      <c r="C691" s="81" t="s">
        <v>458</v>
      </c>
      <c r="D691" s="81" t="s">
        <v>374</v>
      </c>
      <c r="E691" s="80">
        <v>473171.16</v>
      </c>
      <c r="F691" s="80">
        <v>473171.16</v>
      </c>
      <c r="G691" s="79">
        <v>473171.16</v>
      </c>
    </row>
    <row r="692" spans="1:7" outlineLevel="1" x14ac:dyDescent="0.25">
      <c r="A692" s="107" t="s">
        <v>457</v>
      </c>
      <c r="B692" s="106" t="s">
        <v>439</v>
      </c>
      <c r="C692" s="105"/>
      <c r="D692" s="105"/>
      <c r="E692" s="104">
        <v>6404099</v>
      </c>
      <c r="F692" s="104">
        <v>5905600</v>
      </c>
      <c r="G692" s="103">
        <v>5905600</v>
      </c>
    </row>
    <row r="693" spans="1:7" ht="25.5" outlineLevel="2" x14ac:dyDescent="0.25">
      <c r="A693" s="102" t="s">
        <v>389</v>
      </c>
      <c r="B693" s="101" t="s">
        <v>439</v>
      </c>
      <c r="C693" s="101" t="s">
        <v>388</v>
      </c>
      <c r="D693" s="100"/>
      <c r="E693" s="99">
        <v>5962799</v>
      </c>
      <c r="F693" s="99">
        <v>5464300</v>
      </c>
      <c r="G693" s="98">
        <v>5464300</v>
      </c>
    </row>
    <row r="694" spans="1:7" outlineLevel="4" x14ac:dyDescent="0.25">
      <c r="A694" s="92" t="s">
        <v>456</v>
      </c>
      <c r="B694" s="91" t="s">
        <v>439</v>
      </c>
      <c r="C694" s="91" t="s">
        <v>455</v>
      </c>
      <c r="D694" s="90"/>
      <c r="E694" s="89">
        <v>498499</v>
      </c>
      <c r="F694" s="89">
        <v>0</v>
      </c>
      <c r="G694" s="88">
        <v>0</v>
      </c>
    </row>
    <row r="695" spans="1:7" ht="25.5" outlineLevel="5" x14ac:dyDescent="0.25">
      <c r="A695" s="87" t="s">
        <v>454</v>
      </c>
      <c r="B695" s="86" t="s">
        <v>439</v>
      </c>
      <c r="C695" s="86" t="s">
        <v>453</v>
      </c>
      <c r="D695" s="85"/>
      <c r="E695" s="84">
        <v>498499</v>
      </c>
      <c r="F695" s="84">
        <v>0</v>
      </c>
      <c r="G695" s="83">
        <v>0</v>
      </c>
    </row>
    <row r="696" spans="1:7" outlineLevel="6" x14ac:dyDescent="0.25">
      <c r="A696" s="82" t="s">
        <v>376</v>
      </c>
      <c r="B696" s="81" t="s">
        <v>439</v>
      </c>
      <c r="C696" s="81" t="s">
        <v>453</v>
      </c>
      <c r="D696" s="81" t="s">
        <v>374</v>
      </c>
      <c r="E696" s="80">
        <v>498499</v>
      </c>
      <c r="F696" s="80">
        <v>0</v>
      </c>
      <c r="G696" s="79">
        <v>0</v>
      </c>
    </row>
    <row r="697" spans="1:7" ht="25.5" outlineLevel="4" x14ac:dyDescent="0.25">
      <c r="A697" s="92" t="s">
        <v>387</v>
      </c>
      <c r="B697" s="91" t="s">
        <v>439</v>
      </c>
      <c r="C697" s="91" t="s">
        <v>386</v>
      </c>
      <c r="D697" s="90"/>
      <c r="E697" s="89">
        <v>5464300</v>
      </c>
      <c r="F697" s="89">
        <v>5464300</v>
      </c>
      <c r="G697" s="88">
        <v>5464300</v>
      </c>
    </row>
    <row r="698" spans="1:7" ht="76.5" outlineLevel="5" x14ac:dyDescent="0.25">
      <c r="A698" s="87" t="s">
        <v>118</v>
      </c>
      <c r="B698" s="86" t="s">
        <v>439</v>
      </c>
      <c r="C698" s="86" t="s">
        <v>452</v>
      </c>
      <c r="D698" s="85"/>
      <c r="E698" s="84">
        <v>2419300</v>
      </c>
      <c r="F698" s="84">
        <v>2419300</v>
      </c>
      <c r="G698" s="83">
        <v>2419300</v>
      </c>
    </row>
    <row r="699" spans="1:7" outlineLevel="6" x14ac:dyDescent="0.25">
      <c r="A699" s="82" t="s">
        <v>424</v>
      </c>
      <c r="B699" s="81" t="s">
        <v>439</v>
      </c>
      <c r="C699" s="81" t="s">
        <v>452</v>
      </c>
      <c r="D699" s="81" t="s">
        <v>422</v>
      </c>
      <c r="E699" s="80">
        <v>19200.79</v>
      </c>
      <c r="F699" s="80">
        <v>19200.79</v>
      </c>
      <c r="G699" s="79">
        <v>19200.79</v>
      </c>
    </row>
    <row r="700" spans="1:7" outlineLevel="6" x14ac:dyDescent="0.25">
      <c r="A700" s="82" t="s">
        <v>376</v>
      </c>
      <c r="B700" s="81" t="s">
        <v>439</v>
      </c>
      <c r="C700" s="81" t="s">
        <v>452</v>
      </c>
      <c r="D700" s="81" t="s">
        <v>374</v>
      </c>
      <c r="E700" s="80">
        <v>2400099.21</v>
      </c>
      <c r="F700" s="80">
        <v>2400099.21</v>
      </c>
      <c r="G700" s="79">
        <v>2400099.21</v>
      </c>
    </row>
    <row r="701" spans="1:7" ht="25.5" outlineLevel="5" x14ac:dyDescent="0.25">
      <c r="A701" s="87" t="s">
        <v>252</v>
      </c>
      <c r="B701" s="86" t="s">
        <v>439</v>
      </c>
      <c r="C701" s="86" t="s">
        <v>451</v>
      </c>
      <c r="D701" s="85"/>
      <c r="E701" s="84">
        <v>3045000</v>
      </c>
      <c r="F701" s="84">
        <v>3045000</v>
      </c>
      <c r="G701" s="83">
        <v>3045000</v>
      </c>
    </row>
    <row r="702" spans="1:7" outlineLevel="6" x14ac:dyDescent="0.25">
      <c r="A702" s="82" t="s">
        <v>424</v>
      </c>
      <c r="B702" s="81" t="s">
        <v>439</v>
      </c>
      <c r="C702" s="81" t="s">
        <v>451</v>
      </c>
      <c r="D702" s="81" t="s">
        <v>422</v>
      </c>
      <c r="E702" s="80">
        <v>45000</v>
      </c>
      <c r="F702" s="80">
        <v>45000</v>
      </c>
      <c r="G702" s="79">
        <v>45000</v>
      </c>
    </row>
    <row r="703" spans="1:7" outlineLevel="6" x14ac:dyDescent="0.25">
      <c r="A703" s="82" t="s">
        <v>376</v>
      </c>
      <c r="B703" s="81" t="s">
        <v>439</v>
      </c>
      <c r="C703" s="81" t="s">
        <v>451</v>
      </c>
      <c r="D703" s="81" t="s">
        <v>374</v>
      </c>
      <c r="E703" s="80">
        <v>3000000</v>
      </c>
      <c r="F703" s="80">
        <v>3000000</v>
      </c>
      <c r="G703" s="79">
        <v>3000000</v>
      </c>
    </row>
    <row r="704" spans="1:7" ht="25.5" outlineLevel="2" x14ac:dyDescent="0.25">
      <c r="A704" s="102" t="s">
        <v>359</v>
      </c>
      <c r="B704" s="101" t="s">
        <v>439</v>
      </c>
      <c r="C704" s="101" t="s">
        <v>358</v>
      </c>
      <c r="D704" s="100"/>
      <c r="E704" s="99">
        <v>97900</v>
      </c>
      <c r="F704" s="99">
        <v>97900</v>
      </c>
      <c r="G704" s="98">
        <v>97900</v>
      </c>
    </row>
    <row r="705" spans="1:7" outlineLevel="3" x14ac:dyDescent="0.25">
      <c r="A705" s="97" t="s">
        <v>450</v>
      </c>
      <c r="B705" s="96" t="s">
        <v>439</v>
      </c>
      <c r="C705" s="96" t="s">
        <v>449</v>
      </c>
      <c r="D705" s="95"/>
      <c r="E705" s="94">
        <v>97900</v>
      </c>
      <c r="F705" s="94">
        <v>97900</v>
      </c>
      <c r="G705" s="93">
        <v>97900</v>
      </c>
    </row>
    <row r="706" spans="1:7" outlineLevel="4" x14ac:dyDescent="0.25">
      <c r="A706" s="92" t="s">
        <v>448</v>
      </c>
      <c r="B706" s="91" t="s">
        <v>439</v>
      </c>
      <c r="C706" s="91" t="s">
        <v>447</v>
      </c>
      <c r="D706" s="90"/>
      <c r="E706" s="89">
        <v>97900</v>
      </c>
      <c r="F706" s="89">
        <v>97900</v>
      </c>
      <c r="G706" s="88">
        <v>97900</v>
      </c>
    </row>
    <row r="707" spans="1:7" outlineLevel="5" x14ac:dyDescent="0.25">
      <c r="A707" s="87" t="s">
        <v>39</v>
      </c>
      <c r="B707" s="86" t="s">
        <v>439</v>
      </c>
      <c r="C707" s="86" t="s">
        <v>444</v>
      </c>
      <c r="D707" s="85"/>
      <c r="E707" s="84">
        <v>97900</v>
      </c>
      <c r="F707" s="84">
        <v>97900</v>
      </c>
      <c r="G707" s="83">
        <v>97900</v>
      </c>
    </row>
    <row r="708" spans="1:7" ht="38.25" outlineLevel="6" x14ac:dyDescent="0.25">
      <c r="A708" s="82" t="s">
        <v>446</v>
      </c>
      <c r="B708" s="81" t="s">
        <v>439</v>
      </c>
      <c r="C708" s="81" t="s">
        <v>444</v>
      </c>
      <c r="D708" s="81" t="s">
        <v>445</v>
      </c>
      <c r="E708" s="80">
        <v>1446.79</v>
      </c>
      <c r="F708" s="80">
        <v>1446.79</v>
      </c>
      <c r="G708" s="79">
        <v>1446.79</v>
      </c>
    </row>
    <row r="709" spans="1:7" outlineLevel="6" x14ac:dyDescent="0.25">
      <c r="A709" s="82" t="s">
        <v>424</v>
      </c>
      <c r="B709" s="81" t="s">
        <v>439</v>
      </c>
      <c r="C709" s="81" t="s">
        <v>444</v>
      </c>
      <c r="D709" s="81" t="s">
        <v>422</v>
      </c>
      <c r="E709" s="80">
        <v>96453.21</v>
      </c>
      <c r="F709" s="80">
        <v>96453.21</v>
      </c>
      <c r="G709" s="79">
        <v>96453.21</v>
      </c>
    </row>
    <row r="710" spans="1:7" ht="25.5" outlineLevel="2" x14ac:dyDescent="0.25">
      <c r="A710" s="102" t="s">
        <v>415</v>
      </c>
      <c r="B710" s="101" t="s">
        <v>439</v>
      </c>
      <c r="C710" s="101" t="s">
        <v>414</v>
      </c>
      <c r="D710" s="100"/>
      <c r="E710" s="99">
        <v>343400</v>
      </c>
      <c r="F710" s="99">
        <v>343400</v>
      </c>
      <c r="G710" s="98">
        <v>343400</v>
      </c>
    </row>
    <row r="711" spans="1:7" ht="25.5" outlineLevel="3" x14ac:dyDescent="0.25">
      <c r="A711" s="97" t="s">
        <v>443</v>
      </c>
      <c r="B711" s="96" t="s">
        <v>439</v>
      </c>
      <c r="C711" s="96" t="s">
        <v>442</v>
      </c>
      <c r="D711" s="95"/>
      <c r="E711" s="94">
        <v>343400</v>
      </c>
      <c r="F711" s="94">
        <v>343400</v>
      </c>
      <c r="G711" s="93">
        <v>343400</v>
      </c>
    </row>
    <row r="712" spans="1:7" ht="25.5" outlineLevel="4" x14ac:dyDescent="0.25">
      <c r="A712" s="92" t="s">
        <v>441</v>
      </c>
      <c r="B712" s="91" t="s">
        <v>439</v>
      </c>
      <c r="C712" s="91" t="s">
        <v>440</v>
      </c>
      <c r="D712" s="90"/>
      <c r="E712" s="89">
        <v>343400</v>
      </c>
      <c r="F712" s="89">
        <v>343400</v>
      </c>
      <c r="G712" s="88">
        <v>343400</v>
      </c>
    </row>
    <row r="713" spans="1:7" ht="25.5" outlineLevel="5" x14ac:dyDescent="0.25">
      <c r="A713" s="87" t="s">
        <v>210</v>
      </c>
      <c r="B713" s="86" t="s">
        <v>439</v>
      </c>
      <c r="C713" s="86" t="s">
        <v>438</v>
      </c>
      <c r="D713" s="85"/>
      <c r="E713" s="84">
        <v>343400</v>
      </c>
      <c r="F713" s="84">
        <v>343400</v>
      </c>
      <c r="G713" s="83">
        <v>343400</v>
      </c>
    </row>
    <row r="714" spans="1:7" outlineLevel="6" x14ac:dyDescent="0.25">
      <c r="A714" s="82" t="s">
        <v>376</v>
      </c>
      <c r="B714" s="81" t="s">
        <v>439</v>
      </c>
      <c r="C714" s="81" t="s">
        <v>438</v>
      </c>
      <c r="D714" s="81" t="s">
        <v>374</v>
      </c>
      <c r="E714" s="80">
        <v>343400</v>
      </c>
      <c r="F714" s="80">
        <v>343400</v>
      </c>
      <c r="G714" s="79">
        <v>343400</v>
      </c>
    </row>
    <row r="715" spans="1:7" outlineLevel="1" x14ac:dyDescent="0.25">
      <c r="A715" s="107" t="s">
        <v>437</v>
      </c>
      <c r="B715" s="106" t="s">
        <v>400</v>
      </c>
      <c r="C715" s="105"/>
      <c r="D715" s="105"/>
      <c r="E715" s="104">
        <v>110697553.68000001</v>
      </c>
      <c r="F715" s="104">
        <v>113576181.18000001</v>
      </c>
      <c r="G715" s="103">
        <v>110161026.18000001</v>
      </c>
    </row>
    <row r="716" spans="1:7" ht="25.5" outlineLevel="2" x14ac:dyDescent="0.25">
      <c r="A716" s="102" t="s">
        <v>389</v>
      </c>
      <c r="B716" s="101" t="s">
        <v>400</v>
      </c>
      <c r="C716" s="101" t="s">
        <v>388</v>
      </c>
      <c r="D716" s="100"/>
      <c r="E716" s="99">
        <v>1405917</v>
      </c>
      <c r="F716" s="99">
        <v>457500</v>
      </c>
      <c r="G716" s="98">
        <v>457500</v>
      </c>
    </row>
    <row r="717" spans="1:7" ht="25.5" outlineLevel="4" x14ac:dyDescent="0.25">
      <c r="A717" s="92" t="s">
        <v>436</v>
      </c>
      <c r="B717" s="91" t="s">
        <v>400</v>
      </c>
      <c r="C717" s="91" t="s">
        <v>435</v>
      </c>
      <c r="D717" s="90"/>
      <c r="E717" s="89">
        <v>1405917</v>
      </c>
      <c r="F717" s="89">
        <v>457500</v>
      </c>
      <c r="G717" s="88">
        <v>457500</v>
      </c>
    </row>
    <row r="718" spans="1:7" ht="63.75" outlineLevel="5" x14ac:dyDescent="0.25">
      <c r="A718" s="87" t="s">
        <v>434</v>
      </c>
      <c r="B718" s="86" t="s">
        <v>400</v>
      </c>
      <c r="C718" s="86" t="s">
        <v>433</v>
      </c>
      <c r="D718" s="85"/>
      <c r="E718" s="84">
        <v>305000</v>
      </c>
      <c r="F718" s="84">
        <v>457500</v>
      </c>
      <c r="G718" s="83">
        <v>457500</v>
      </c>
    </row>
    <row r="719" spans="1:7" outlineLevel="6" x14ac:dyDescent="0.25">
      <c r="A719" s="82" t="s">
        <v>376</v>
      </c>
      <c r="B719" s="81" t="s">
        <v>400</v>
      </c>
      <c r="C719" s="81" t="s">
        <v>433</v>
      </c>
      <c r="D719" s="81" t="s">
        <v>374</v>
      </c>
      <c r="E719" s="80">
        <v>305000</v>
      </c>
      <c r="F719" s="80">
        <v>457500</v>
      </c>
      <c r="G719" s="79">
        <v>457500</v>
      </c>
    </row>
    <row r="720" spans="1:7" ht="25.5" outlineLevel="5" x14ac:dyDescent="0.25">
      <c r="A720" s="87" t="s">
        <v>432</v>
      </c>
      <c r="B720" s="86" t="s">
        <v>400</v>
      </c>
      <c r="C720" s="86" t="s">
        <v>431</v>
      </c>
      <c r="D720" s="85"/>
      <c r="E720" s="84">
        <v>1100917</v>
      </c>
      <c r="F720" s="84">
        <v>0</v>
      </c>
      <c r="G720" s="83">
        <v>0</v>
      </c>
    </row>
    <row r="721" spans="1:7" outlineLevel="6" x14ac:dyDescent="0.25">
      <c r="A721" s="82" t="s">
        <v>376</v>
      </c>
      <c r="B721" s="81" t="s">
        <v>400</v>
      </c>
      <c r="C721" s="81" t="s">
        <v>431</v>
      </c>
      <c r="D721" s="81" t="s">
        <v>374</v>
      </c>
      <c r="E721" s="80">
        <v>1100917</v>
      </c>
      <c r="F721" s="80">
        <v>0</v>
      </c>
      <c r="G721" s="79">
        <v>0</v>
      </c>
    </row>
    <row r="722" spans="1:7" ht="25.5" outlineLevel="2" x14ac:dyDescent="0.25">
      <c r="A722" s="102" t="s">
        <v>430</v>
      </c>
      <c r="B722" s="101" t="s">
        <v>400</v>
      </c>
      <c r="C722" s="101" t="s">
        <v>429</v>
      </c>
      <c r="D722" s="100"/>
      <c r="E722" s="99">
        <v>12785700</v>
      </c>
      <c r="F722" s="99">
        <v>12785700</v>
      </c>
      <c r="G722" s="98">
        <v>12785700</v>
      </c>
    </row>
    <row r="723" spans="1:7" ht="25.5" outlineLevel="3" x14ac:dyDescent="0.25">
      <c r="A723" s="97" t="s">
        <v>428</v>
      </c>
      <c r="B723" s="96" t="s">
        <v>400</v>
      </c>
      <c r="C723" s="96" t="s">
        <v>427</v>
      </c>
      <c r="D723" s="95"/>
      <c r="E723" s="94">
        <v>12785700</v>
      </c>
      <c r="F723" s="94">
        <v>12785700</v>
      </c>
      <c r="G723" s="93">
        <v>12785700</v>
      </c>
    </row>
    <row r="724" spans="1:7" outlineLevel="4" x14ac:dyDescent="0.25">
      <c r="A724" s="92" t="s">
        <v>426</v>
      </c>
      <c r="B724" s="91" t="s">
        <v>400</v>
      </c>
      <c r="C724" s="91" t="s">
        <v>425</v>
      </c>
      <c r="D724" s="90"/>
      <c r="E724" s="89">
        <v>12785700</v>
      </c>
      <c r="F724" s="89">
        <v>12785700</v>
      </c>
      <c r="G724" s="88">
        <v>12785700</v>
      </c>
    </row>
    <row r="725" spans="1:7" ht="51" outlineLevel="5" x14ac:dyDescent="0.25">
      <c r="A725" s="87" t="s">
        <v>55</v>
      </c>
      <c r="B725" s="86" t="s">
        <v>400</v>
      </c>
      <c r="C725" s="86" t="s">
        <v>423</v>
      </c>
      <c r="D725" s="85"/>
      <c r="E725" s="84">
        <v>311800</v>
      </c>
      <c r="F725" s="84">
        <v>311800</v>
      </c>
      <c r="G725" s="83">
        <v>311800</v>
      </c>
    </row>
    <row r="726" spans="1:7" outlineLevel="6" x14ac:dyDescent="0.25">
      <c r="A726" s="82" t="s">
        <v>424</v>
      </c>
      <c r="B726" s="81" t="s">
        <v>400</v>
      </c>
      <c r="C726" s="81" t="s">
        <v>423</v>
      </c>
      <c r="D726" s="81" t="s">
        <v>422</v>
      </c>
      <c r="E726" s="80">
        <v>311800</v>
      </c>
      <c r="F726" s="80">
        <v>311800</v>
      </c>
      <c r="G726" s="79">
        <v>311800</v>
      </c>
    </row>
    <row r="727" spans="1:7" ht="38.25" outlineLevel="5" x14ac:dyDescent="0.25">
      <c r="A727" s="87" t="s">
        <v>56</v>
      </c>
      <c r="B727" s="86" t="s">
        <v>400</v>
      </c>
      <c r="C727" s="86" t="s">
        <v>421</v>
      </c>
      <c r="D727" s="85"/>
      <c r="E727" s="84">
        <v>12473900</v>
      </c>
      <c r="F727" s="84">
        <v>12473900</v>
      </c>
      <c r="G727" s="83">
        <v>12473900</v>
      </c>
    </row>
    <row r="728" spans="1:7" outlineLevel="6" x14ac:dyDescent="0.25">
      <c r="A728" s="82" t="s">
        <v>376</v>
      </c>
      <c r="B728" s="81" t="s">
        <v>400</v>
      </c>
      <c r="C728" s="81" t="s">
        <v>421</v>
      </c>
      <c r="D728" s="81" t="s">
        <v>374</v>
      </c>
      <c r="E728" s="80">
        <v>12473900</v>
      </c>
      <c r="F728" s="80">
        <v>12473900</v>
      </c>
      <c r="G728" s="79">
        <v>12473900</v>
      </c>
    </row>
    <row r="729" spans="1:7" ht="25.5" outlineLevel="2" x14ac:dyDescent="0.25">
      <c r="A729" s="102" t="s">
        <v>309</v>
      </c>
      <c r="B729" s="101" t="s">
        <v>400</v>
      </c>
      <c r="C729" s="101" t="s">
        <v>308</v>
      </c>
      <c r="D729" s="100"/>
      <c r="E729" s="99">
        <v>83778437.930000007</v>
      </c>
      <c r="F729" s="99">
        <v>85118737.930000007</v>
      </c>
      <c r="G729" s="98">
        <v>86609537.930000007</v>
      </c>
    </row>
    <row r="730" spans="1:7" ht="25.5" outlineLevel="3" x14ac:dyDescent="0.25">
      <c r="A730" s="97" t="s">
        <v>307</v>
      </c>
      <c r="B730" s="96" t="s">
        <v>400</v>
      </c>
      <c r="C730" s="96" t="s">
        <v>306</v>
      </c>
      <c r="D730" s="95"/>
      <c r="E730" s="94">
        <v>83778437.930000007</v>
      </c>
      <c r="F730" s="94">
        <v>85118737.930000007</v>
      </c>
      <c r="G730" s="93">
        <v>86609537.930000007</v>
      </c>
    </row>
    <row r="731" spans="1:7" outlineLevel="4" x14ac:dyDescent="0.25">
      <c r="A731" s="92" t="s">
        <v>305</v>
      </c>
      <c r="B731" s="91" t="s">
        <v>400</v>
      </c>
      <c r="C731" s="91" t="s">
        <v>304</v>
      </c>
      <c r="D731" s="90"/>
      <c r="E731" s="89">
        <v>83778437.930000007</v>
      </c>
      <c r="F731" s="89">
        <v>85118737.930000007</v>
      </c>
      <c r="G731" s="88">
        <v>86609537.930000007</v>
      </c>
    </row>
    <row r="732" spans="1:7" ht="38.25" outlineLevel="5" x14ac:dyDescent="0.25">
      <c r="A732" s="87" t="s">
        <v>45</v>
      </c>
      <c r="B732" s="86" t="s">
        <v>400</v>
      </c>
      <c r="C732" s="86" t="s">
        <v>420</v>
      </c>
      <c r="D732" s="85"/>
      <c r="E732" s="84">
        <v>1746700</v>
      </c>
      <c r="F732" s="84">
        <v>1572000</v>
      </c>
      <c r="G732" s="83">
        <v>1572000</v>
      </c>
    </row>
    <row r="733" spans="1:7" outlineLevel="6" x14ac:dyDescent="0.25">
      <c r="A733" s="82" t="s">
        <v>376</v>
      </c>
      <c r="B733" s="81" t="s">
        <v>400</v>
      </c>
      <c r="C733" s="81" t="s">
        <v>420</v>
      </c>
      <c r="D733" s="81" t="s">
        <v>374</v>
      </c>
      <c r="E733" s="80">
        <v>1746700</v>
      </c>
      <c r="F733" s="80">
        <v>1572000</v>
      </c>
      <c r="G733" s="79">
        <v>1572000</v>
      </c>
    </row>
    <row r="734" spans="1:7" ht="38.25" outlineLevel="5" x14ac:dyDescent="0.25">
      <c r="A734" s="87" t="s">
        <v>53</v>
      </c>
      <c r="B734" s="86" t="s">
        <v>400</v>
      </c>
      <c r="C734" s="86" t="s">
        <v>419</v>
      </c>
      <c r="D734" s="85"/>
      <c r="E734" s="84">
        <v>2844137.93</v>
      </c>
      <c r="F734" s="84">
        <v>2844137.93</v>
      </c>
      <c r="G734" s="83">
        <v>2844137.93</v>
      </c>
    </row>
    <row r="735" spans="1:7" outlineLevel="6" x14ac:dyDescent="0.25">
      <c r="A735" s="82" t="s">
        <v>376</v>
      </c>
      <c r="B735" s="81" t="s">
        <v>400</v>
      </c>
      <c r="C735" s="81" t="s">
        <v>419</v>
      </c>
      <c r="D735" s="81" t="s">
        <v>374</v>
      </c>
      <c r="E735" s="80">
        <v>2844137.93</v>
      </c>
      <c r="F735" s="80">
        <v>2844137.93</v>
      </c>
      <c r="G735" s="79">
        <v>2844137.93</v>
      </c>
    </row>
    <row r="736" spans="1:7" ht="25.5" outlineLevel="5" x14ac:dyDescent="0.25">
      <c r="A736" s="87" t="s">
        <v>418</v>
      </c>
      <c r="B736" s="86" t="s">
        <v>400</v>
      </c>
      <c r="C736" s="86" t="s">
        <v>417</v>
      </c>
      <c r="D736" s="85"/>
      <c r="E736" s="84">
        <v>78940700</v>
      </c>
      <c r="F736" s="84">
        <v>80455700</v>
      </c>
      <c r="G736" s="83">
        <v>81946500</v>
      </c>
    </row>
    <row r="737" spans="1:7" outlineLevel="6" x14ac:dyDescent="0.25">
      <c r="A737" s="82" t="s">
        <v>376</v>
      </c>
      <c r="B737" s="81" t="s">
        <v>400</v>
      </c>
      <c r="C737" s="81" t="s">
        <v>417</v>
      </c>
      <c r="D737" s="81" t="s">
        <v>374</v>
      </c>
      <c r="E737" s="80">
        <v>78940700</v>
      </c>
      <c r="F737" s="80">
        <v>80455700</v>
      </c>
      <c r="G737" s="79">
        <v>81946500</v>
      </c>
    </row>
    <row r="738" spans="1:7" ht="38.25" outlineLevel="5" x14ac:dyDescent="0.25">
      <c r="A738" s="87" t="s">
        <v>57</v>
      </c>
      <c r="B738" s="86" t="s">
        <v>400</v>
      </c>
      <c r="C738" s="86" t="s">
        <v>416</v>
      </c>
      <c r="D738" s="85"/>
      <c r="E738" s="84">
        <v>246900</v>
      </c>
      <c r="F738" s="84">
        <v>246900</v>
      </c>
      <c r="G738" s="83">
        <v>246900</v>
      </c>
    </row>
    <row r="739" spans="1:7" outlineLevel="6" x14ac:dyDescent="0.25">
      <c r="A739" s="82" t="s">
        <v>376</v>
      </c>
      <c r="B739" s="81" t="s">
        <v>400</v>
      </c>
      <c r="C739" s="81" t="s">
        <v>416</v>
      </c>
      <c r="D739" s="81" t="s">
        <v>374</v>
      </c>
      <c r="E739" s="80">
        <v>246900</v>
      </c>
      <c r="F739" s="80">
        <v>246900</v>
      </c>
      <c r="G739" s="79">
        <v>246900</v>
      </c>
    </row>
    <row r="740" spans="1:7" ht="25.5" outlineLevel="2" x14ac:dyDescent="0.25">
      <c r="A740" s="102" t="s">
        <v>415</v>
      </c>
      <c r="B740" s="101" t="s">
        <v>400</v>
      </c>
      <c r="C740" s="101" t="s">
        <v>414</v>
      </c>
      <c r="D740" s="100"/>
      <c r="E740" s="99">
        <v>12727498.75</v>
      </c>
      <c r="F740" s="99">
        <v>15214243.25</v>
      </c>
      <c r="G740" s="98">
        <v>10308288.25</v>
      </c>
    </row>
    <row r="741" spans="1:7" outlineLevel="3" x14ac:dyDescent="0.25">
      <c r="A741" s="97" t="s">
        <v>413</v>
      </c>
      <c r="B741" s="96" t="s">
        <v>400</v>
      </c>
      <c r="C741" s="96" t="s">
        <v>412</v>
      </c>
      <c r="D741" s="95"/>
      <c r="E741" s="94">
        <v>12727498.75</v>
      </c>
      <c r="F741" s="94">
        <v>15214243.25</v>
      </c>
      <c r="G741" s="93">
        <v>10308288.25</v>
      </c>
    </row>
    <row r="742" spans="1:7" ht="25.5" outlineLevel="4" x14ac:dyDescent="0.25">
      <c r="A742" s="92" t="s">
        <v>411</v>
      </c>
      <c r="B742" s="91" t="s">
        <v>400</v>
      </c>
      <c r="C742" s="91" t="s">
        <v>410</v>
      </c>
      <c r="D742" s="90"/>
      <c r="E742" s="89">
        <v>9895500</v>
      </c>
      <c r="F742" s="89">
        <v>12297800</v>
      </c>
      <c r="G742" s="88">
        <v>7493100</v>
      </c>
    </row>
    <row r="743" spans="1:7" ht="25.5" outlineLevel="5" x14ac:dyDescent="0.25">
      <c r="A743" s="87" t="s">
        <v>409</v>
      </c>
      <c r="B743" s="86" t="s">
        <v>400</v>
      </c>
      <c r="C743" s="86" t="s">
        <v>407</v>
      </c>
      <c r="D743" s="85"/>
      <c r="E743" s="84">
        <v>9895500</v>
      </c>
      <c r="F743" s="84">
        <v>12297800</v>
      </c>
      <c r="G743" s="83">
        <v>7493100</v>
      </c>
    </row>
    <row r="744" spans="1:7" outlineLevel="6" x14ac:dyDescent="0.25">
      <c r="A744" s="82" t="s">
        <v>408</v>
      </c>
      <c r="B744" s="81" t="s">
        <v>400</v>
      </c>
      <c r="C744" s="81" t="s">
        <v>407</v>
      </c>
      <c r="D744" s="81" t="s">
        <v>406</v>
      </c>
      <c r="E744" s="80">
        <v>9895500</v>
      </c>
      <c r="F744" s="80">
        <v>12297800</v>
      </c>
      <c r="G744" s="79">
        <v>7493100</v>
      </c>
    </row>
    <row r="745" spans="1:7" ht="25.5" outlineLevel="4" x14ac:dyDescent="0.25">
      <c r="A745" s="92" t="s">
        <v>405</v>
      </c>
      <c r="B745" s="91" t="s">
        <v>400</v>
      </c>
      <c r="C745" s="91" t="s">
        <v>404</v>
      </c>
      <c r="D745" s="90"/>
      <c r="E745" s="89">
        <v>2831998.75</v>
      </c>
      <c r="F745" s="89">
        <v>2916443.25</v>
      </c>
      <c r="G745" s="88">
        <v>2815188.25</v>
      </c>
    </row>
    <row r="746" spans="1:7" ht="25.5" outlineLevel="5" x14ac:dyDescent="0.25">
      <c r="A746" s="87" t="s">
        <v>403</v>
      </c>
      <c r="B746" s="86" t="s">
        <v>400</v>
      </c>
      <c r="C746" s="86" t="s">
        <v>402</v>
      </c>
      <c r="D746" s="85"/>
      <c r="E746" s="84">
        <v>134857.07999999999</v>
      </c>
      <c r="F746" s="84">
        <v>138878.25</v>
      </c>
      <c r="G746" s="83">
        <v>134056.57999999999</v>
      </c>
    </row>
    <row r="747" spans="1:7" outlineLevel="6" x14ac:dyDescent="0.25">
      <c r="A747" s="82" t="s">
        <v>376</v>
      </c>
      <c r="B747" s="81" t="s">
        <v>400</v>
      </c>
      <c r="C747" s="81" t="s">
        <v>402</v>
      </c>
      <c r="D747" s="81" t="s">
        <v>374</v>
      </c>
      <c r="E747" s="80">
        <v>134857.07999999999</v>
      </c>
      <c r="F747" s="80">
        <v>138878.25</v>
      </c>
      <c r="G747" s="79">
        <v>134056.57999999999</v>
      </c>
    </row>
    <row r="748" spans="1:7" outlineLevel="5" x14ac:dyDescent="0.25">
      <c r="A748" s="87" t="s">
        <v>401</v>
      </c>
      <c r="B748" s="86" t="s">
        <v>400</v>
      </c>
      <c r="C748" s="86" t="s">
        <v>399</v>
      </c>
      <c r="D748" s="85"/>
      <c r="E748" s="84">
        <v>2697141.67</v>
      </c>
      <c r="F748" s="84">
        <v>2777565</v>
      </c>
      <c r="G748" s="83">
        <v>2681131.67</v>
      </c>
    </row>
    <row r="749" spans="1:7" outlineLevel="6" x14ac:dyDescent="0.25">
      <c r="A749" s="82" t="s">
        <v>376</v>
      </c>
      <c r="B749" s="81" t="s">
        <v>400</v>
      </c>
      <c r="C749" s="81" t="s">
        <v>399</v>
      </c>
      <c r="D749" s="81" t="s">
        <v>374</v>
      </c>
      <c r="E749" s="80">
        <v>2697141.67</v>
      </c>
      <c r="F749" s="80">
        <v>2777565</v>
      </c>
      <c r="G749" s="79">
        <v>2681131.67</v>
      </c>
    </row>
    <row r="750" spans="1:7" outlineLevel="1" x14ac:dyDescent="0.25">
      <c r="A750" s="107" t="s">
        <v>398</v>
      </c>
      <c r="B750" s="106" t="s">
        <v>364</v>
      </c>
      <c r="C750" s="105"/>
      <c r="D750" s="105"/>
      <c r="E750" s="104">
        <v>10160403.779999999</v>
      </c>
      <c r="F750" s="104">
        <v>9960403.7799999993</v>
      </c>
      <c r="G750" s="103">
        <v>9960403.7799999993</v>
      </c>
    </row>
    <row r="751" spans="1:7" ht="25.5" outlineLevel="2" x14ac:dyDescent="0.25">
      <c r="A751" s="102" t="s">
        <v>397</v>
      </c>
      <c r="B751" s="101" t="s">
        <v>364</v>
      </c>
      <c r="C751" s="101" t="s">
        <v>396</v>
      </c>
      <c r="D751" s="100"/>
      <c r="E751" s="99">
        <v>4632889.5999999996</v>
      </c>
      <c r="F751" s="99">
        <v>4632889.5999999996</v>
      </c>
      <c r="G751" s="98">
        <v>4632889.5999999996</v>
      </c>
    </row>
    <row r="752" spans="1:7" outlineLevel="3" x14ac:dyDescent="0.25">
      <c r="A752" s="97" t="s">
        <v>395</v>
      </c>
      <c r="B752" s="96" t="s">
        <v>364</v>
      </c>
      <c r="C752" s="96" t="s">
        <v>394</v>
      </c>
      <c r="D752" s="95"/>
      <c r="E752" s="94">
        <v>4632889.5999999996</v>
      </c>
      <c r="F752" s="94">
        <v>4632889.5999999996</v>
      </c>
      <c r="G752" s="93">
        <v>4632889.5999999996</v>
      </c>
    </row>
    <row r="753" spans="1:7" outlineLevel="4" x14ac:dyDescent="0.25">
      <c r="A753" s="92" t="s">
        <v>393</v>
      </c>
      <c r="B753" s="91" t="s">
        <v>364</v>
      </c>
      <c r="C753" s="91" t="s">
        <v>392</v>
      </c>
      <c r="D753" s="90"/>
      <c r="E753" s="89">
        <v>4632889.5999999996</v>
      </c>
      <c r="F753" s="89">
        <v>4632889.5999999996</v>
      </c>
      <c r="G753" s="88">
        <v>4632889.5999999996</v>
      </c>
    </row>
    <row r="754" spans="1:7" ht="25.5" outlineLevel="5" x14ac:dyDescent="0.25">
      <c r="A754" s="87" t="s">
        <v>391</v>
      </c>
      <c r="B754" s="86" t="s">
        <v>364</v>
      </c>
      <c r="C754" s="86" t="s">
        <v>390</v>
      </c>
      <c r="D754" s="85"/>
      <c r="E754" s="84">
        <v>4632889.5999999996</v>
      </c>
      <c r="F754" s="84">
        <v>4632889.5999999996</v>
      </c>
      <c r="G754" s="83">
        <v>4632889.5999999996</v>
      </c>
    </row>
    <row r="755" spans="1:7" ht="25.5" outlineLevel="6" x14ac:dyDescent="0.25">
      <c r="A755" s="82" t="s">
        <v>316</v>
      </c>
      <c r="B755" s="81" t="s">
        <v>364</v>
      </c>
      <c r="C755" s="81" t="s">
        <v>390</v>
      </c>
      <c r="D755" s="81" t="s">
        <v>313</v>
      </c>
      <c r="E755" s="80">
        <v>4632889.5999999996</v>
      </c>
      <c r="F755" s="80">
        <v>4632889.5999999996</v>
      </c>
      <c r="G755" s="79">
        <v>4632889.5999999996</v>
      </c>
    </row>
    <row r="756" spans="1:7" ht="25.5" outlineLevel="2" x14ac:dyDescent="0.25">
      <c r="A756" s="102" t="s">
        <v>389</v>
      </c>
      <c r="B756" s="101" t="s">
        <v>364</v>
      </c>
      <c r="C756" s="101" t="s">
        <v>388</v>
      </c>
      <c r="D756" s="100"/>
      <c r="E756" s="99">
        <v>4973422.18</v>
      </c>
      <c r="F756" s="99">
        <v>4773422.18</v>
      </c>
      <c r="G756" s="98">
        <v>4773422.18</v>
      </c>
    </row>
    <row r="757" spans="1:7" ht="25.5" outlineLevel="4" x14ac:dyDescent="0.25">
      <c r="A757" s="92" t="s">
        <v>387</v>
      </c>
      <c r="B757" s="91" t="s">
        <v>364</v>
      </c>
      <c r="C757" s="91" t="s">
        <v>386</v>
      </c>
      <c r="D757" s="90"/>
      <c r="E757" s="89">
        <v>4973422.18</v>
      </c>
      <c r="F757" s="89">
        <v>4773422.18</v>
      </c>
      <c r="G757" s="88">
        <v>4773422.18</v>
      </c>
    </row>
    <row r="758" spans="1:7" ht="38.25" outlineLevel="5" x14ac:dyDescent="0.25">
      <c r="A758" s="87" t="s">
        <v>385</v>
      </c>
      <c r="B758" s="86" t="s">
        <v>364</v>
      </c>
      <c r="C758" s="86" t="s">
        <v>384</v>
      </c>
      <c r="D758" s="85"/>
      <c r="E758" s="84">
        <v>129500</v>
      </c>
      <c r="F758" s="84">
        <v>129500</v>
      </c>
      <c r="G758" s="83">
        <v>129500</v>
      </c>
    </row>
    <row r="759" spans="1:7" outlineLevel="6" x14ac:dyDescent="0.25">
      <c r="A759" s="82" t="s">
        <v>376</v>
      </c>
      <c r="B759" s="81" t="s">
        <v>364</v>
      </c>
      <c r="C759" s="81" t="s">
        <v>384</v>
      </c>
      <c r="D759" s="81" t="s">
        <v>374</v>
      </c>
      <c r="E759" s="80">
        <v>129500</v>
      </c>
      <c r="F759" s="80">
        <v>129500</v>
      </c>
      <c r="G759" s="79">
        <v>129500</v>
      </c>
    </row>
    <row r="760" spans="1:7" ht="25.5" outlineLevel="5" x14ac:dyDescent="0.25">
      <c r="A760" s="87" t="s">
        <v>383</v>
      </c>
      <c r="B760" s="86" t="s">
        <v>364</v>
      </c>
      <c r="C760" s="86" t="s">
        <v>382</v>
      </c>
      <c r="D760" s="85"/>
      <c r="E760" s="84">
        <v>1064000</v>
      </c>
      <c r="F760" s="84">
        <v>1064000</v>
      </c>
      <c r="G760" s="83">
        <v>1064000</v>
      </c>
    </row>
    <row r="761" spans="1:7" outlineLevel="6" x14ac:dyDescent="0.25">
      <c r="A761" s="82" t="s">
        <v>376</v>
      </c>
      <c r="B761" s="81" t="s">
        <v>364</v>
      </c>
      <c r="C761" s="81" t="s">
        <v>382</v>
      </c>
      <c r="D761" s="81" t="s">
        <v>374</v>
      </c>
      <c r="E761" s="80">
        <v>1064000</v>
      </c>
      <c r="F761" s="80">
        <v>1064000</v>
      </c>
      <c r="G761" s="79">
        <v>1064000</v>
      </c>
    </row>
    <row r="762" spans="1:7" ht="63.75" outlineLevel="5" x14ac:dyDescent="0.25">
      <c r="A762" s="87" t="s">
        <v>381</v>
      </c>
      <c r="B762" s="86" t="s">
        <v>364</v>
      </c>
      <c r="C762" s="86" t="s">
        <v>380</v>
      </c>
      <c r="D762" s="85"/>
      <c r="E762" s="84">
        <v>2544922.1800000002</v>
      </c>
      <c r="F762" s="84">
        <v>2544922.1800000002</v>
      </c>
      <c r="G762" s="83">
        <v>2544922.1800000002</v>
      </c>
    </row>
    <row r="763" spans="1:7" outlineLevel="6" x14ac:dyDescent="0.25">
      <c r="A763" s="82" t="s">
        <v>376</v>
      </c>
      <c r="B763" s="81" t="s">
        <v>364</v>
      </c>
      <c r="C763" s="81" t="s">
        <v>380</v>
      </c>
      <c r="D763" s="81" t="s">
        <v>374</v>
      </c>
      <c r="E763" s="80">
        <v>2544922.1800000002</v>
      </c>
      <c r="F763" s="80">
        <v>2544922.1800000002</v>
      </c>
      <c r="G763" s="79">
        <v>2544922.1800000002</v>
      </c>
    </row>
    <row r="764" spans="1:7" outlineLevel="5" x14ac:dyDescent="0.25">
      <c r="A764" s="87" t="s">
        <v>379</v>
      </c>
      <c r="B764" s="86" t="s">
        <v>364</v>
      </c>
      <c r="C764" s="86" t="s">
        <v>378</v>
      </c>
      <c r="D764" s="85"/>
      <c r="E764" s="84">
        <v>1035000</v>
      </c>
      <c r="F764" s="84">
        <v>1035000</v>
      </c>
      <c r="G764" s="83">
        <v>1035000</v>
      </c>
    </row>
    <row r="765" spans="1:7" outlineLevel="6" x14ac:dyDescent="0.25">
      <c r="A765" s="82" t="s">
        <v>376</v>
      </c>
      <c r="B765" s="81" t="s">
        <v>364</v>
      </c>
      <c r="C765" s="81" t="s">
        <v>378</v>
      </c>
      <c r="D765" s="81" t="s">
        <v>374</v>
      </c>
      <c r="E765" s="80">
        <v>1035000</v>
      </c>
      <c r="F765" s="80">
        <v>1035000</v>
      </c>
      <c r="G765" s="79">
        <v>1035000</v>
      </c>
    </row>
    <row r="766" spans="1:7" ht="51" outlineLevel="5" x14ac:dyDescent="0.25">
      <c r="A766" s="87" t="s">
        <v>377</v>
      </c>
      <c r="B766" s="86" t="s">
        <v>364</v>
      </c>
      <c r="C766" s="86" t="s">
        <v>375</v>
      </c>
      <c r="D766" s="85"/>
      <c r="E766" s="84">
        <v>200000</v>
      </c>
      <c r="F766" s="84">
        <v>0</v>
      </c>
      <c r="G766" s="83">
        <v>0</v>
      </c>
    </row>
    <row r="767" spans="1:7" outlineLevel="6" x14ac:dyDescent="0.25">
      <c r="A767" s="82" t="s">
        <v>376</v>
      </c>
      <c r="B767" s="81" t="s">
        <v>364</v>
      </c>
      <c r="C767" s="81" t="s">
        <v>375</v>
      </c>
      <c r="D767" s="81" t="s">
        <v>374</v>
      </c>
      <c r="E767" s="80">
        <v>200000</v>
      </c>
      <c r="F767" s="80">
        <v>0</v>
      </c>
      <c r="G767" s="79">
        <v>0</v>
      </c>
    </row>
    <row r="768" spans="1:7" ht="25.5" outlineLevel="2" x14ac:dyDescent="0.25">
      <c r="A768" s="102" t="s">
        <v>373</v>
      </c>
      <c r="B768" s="101" t="s">
        <v>364</v>
      </c>
      <c r="C768" s="101" t="s">
        <v>372</v>
      </c>
      <c r="D768" s="100"/>
      <c r="E768" s="99">
        <v>554092</v>
      </c>
      <c r="F768" s="99">
        <v>554092</v>
      </c>
      <c r="G768" s="98">
        <v>554092</v>
      </c>
    </row>
    <row r="769" spans="1:7" ht="25.5" outlineLevel="3" x14ac:dyDescent="0.25">
      <c r="A769" s="97" t="s">
        <v>371</v>
      </c>
      <c r="B769" s="96" t="s">
        <v>364</v>
      </c>
      <c r="C769" s="96" t="s">
        <v>370</v>
      </c>
      <c r="D769" s="95"/>
      <c r="E769" s="94">
        <v>554092</v>
      </c>
      <c r="F769" s="94">
        <v>554092</v>
      </c>
      <c r="G769" s="93">
        <v>554092</v>
      </c>
    </row>
    <row r="770" spans="1:7" ht="38.25" outlineLevel="4" x14ac:dyDescent="0.25">
      <c r="A770" s="92" t="s">
        <v>369</v>
      </c>
      <c r="B770" s="91" t="s">
        <v>364</v>
      </c>
      <c r="C770" s="91" t="s">
        <v>368</v>
      </c>
      <c r="D770" s="90"/>
      <c r="E770" s="89">
        <v>554092</v>
      </c>
      <c r="F770" s="89">
        <v>554092</v>
      </c>
      <c r="G770" s="88">
        <v>554092</v>
      </c>
    </row>
    <row r="771" spans="1:7" ht="76.5" outlineLevel="5" x14ac:dyDescent="0.25">
      <c r="A771" s="87" t="s">
        <v>367</v>
      </c>
      <c r="B771" s="86" t="s">
        <v>364</v>
      </c>
      <c r="C771" s="86" t="s">
        <v>366</v>
      </c>
      <c r="D771" s="85"/>
      <c r="E771" s="84">
        <v>482082</v>
      </c>
      <c r="F771" s="84">
        <v>482082</v>
      </c>
      <c r="G771" s="83">
        <v>482082</v>
      </c>
    </row>
    <row r="772" spans="1:7" outlineLevel="6" x14ac:dyDescent="0.25">
      <c r="A772" s="82" t="s">
        <v>302</v>
      </c>
      <c r="B772" s="81" t="s">
        <v>364</v>
      </c>
      <c r="C772" s="81" t="s">
        <v>366</v>
      </c>
      <c r="D772" s="81" t="s">
        <v>299</v>
      </c>
      <c r="E772" s="80">
        <v>482082</v>
      </c>
      <c r="F772" s="80">
        <v>482082</v>
      </c>
      <c r="G772" s="79">
        <v>482082</v>
      </c>
    </row>
    <row r="773" spans="1:7" ht="102" outlineLevel="5" x14ac:dyDescent="0.25">
      <c r="A773" s="87" t="s">
        <v>365</v>
      </c>
      <c r="B773" s="86" t="s">
        <v>364</v>
      </c>
      <c r="C773" s="86" t="s">
        <v>363</v>
      </c>
      <c r="D773" s="85"/>
      <c r="E773" s="84">
        <v>72010</v>
      </c>
      <c r="F773" s="84">
        <v>72010</v>
      </c>
      <c r="G773" s="83">
        <v>72010</v>
      </c>
    </row>
    <row r="774" spans="1:7" outlineLevel="6" x14ac:dyDescent="0.25">
      <c r="A774" s="82" t="s">
        <v>302</v>
      </c>
      <c r="B774" s="81" t="s">
        <v>364</v>
      </c>
      <c r="C774" s="81" t="s">
        <v>363</v>
      </c>
      <c r="D774" s="81" t="s">
        <v>299</v>
      </c>
      <c r="E774" s="80">
        <v>72010</v>
      </c>
      <c r="F774" s="80">
        <v>72010</v>
      </c>
      <c r="G774" s="79">
        <v>72010</v>
      </c>
    </row>
    <row r="775" spans="1:7" ht="15.75" thickBot="1" x14ac:dyDescent="0.3">
      <c r="A775" s="112" t="s">
        <v>362</v>
      </c>
      <c r="B775" s="111" t="s">
        <v>361</v>
      </c>
      <c r="C775" s="110"/>
      <c r="D775" s="110"/>
      <c r="E775" s="109">
        <v>196220627.18000001</v>
      </c>
      <c r="F775" s="109">
        <v>189410545.28999999</v>
      </c>
      <c r="G775" s="108">
        <v>192668284.24000001</v>
      </c>
    </row>
    <row r="776" spans="1:7" outlineLevel="1" x14ac:dyDescent="0.25">
      <c r="A776" s="107" t="s">
        <v>360</v>
      </c>
      <c r="B776" s="106" t="s">
        <v>344</v>
      </c>
      <c r="C776" s="105"/>
      <c r="D776" s="105"/>
      <c r="E776" s="104">
        <v>137730515.13</v>
      </c>
      <c r="F776" s="104">
        <v>135450084.74000001</v>
      </c>
      <c r="G776" s="103">
        <v>136678992.21000001</v>
      </c>
    </row>
    <row r="777" spans="1:7" ht="25.5" outlineLevel="2" x14ac:dyDescent="0.25">
      <c r="A777" s="102" t="s">
        <v>359</v>
      </c>
      <c r="B777" s="101" t="s">
        <v>344</v>
      </c>
      <c r="C777" s="101" t="s">
        <v>358</v>
      </c>
      <c r="D777" s="100"/>
      <c r="E777" s="99">
        <v>2158200</v>
      </c>
      <c r="F777" s="99">
        <v>2158200</v>
      </c>
      <c r="G777" s="98">
        <v>2158200</v>
      </c>
    </row>
    <row r="778" spans="1:7" outlineLevel="3" x14ac:dyDescent="0.25">
      <c r="A778" s="97" t="s">
        <v>357</v>
      </c>
      <c r="B778" s="96" t="s">
        <v>344</v>
      </c>
      <c r="C778" s="96" t="s">
        <v>356</v>
      </c>
      <c r="D778" s="95"/>
      <c r="E778" s="94">
        <v>2158200</v>
      </c>
      <c r="F778" s="94">
        <v>2158200</v>
      </c>
      <c r="G778" s="93">
        <v>2158200</v>
      </c>
    </row>
    <row r="779" spans="1:7" ht="25.5" outlineLevel="4" x14ac:dyDescent="0.25">
      <c r="A779" s="92" t="s">
        <v>355</v>
      </c>
      <c r="B779" s="91" t="s">
        <v>344</v>
      </c>
      <c r="C779" s="91" t="s">
        <v>354</v>
      </c>
      <c r="D779" s="90"/>
      <c r="E779" s="89">
        <v>2158200</v>
      </c>
      <c r="F779" s="89">
        <v>2158200</v>
      </c>
      <c r="G779" s="88">
        <v>2158200</v>
      </c>
    </row>
    <row r="780" spans="1:7" ht="25.5" outlineLevel="5" x14ac:dyDescent="0.25">
      <c r="A780" s="87" t="s">
        <v>353</v>
      </c>
      <c r="B780" s="86" t="s">
        <v>344</v>
      </c>
      <c r="C780" s="86" t="s">
        <v>352</v>
      </c>
      <c r="D780" s="85"/>
      <c r="E780" s="84">
        <v>2158200</v>
      </c>
      <c r="F780" s="84">
        <v>2158200</v>
      </c>
      <c r="G780" s="83">
        <v>2158200</v>
      </c>
    </row>
    <row r="781" spans="1:7" ht="25.5" outlineLevel="6" x14ac:dyDescent="0.25">
      <c r="A781" s="82" t="s">
        <v>316</v>
      </c>
      <c r="B781" s="81" t="s">
        <v>344</v>
      </c>
      <c r="C781" s="81" t="s">
        <v>352</v>
      </c>
      <c r="D781" s="81" t="s">
        <v>313</v>
      </c>
      <c r="E781" s="80">
        <v>2158200</v>
      </c>
      <c r="F781" s="80">
        <v>2158200</v>
      </c>
      <c r="G781" s="79">
        <v>2158200</v>
      </c>
    </row>
    <row r="782" spans="1:7" ht="25.5" outlineLevel="2" x14ac:dyDescent="0.25">
      <c r="A782" s="102" t="s">
        <v>341</v>
      </c>
      <c r="B782" s="101" t="s">
        <v>344</v>
      </c>
      <c r="C782" s="101" t="s">
        <v>340</v>
      </c>
      <c r="D782" s="100"/>
      <c r="E782" s="99">
        <v>135572315.13</v>
      </c>
      <c r="F782" s="99">
        <v>133291884.73999999</v>
      </c>
      <c r="G782" s="98">
        <v>134520792.21000001</v>
      </c>
    </row>
    <row r="783" spans="1:7" outlineLevel="3" x14ac:dyDescent="0.25">
      <c r="A783" s="97" t="s">
        <v>339</v>
      </c>
      <c r="B783" s="96" t="s">
        <v>344</v>
      </c>
      <c r="C783" s="96" t="s">
        <v>338</v>
      </c>
      <c r="D783" s="95"/>
      <c r="E783" s="94">
        <v>15965298</v>
      </c>
      <c r="F783" s="94">
        <v>12502498</v>
      </c>
      <c r="G783" s="93">
        <v>12502498</v>
      </c>
    </row>
    <row r="784" spans="1:7" ht="25.5" outlineLevel="4" x14ac:dyDescent="0.25">
      <c r="A784" s="92" t="s">
        <v>337</v>
      </c>
      <c r="B784" s="91" t="s">
        <v>344</v>
      </c>
      <c r="C784" s="91" t="s">
        <v>336</v>
      </c>
      <c r="D784" s="90"/>
      <c r="E784" s="89">
        <v>15965298</v>
      </c>
      <c r="F784" s="89">
        <v>12502498</v>
      </c>
      <c r="G784" s="88">
        <v>12502498</v>
      </c>
    </row>
    <row r="785" spans="1:7" outlineLevel="5" x14ac:dyDescent="0.25">
      <c r="A785" s="87" t="s">
        <v>351</v>
      </c>
      <c r="B785" s="86" t="s">
        <v>344</v>
      </c>
      <c r="C785" s="86" t="s">
        <v>350</v>
      </c>
      <c r="D785" s="85"/>
      <c r="E785" s="84">
        <v>7308898</v>
      </c>
      <c r="F785" s="84">
        <v>3846098</v>
      </c>
      <c r="G785" s="83">
        <v>3846098</v>
      </c>
    </row>
    <row r="786" spans="1:7" ht="25.5" outlineLevel="6" x14ac:dyDescent="0.25">
      <c r="A786" s="82" t="s">
        <v>316</v>
      </c>
      <c r="B786" s="81" t="s">
        <v>344</v>
      </c>
      <c r="C786" s="81" t="s">
        <v>350</v>
      </c>
      <c r="D786" s="81" t="s">
        <v>313</v>
      </c>
      <c r="E786" s="80">
        <v>7308898</v>
      </c>
      <c r="F786" s="80">
        <v>3846098</v>
      </c>
      <c r="G786" s="79">
        <v>3846098</v>
      </c>
    </row>
    <row r="787" spans="1:7" ht="25.5" outlineLevel="5" x14ac:dyDescent="0.25">
      <c r="A787" s="87" t="s">
        <v>335</v>
      </c>
      <c r="B787" s="86" t="s">
        <v>344</v>
      </c>
      <c r="C787" s="86" t="s">
        <v>334</v>
      </c>
      <c r="D787" s="85"/>
      <c r="E787" s="84">
        <v>24000</v>
      </c>
      <c r="F787" s="84">
        <v>24000</v>
      </c>
      <c r="G787" s="83">
        <v>24000</v>
      </c>
    </row>
    <row r="788" spans="1:7" ht="25.5" outlineLevel="6" x14ac:dyDescent="0.25">
      <c r="A788" s="82" t="s">
        <v>316</v>
      </c>
      <c r="B788" s="81" t="s">
        <v>344</v>
      </c>
      <c r="C788" s="81" t="s">
        <v>334</v>
      </c>
      <c r="D788" s="81" t="s">
        <v>313</v>
      </c>
      <c r="E788" s="80">
        <v>24000</v>
      </c>
      <c r="F788" s="80">
        <v>24000</v>
      </c>
      <c r="G788" s="79">
        <v>24000</v>
      </c>
    </row>
    <row r="789" spans="1:7" outlineLevel="5" x14ac:dyDescent="0.25">
      <c r="A789" s="87" t="s">
        <v>349</v>
      </c>
      <c r="B789" s="86" t="s">
        <v>344</v>
      </c>
      <c r="C789" s="86" t="s">
        <v>348</v>
      </c>
      <c r="D789" s="85"/>
      <c r="E789" s="84">
        <v>8632400</v>
      </c>
      <c r="F789" s="84">
        <v>8632400</v>
      </c>
      <c r="G789" s="83">
        <v>8632400</v>
      </c>
    </row>
    <row r="790" spans="1:7" ht="25.5" outlineLevel="6" x14ac:dyDescent="0.25">
      <c r="A790" s="82" t="s">
        <v>316</v>
      </c>
      <c r="B790" s="81" t="s">
        <v>344</v>
      </c>
      <c r="C790" s="81" t="s">
        <v>348</v>
      </c>
      <c r="D790" s="81" t="s">
        <v>313</v>
      </c>
      <c r="E790" s="80">
        <v>8632400</v>
      </c>
      <c r="F790" s="80">
        <v>8632400</v>
      </c>
      <c r="G790" s="79">
        <v>8632400</v>
      </c>
    </row>
    <row r="791" spans="1:7" outlineLevel="3" x14ac:dyDescent="0.25">
      <c r="A791" s="97" t="s">
        <v>331</v>
      </c>
      <c r="B791" s="96" t="s">
        <v>344</v>
      </c>
      <c r="C791" s="96" t="s">
        <v>330</v>
      </c>
      <c r="D791" s="95"/>
      <c r="E791" s="94">
        <v>119607017.13</v>
      </c>
      <c r="F791" s="94">
        <v>120789386.73999999</v>
      </c>
      <c r="G791" s="93">
        <v>122018294.20999999</v>
      </c>
    </row>
    <row r="792" spans="1:7" outlineLevel="4" x14ac:dyDescent="0.25">
      <c r="A792" s="92" t="s">
        <v>347</v>
      </c>
      <c r="B792" s="91" t="s">
        <v>344</v>
      </c>
      <c r="C792" s="91" t="s">
        <v>346</v>
      </c>
      <c r="D792" s="90"/>
      <c r="E792" s="89">
        <v>119607017.13</v>
      </c>
      <c r="F792" s="89">
        <v>120789386.73999999</v>
      </c>
      <c r="G792" s="88">
        <v>122018294.20999999</v>
      </c>
    </row>
    <row r="793" spans="1:7" outlineLevel="5" x14ac:dyDescent="0.25">
      <c r="A793" s="87" t="s">
        <v>345</v>
      </c>
      <c r="B793" s="86" t="s">
        <v>344</v>
      </c>
      <c r="C793" s="86" t="s">
        <v>343</v>
      </c>
      <c r="D793" s="85"/>
      <c r="E793" s="84">
        <v>119607017.13</v>
      </c>
      <c r="F793" s="84">
        <v>120789386.73999999</v>
      </c>
      <c r="G793" s="83">
        <v>122018294.20999999</v>
      </c>
    </row>
    <row r="794" spans="1:7" ht="25.5" outlineLevel="6" x14ac:dyDescent="0.25">
      <c r="A794" s="82" t="s">
        <v>316</v>
      </c>
      <c r="B794" s="81" t="s">
        <v>344</v>
      </c>
      <c r="C794" s="81" t="s">
        <v>343</v>
      </c>
      <c r="D794" s="81" t="s">
        <v>313</v>
      </c>
      <c r="E794" s="80">
        <v>119607017.13</v>
      </c>
      <c r="F794" s="80">
        <v>120789386.73999999</v>
      </c>
      <c r="G794" s="79">
        <v>122018294.20999999</v>
      </c>
    </row>
    <row r="795" spans="1:7" outlineLevel="1" x14ac:dyDescent="0.25">
      <c r="A795" s="107" t="s">
        <v>342</v>
      </c>
      <c r="B795" s="106" t="s">
        <v>315</v>
      </c>
      <c r="C795" s="105"/>
      <c r="D795" s="105"/>
      <c r="E795" s="104">
        <v>58490112.049999997</v>
      </c>
      <c r="F795" s="104">
        <v>53960460.549999997</v>
      </c>
      <c r="G795" s="103">
        <v>55989292.030000001</v>
      </c>
    </row>
    <row r="796" spans="1:7" ht="25.5" outlineLevel="2" x14ac:dyDescent="0.25">
      <c r="A796" s="102" t="s">
        <v>341</v>
      </c>
      <c r="B796" s="101" t="s">
        <v>315</v>
      </c>
      <c r="C796" s="101" t="s">
        <v>340</v>
      </c>
      <c r="D796" s="100"/>
      <c r="E796" s="99">
        <v>58490112.049999997</v>
      </c>
      <c r="F796" s="99">
        <v>53960460.549999997</v>
      </c>
      <c r="G796" s="98">
        <v>55989292.030000001</v>
      </c>
    </row>
    <row r="797" spans="1:7" outlineLevel="3" x14ac:dyDescent="0.25">
      <c r="A797" s="97" t="s">
        <v>339</v>
      </c>
      <c r="B797" s="96" t="s">
        <v>315</v>
      </c>
      <c r="C797" s="96" t="s">
        <v>338</v>
      </c>
      <c r="D797" s="95"/>
      <c r="E797" s="94">
        <v>1523986</v>
      </c>
      <c r="F797" s="94">
        <v>1434736</v>
      </c>
      <c r="G797" s="93">
        <v>1434736</v>
      </c>
    </row>
    <row r="798" spans="1:7" ht="25.5" outlineLevel="4" x14ac:dyDescent="0.25">
      <c r="A798" s="92" t="s">
        <v>337</v>
      </c>
      <c r="B798" s="91" t="s">
        <v>315</v>
      </c>
      <c r="C798" s="91" t="s">
        <v>336</v>
      </c>
      <c r="D798" s="90"/>
      <c r="E798" s="89">
        <v>1523986</v>
      </c>
      <c r="F798" s="89">
        <v>1434736</v>
      </c>
      <c r="G798" s="88">
        <v>1434736</v>
      </c>
    </row>
    <row r="799" spans="1:7" ht="25.5" outlineLevel="5" x14ac:dyDescent="0.25">
      <c r="A799" s="87" t="s">
        <v>335</v>
      </c>
      <c r="B799" s="86" t="s">
        <v>315</v>
      </c>
      <c r="C799" s="86" t="s">
        <v>334</v>
      </c>
      <c r="D799" s="85"/>
      <c r="E799" s="84">
        <v>1434736</v>
      </c>
      <c r="F799" s="84">
        <v>1434736</v>
      </c>
      <c r="G799" s="83">
        <v>1434736</v>
      </c>
    </row>
    <row r="800" spans="1:7" ht="25.5" outlineLevel="6" x14ac:dyDescent="0.25">
      <c r="A800" s="82" t="s">
        <v>316</v>
      </c>
      <c r="B800" s="81" t="s">
        <v>315</v>
      </c>
      <c r="C800" s="81" t="s">
        <v>334</v>
      </c>
      <c r="D800" s="81" t="s">
        <v>313</v>
      </c>
      <c r="E800" s="80">
        <v>1434736</v>
      </c>
      <c r="F800" s="80">
        <v>1434736</v>
      </c>
      <c r="G800" s="79">
        <v>1434736</v>
      </c>
    </row>
    <row r="801" spans="1:7" ht="25.5" outlineLevel="5" x14ac:dyDescent="0.25">
      <c r="A801" s="87" t="s">
        <v>333</v>
      </c>
      <c r="B801" s="86" t="s">
        <v>315</v>
      </c>
      <c r="C801" s="86" t="s">
        <v>332</v>
      </c>
      <c r="D801" s="85"/>
      <c r="E801" s="84">
        <v>89250</v>
      </c>
      <c r="F801" s="84">
        <v>0</v>
      </c>
      <c r="G801" s="83">
        <v>0</v>
      </c>
    </row>
    <row r="802" spans="1:7" ht="25.5" outlineLevel="6" x14ac:dyDescent="0.25">
      <c r="A802" s="82" t="s">
        <v>316</v>
      </c>
      <c r="B802" s="81" t="s">
        <v>315</v>
      </c>
      <c r="C802" s="81" t="s">
        <v>332</v>
      </c>
      <c r="D802" s="81" t="s">
        <v>313</v>
      </c>
      <c r="E802" s="80">
        <v>89250</v>
      </c>
      <c r="F802" s="80">
        <v>0</v>
      </c>
      <c r="G802" s="79">
        <v>0</v>
      </c>
    </row>
    <row r="803" spans="1:7" outlineLevel="3" x14ac:dyDescent="0.25">
      <c r="A803" s="97" t="s">
        <v>331</v>
      </c>
      <c r="B803" s="96" t="s">
        <v>315</v>
      </c>
      <c r="C803" s="96" t="s">
        <v>330</v>
      </c>
      <c r="D803" s="95"/>
      <c r="E803" s="94">
        <v>56966126.049999997</v>
      </c>
      <c r="F803" s="94">
        <v>52525724.549999997</v>
      </c>
      <c r="G803" s="93">
        <v>54554556.030000001</v>
      </c>
    </row>
    <row r="804" spans="1:7" outlineLevel="4" x14ac:dyDescent="0.25">
      <c r="A804" s="92" t="s">
        <v>329</v>
      </c>
      <c r="B804" s="91" t="s">
        <v>315</v>
      </c>
      <c r="C804" s="91" t="s">
        <v>328</v>
      </c>
      <c r="D804" s="90"/>
      <c r="E804" s="89">
        <v>42939081.049999997</v>
      </c>
      <c r="F804" s="89">
        <v>49165346.219999999</v>
      </c>
      <c r="G804" s="88">
        <v>51194177.700000003</v>
      </c>
    </row>
    <row r="805" spans="1:7" outlineLevel="5" x14ac:dyDescent="0.25">
      <c r="A805" s="87" t="s">
        <v>327</v>
      </c>
      <c r="B805" s="86" t="s">
        <v>315</v>
      </c>
      <c r="C805" s="86" t="s">
        <v>326</v>
      </c>
      <c r="D805" s="85"/>
      <c r="E805" s="84">
        <v>42939081.049999997</v>
      </c>
      <c r="F805" s="84">
        <v>49165346.219999999</v>
      </c>
      <c r="G805" s="83">
        <v>51194177.700000003</v>
      </c>
    </row>
    <row r="806" spans="1:7" ht="25.5" outlineLevel="6" x14ac:dyDescent="0.25">
      <c r="A806" s="82" t="s">
        <v>316</v>
      </c>
      <c r="B806" s="81" t="s">
        <v>315</v>
      </c>
      <c r="C806" s="81" t="s">
        <v>326</v>
      </c>
      <c r="D806" s="81" t="s">
        <v>313</v>
      </c>
      <c r="E806" s="80">
        <v>42939081.049999997</v>
      </c>
      <c r="F806" s="80">
        <v>49165346.219999999</v>
      </c>
      <c r="G806" s="79">
        <v>51194177.700000003</v>
      </c>
    </row>
    <row r="807" spans="1:7" ht="25.5" outlineLevel="4" x14ac:dyDescent="0.25">
      <c r="A807" s="92" t="s">
        <v>325</v>
      </c>
      <c r="B807" s="91" t="s">
        <v>315</v>
      </c>
      <c r="C807" s="91" t="s">
        <v>324</v>
      </c>
      <c r="D807" s="90"/>
      <c r="E807" s="89">
        <v>10666666.67</v>
      </c>
      <c r="F807" s="89">
        <v>0</v>
      </c>
      <c r="G807" s="88">
        <v>0</v>
      </c>
    </row>
    <row r="808" spans="1:7" ht="38.25" outlineLevel="5" x14ac:dyDescent="0.25">
      <c r="A808" s="87" t="s">
        <v>319</v>
      </c>
      <c r="B808" s="86" t="s">
        <v>315</v>
      </c>
      <c r="C808" s="86" t="s">
        <v>323</v>
      </c>
      <c r="D808" s="85"/>
      <c r="E808" s="84">
        <v>6400000</v>
      </c>
      <c r="F808" s="84">
        <v>0</v>
      </c>
      <c r="G808" s="83">
        <v>0</v>
      </c>
    </row>
    <row r="809" spans="1:7" ht="25.5" outlineLevel="6" x14ac:dyDescent="0.25">
      <c r="A809" s="82" t="s">
        <v>316</v>
      </c>
      <c r="B809" s="81" t="s">
        <v>315</v>
      </c>
      <c r="C809" s="81" t="s">
        <v>323</v>
      </c>
      <c r="D809" s="81" t="s">
        <v>313</v>
      </c>
      <c r="E809" s="80">
        <v>6400000</v>
      </c>
      <c r="F809" s="80">
        <v>0</v>
      </c>
      <c r="G809" s="79">
        <v>0</v>
      </c>
    </row>
    <row r="810" spans="1:7" ht="38.25" outlineLevel="5" x14ac:dyDescent="0.25">
      <c r="A810" s="87" t="s">
        <v>317</v>
      </c>
      <c r="B810" s="86" t="s">
        <v>315</v>
      </c>
      <c r="C810" s="86" t="s">
        <v>322</v>
      </c>
      <c r="D810" s="85"/>
      <c r="E810" s="84">
        <v>4266666.67</v>
      </c>
      <c r="F810" s="84">
        <v>0</v>
      </c>
      <c r="G810" s="83">
        <v>0</v>
      </c>
    </row>
    <row r="811" spans="1:7" ht="25.5" outlineLevel="6" x14ac:dyDescent="0.25">
      <c r="A811" s="82" t="s">
        <v>316</v>
      </c>
      <c r="B811" s="81" t="s">
        <v>315</v>
      </c>
      <c r="C811" s="81" t="s">
        <v>322</v>
      </c>
      <c r="D811" s="81" t="s">
        <v>313</v>
      </c>
      <c r="E811" s="80">
        <v>4266666.67</v>
      </c>
      <c r="F811" s="80">
        <v>0</v>
      </c>
      <c r="G811" s="79">
        <v>0</v>
      </c>
    </row>
    <row r="812" spans="1:7" ht="38.25" outlineLevel="4" x14ac:dyDescent="0.25">
      <c r="A812" s="92" t="s">
        <v>321</v>
      </c>
      <c r="B812" s="91" t="s">
        <v>315</v>
      </c>
      <c r="C812" s="91" t="s">
        <v>320</v>
      </c>
      <c r="D812" s="90"/>
      <c r="E812" s="89">
        <v>3360378.33</v>
      </c>
      <c r="F812" s="89">
        <v>3360378.33</v>
      </c>
      <c r="G812" s="88">
        <v>3360378.33</v>
      </c>
    </row>
    <row r="813" spans="1:7" ht="38.25" outlineLevel="5" x14ac:dyDescent="0.25">
      <c r="A813" s="87" t="s">
        <v>319</v>
      </c>
      <c r="B813" s="86" t="s">
        <v>315</v>
      </c>
      <c r="C813" s="86" t="s">
        <v>318</v>
      </c>
      <c r="D813" s="85"/>
      <c r="E813" s="84">
        <v>2016227</v>
      </c>
      <c r="F813" s="84">
        <v>2016227</v>
      </c>
      <c r="G813" s="83">
        <v>2016227</v>
      </c>
    </row>
    <row r="814" spans="1:7" ht="25.5" outlineLevel="6" x14ac:dyDescent="0.25">
      <c r="A814" s="82" t="s">
        <v>316</v>
      </c>
      <c r="B814" s="81" t="s">
        <v>315</v>
      </c>
      <c r="C814" s="81" t="s">
        <v>318</v>
      </c>
      <c r="D814" s="81" t="s">
        <v>313</v>
      </c>
      <c r="E814" s="80">
        <v>2016227</v>
      </c>
      <c r="F814" s="80">
        <v>2016227</v>
      </c>
      <c r="G814" s="79">
        <v>2016227</v>
      </c>
    </row>
    <row r="815" spans="1:7" ht="38.25" outlineLevel="5" x14ac:dyDescent="0.25">
      <c r="A815" s="87" t="s">
        <v>317</v>
      </c>
      <c r="B815" s="86" t="s">
        <v>315</v>
      </c>
      <c r="C815" s="86" t="s">
        <v>314</v>
      </c>
      <c r="D815" s="85"/>
      <c r="E815" s="84">
        <v>1344151.33</v>
      </c>
      <c r="F815" s="84">
        <v>1344151.33</v>
      </c>
      <c r="G815" s="83">
        <v>1344151.33</v>
      </c>
    </row>
    <row r="816" spans="1:7" ht="25.5" outlineLevel="6" x14ac:dyDescent="0.25">
      <c r="A816" s="82" t="s">
        <v>316</v>
      </c>
      <c r="B816" s="81" t="s">
        <v>315</v>
      </c>
      <c r="C816" s="81" t="s">
        <v>314</v>
      </c>
      <c r="D816" s="81" t="s">
        <v>313</v>
      </c>
      <c r="E816" s="80">
        <v>1344151.33</v>
      </c>
      <c r="F816" s="80">
        <v>1344151.33</v>
      </c>
      <c r="G816" s="79">
        <v>1344151.33</v>
      </c>
    </row>
    <row r="817" spans="1:7" ht="15.75" thickBot="1" x14ac:dyDescent="0.3">
      <c r="A817" s="112" t="s">
        <v>312</v>
      </c>
      <c r="B817" s="111" t="s">
        <v>311</v>
      </c>
      <c r="C817" s="110"/>
      <c r="D817" s="110"/>
      <c r="E817" s="109">
        <v>2400000</v>
      </c>
      <c r="F817" s="109">
        <v>2400000</v>
      </c>
      <c r="G817" s="108">
        <v>2400000</v>
      </c>
    </row>
    <row r="818" spans="1:7" outlineLevel="1" x14ac:dyDescent="0.25">
      <c r="A818" s="107" t="s">
        <v>310</v>
      </c>
      <c r="B818" s="106" t="s">
        <v>301</v>
      </c>
      <c r="C818" s="105"/>
      <c r="D818" s="105"/>
      <c r="E818" s="104">
        <v>2400000</v>
      </c>
      <c r="F818" s="104">
        <v>2400000</v>
      </c>
      <c r="G818" s="103">
        <v>2400000</v>
      </c>
    </row>
    <row r="819" spans="1:7" ht="25.5" outlineLevel="2" x14ac:dyDescent="0.25">
      <c r="A819" s="102" t="s">
        <v>309</v>
      </c>
      <c r="B819" s="101" t="s">
        <v>301</v>
      </c>
      <c r="C819" s="101" t="s">
        <v>308</v>
      </c>
      <c r="D819" s="100"/>
      <c r="E819" s="99">
        <v>2400000</v>
      </c>
      <c r="F819" s="99">
        <v>2400000</v>
      </c>
      <c r="G819" s="98">
        <v>2400000</v>
      </c>
    </row>
    <row r="820" spans="1:7" ht="25.5" outlineLevel="3" x14ac:dyDescent="0.25">
      <c r="A820" s="97" t="s">
        <v>307</v>
      </c>
      <c r="B820" s="96" t="s">
        <v>301</v>
      </c>
      <c r="C820" s="96" t="s">
        <v>306</v>
      </c>
      <c r="D820" s="95"/>
      <c r="E820" s="94">
        <v>2400000</v>
      </c>
      <c r="F820" s="94">
        <v>2400000</v>
      </c>
      <c r="G820" s="93">
        <v>2400000</v>
      </c>
    </row>
    <row r="821" spans="1:7" outlineLevel="4" x14ac:dyDescent="0.25">
      <c r="A821" s="92" t="s">
        <v>305</v>
      </c>
      <c r="B821" s="91" t="s">
        <v>301</v>
      </c>
      <c r="C821" s="91" t="s">
        <v>304</v>
      </c>
      <c r="D821" s="90"/>
      <c r="E821" s="89">
        <v>2400000</v>
      </c>
      <c r="F821" s="89">
        <v>2400000</v>
      </c>
      <c r="G821" s="88">
        <v>2400000</v>
      </c>
    </row>
    <row r="822" spans="1:7" ht="63.75" outlineLevel="5" x14ac:dyDescent="0.25">
      <c r="A822" s="87" t="s">
        <v>303</v>
      </c>
      <c r="B822" s="86" t="s">
        <v>301</v>
      </c>
      <c r="C822" s="86" t="s">
        <v>300</v>
      </c>
      <c r="D822" s="85"/>
      <c r="E822" s="84">
        <v>2400000</v>
      </c>
      <c r="F822" s="84">
        <v>2400000</v>
      </c>
      <c r="G822" s="83">
        <v>2400000</v>
      </c>
    </row>
    <row r="823" spans="1:7" outlineLevel="6" x14ac:dyDescent="0.25">
      <c r="A823" s="82" t="s">
        <v>302</v>
      </c>
      <c r="B823" s="81" t="s">
        <v>301</v>
      </c>
      <c r="C823" s="81" t="s">
        <v>300</v>
      </c>
      <c r="D823" s="81" t="s">
        <v>299</v>
      </c>
      <c r="E823" s="80">
        <v>2400000</v>
      </c>
      <c r="F823" s="80">
        <v>2400000</v>
      </c>
      <c r="G823" s="79">
        <v>2400000</v>
      </c>
    </row>
    <row r="824" spans="1:7" ht="15.75" thickBot="1" x14ac:dyDescent="0.3">
      <c r="A824" s="112" t="s">
        <v>298</v>
      </c>
      <c r="B824" s="111" t="s">
        <v>297</v>
      </c>
      <c r="C824" s="110"/>
      <c r="D824" s="110"/>
      <c r="E824" s="109">
        <v>53290388.25</v>
      </c>
      <c r="F824" s="109">
        <v>82451230.609999999</v>
      </c>
      <c r="G824" s="108">
        <v>97125413.709999993</v>
      </c>
    </row>
    <row r="825" spans="1:7" outlineLevel="1" x14ac:dyDescent="0.25">
      <c r="A825" s="107" t="s">
        <v>296</v>
      </c>
      <c r="B825" s="106" t="s">
        <v>285</v>
      </c>
      <c r="C825" s="105"/>
      <c r="D825" s="105"/>
      <c r="E825" s="104">
        <v>53290388.25</v>
      </c>
      <c r="F825" s="104">
        <v>82451230.609999999</v>
      </c>
      <c r="G825" s="103">
        <v>97125413.709999993</v>
      </c>
    </row>
    <row r="826" spans="1:7" ht="25.5" outlineLevel="2" x14ac:dyDescent="0.25">
      <c r="A826" s="102" t="s">
        <v>295</v>
      </c>
      <c r="B826" s="101" t="s">
        <v>285</v>
      </c>
      <c r="C826" s="101" t="s">
        <v>294</v>
      </c>
      <c r="D826" s="100"/>
      <c r="E826" s="99">
        <v>53290388.25</v>
      </c>
      <c r="F826" s="99">
        <v>82451230.609999999</v>
      </c>
      <c r="G826" s="98">
        <v>97125413.709999993</v>
      </c>
    </row>
    <row r="827" spans="1:7" ht="25.5" outlineLevel="3" x14ac:dyDescent="0.25">
      <c r="A827" s="97" t="s">
        <v>293</v>
      </c>
      <c r="B827" s="96" t="s">
        <v>285</v>
      </c>
      <c r="C827" s="96" t="s">
        <v>292</v>
      </c>
      <c r="D827" s="95"/>
      <c r="E827" s="94">
        <v>53290388.25</v>
      </c>
      <c r="F827" s="94">
        <v>82451230.609999999</v>
      </c>
      <c r="G827" s="93">
        <v>97125413.709999993</v>
      </c>
    </row>
    <row r="828" spans="1:7" outlineLevel="4" x14ac:dyDescent="0.25">
      <c r="A828" s="92" t="s">
        <v>291</v>
      </c>
      <c r="B828" s="91" t="s">
        <v>285</v>
      </c>
      <c r="C828" s="91" t="s">
        <v>290</v>
      </c>
      <c r="D828" s="90"/>
      <c r="E828" s="89">
        <v>53290388.25</v>
      </c>
      <c r="F828" s="89">
        <v>82451230.609999999</v>
      </c>
      <c r="G828" s="88">
        <v>97125413.709999993</v>
      </c>
    </row>
    <row r="829" spans="1:7" outlineLevel="5" x14ac:dyDescent="0.25">
      <c r="A829" s="87" t="s">
        <v>289</v>
      </c>
      <c r="B829" s="86" t="s">
        <v>285</v>
      </c>
      <c r="C829" s="86" t="s">
        <v>288</v>
      </c>
      <c r="D829" s="85"/>
      <c r="E829" s="84">
        <v>53025045.630000003</v>
      </c>
      <c r="F829" s="84">
        <v>82281705.129999995</v>
      </c>
      <c r="G829" s="83">
        <v>96997578.090000004</v>
      </c>
    </row>
    <row r="830" spans="1:7" outlineLevel="6" x14ac:dyDescent="0.25">
      <c r="A830" s="82" t="s">
        <v>286</v>
      </c>
      <c r="B830" s="81" t="s">
        <v>285</v>
      </c>
      <c r="C830" s="81" t="s">
        <v>288</v>
      </c>
      <c r="D830" s="81" t="s">
        <v>283</v>
      </c>
      <c r="E830" s="80">
        <v>53025045.630000003</v>
      </c>
      <c r="F830" s="80">
        <v>82281705.129999995</v>
      </c>
      <c r="G830" s="79">
        <v>96997578.090000004</v>
      </c>
    </row>
    <row r="831" spans="1:7" outlineLevel="5" x14ac:dyDescent="0.25">
      <c r="A831" s="87" t="s">
        <v>287</v>
      </c>
      <c r="B831" s="86" t="s">
        <v>285</v>
      </c>
      <c r="C831" s="86" t="s">
        <v>284</v>
      </c>
      <c r="D831" s="85"/>
      <c r="E831" s="84">
        <v>265342.62</v>
      </c>
      <c r="F831" s="84">
        <v>169525.48</v>
      </c>
      <c r="G831" s="83">
        <v>127835.62</v>
      </c>
    </row>
    <row r="832" spans="1:7" ht="15.75" outlineLevel="6" thickBot="1" x14ac:dyDescent="0.3">
      <c r="A832" s="82" t="s">
        <v>286</v>
      </c>
      <c r="B832" s="81" t="s">
        <v>285</v>
      </c>
      <c r="C832" s="81" t="s">
        <v>284</v>
      </c>
      <c r="D832" s="81" t="s">
        <v>283</v>
      </c>
      <c r="E832" s="80">
        <v>265342.62</v>
      </c>
      <c r="F832" s="80">
        <v>169525.48</v>
      </c>
      <c r="G832" s="79">
        <v>127835.62</v>
      </c>
    </row>
    <row r="833" spans="1:7" ht="15.75" thickBot="1" x14ac:dyDescent="0.3">
      <c r="A833" s="78" t="s">
        <v>282</v>
      </c>
      <c r="B833" s="77"/>
      <c r="C833" s="77"/>
      <c r="D833" s="77"/>
      <c r="E833" s="76">
        <v>3794360531.8499999</v>
      </c>
      <c r="F833" s="76">
        <v>3150628280.5500002</v>
      </c>
      <c r="G833" s="75">
        <v>3225682027.8800001</v>
      </c>
    </row>
    <row r="834" spans="1:7" x14ac:dyDescent="0.25">
      <c r="A834" s="74"/>
      <c r="B834" s="74"/>
      <c r="C834" s="74"/>
      <c r="D834" s="74"/>
      <c r="E834" s="74"/>
      <c r="F834" s="74"/>
      <c r="G834" s="74"/>
    </row>
    <row r="835" spans="1:7" x14ac:dyDescent="0.25">
      <c r="A835" s="73"/>
      <c r="B835" s="72"/>
      <c r="C835" s="72"/>
      <c r="D835" s="72"/>
      <c r="E835" s="72"/>
      <c r="F835" s="72"/>
      <c r="G835" s="72"/>
    </row>
  </sheetData>
  <mergeCells count="8">
    <mergeCell ref="A7:G7"/>
    <mergeCell ref="A8:G8"/>
    <mergeCell ref="A9:G9"/>
    <mergeCell ref="A835:G835"/>
    <mergeCell ref="A1:G1"/>
    <mergeCell ref="A2:G2"/>
    <mergeCell ref="A3:G3"/>
    <mergeCell ref="A4:G4"/>
  </mergeCells>
  <pageMargins left="0.7" right="0.7" top="0.75" bottom="0.75" header="0.3" footer="0.3"/>
  <pageSetup paperSize="9" scale="4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9"/>
  <sheetViews>
    <sheetView showGridLines="0" view="pageBreakPreview" zoomScale="77" zoomScaleNormal="100" zoomScaleSheetLayoutView="77" workbookViewId="0">
      <selection activeCell="R16" sqref="R16"/>
    </sheetView>
  </sheetViews>
  <sheetFormatPr defaultRowHeight="15" outlineLevelRow="7" x14ac:dyDescent="0.25"/>
  <cols>
    <col min="1" max="1" width="95.7109375" style="71" customWidth="1"/>
    <col min="2" max="2" width="10" style="71" customWidth="1"/>
    <col min="3" max="3" width="9.7109375" style="71" customWidth="1"/>
    <col min="4" max="4" width="11.7109375" style="71" customWidth="1"/>
    <col min="5" max="5" width="8.7109375" style="71" customWidth="1"/>
    <col min="6" max="8" width="17.7109375" style="71" customWidth="1"/>
    <col min="9" max="16384" width="9.140625" style="71"/>
  </cols>
  <sheetData>
    <row r="1" spans="1:8" x14ac:dyDescent="0.25">
      <c r="A1" s="123" t="s">
        <v>1086</v>
      </c>
      <c r="B1" s="123"/>
      <c r="C1" s="123"/>
      <c r="D1" s="123"/>
      <c r="E1" s="123"/>
      <c r="F1" s="123"/>
      <c r="G1" s="123"/>
      <c r="H1" s="123"/>
    </row>
    <row r="2" spans="1:8" x14ac:dyDescent="0.25">
      <c r="A2" s="123" t="s">
        <v>1085</v>
      </c>
      <c r="B2" s="123"/>
      <c r="C2" s="123"/>
      <c r="D2" s="123"/>
      <c r="E2" s="123"/>
      <c r="F2" s="123"/>
      <c r="G2" s="123"/>
      <c r="H2" s="123"/>
    </row>
    <row r="3" spans="1:8" x14ac:dyDescent="0.25">
      <c r="A3" s="123" t="s">
        <v>1066</v>
      </c>
      <c r="B3" s="123"/>
      <c r="C3" s="123"/>
      <c r="D3" s="123"/>
      <c r="E3" s="123"/>
      <c r="F3" s="123"/>
      <c r="G3" s="123"/>
      <c r="H3" s="123"/>
    </row>
    <row r="4" spans="1:8" x14ac:dyDescent="0.25">
      <c r="A4" s="123" t="s">
        <v>1084</v>
      </c>
      <c r="B4" s="123"/>
      <c r="C4" s="123"/>
      <c r="D4" s="123"/>
      <c r="E4" s="123"/>
      <c r="F4" s="123"/>
      <c r="G4" s="123"/>
      <c r="H4" s="123"/>
    </row>
    <row r="7" spans="1:8" ht="15.2" customHeight="1" x14ac:dyDescent="0.25">
      <c r="A7" s="122" t="s">
        <v>1083</v>
      </c>
      <c r="B7" s="121"/>
      <c r="C7" s="121"/>
      <c r="D7" s="121"/>
      <c r="E7" s="121"/>
      <c r="F7" s="121"/>
      <c r="G7" s="121"/>
      <c r="H7" s="121"/>
    </row>
    <row r="8" spans="1:8" ht="15.2" customHeight="1" x14ac:dyDescent="0.25">
      <c r="A8" s="122"/>
      <c r="B8" s="121"/>
      <c r="C8" s="121"/>
      <c r="D8" s="121"/>
      <c r="E8" s="121"/>
      <c r="F8" s="121"/>
      <c r="G8" s="121"/>
      <c r="H8" s="121"/>
    </row>
    <row r="9" spans="1:8" ht="15.2" customHeight="1" x14ac:dyDescent="0.25">
      <c r="A9" s="120" t="s">
        <v>1063</v>
      </c>
      <c r="B9" s="119"/>
      <c r="C9" s="119"/>
      <c r="D9" s="119"/>
      <c r="E9" s="119"/>
      <c r="F9" s="119"/>
      <c r="G9" s="119"/>
      <c r="H9" s="119"/>
    </row>
    <row r="10" spans="1:8" ht="63.75" x14ac:dyDescent="0.25">
      <c r="A10" s="118" t="s">
        <v>1062</v>
      </c>
      <c r="B10" s="117" t="s">
        <v>1082</v>
      </c>
      <c r="C10" s="117" t="s">
        <v>1061</v>
      </c>
      <c r="D10" s="117" t="s">
        <v>1060</v>
      </c>
      <c r="E10" s="117" t="s">
        <v>1059</v>
      </c>
      <c r="F10" s="117" t="s">
        <v>1058</v>
      </c>
      <c r="G10" s="117" t="s">
        <v>1057</v>
      </c>
      <c r="H10" s="116" t="s">
        <v>1056</v>
      </c>
    </row>
    <row r="11" spans="1:8" x14ac:dyDescent="0.25">
      <c r="A11" s="115" t="s">
        <v>1055</v>
      </c>
      <c r="B11" s="114" t="s">
        <v>1054</v>
      </c>
      <c r="C11" s="114" t="s">
        <v>1053</v>
      </c>
      <c r="D11" s="114" t="s">
        <v>1052</v>
      </c>
      <c r="E11" s="114" t="s">
        <v>1051</v>
      </c>
      <c r="F11" s="114" t="s">
        <v>1050</v>
      </c>
      <c r="G11" s="114" t="s">
        <v>1049</v>
      </c>
      <c r="H11" s="113" t="s">
        <v>1081</v>
      </c>
    </row>
    <row r="12" spans="1:8" ht="30.75" thickBot="1" x14ac:dyDescent="0.3">
      <c r="A12" s="112" t="s">
        <v>1080</v>
      </c>
      <c r="B12" s="111" t="s">
        <v>1079</v>
      </c>
      <c r="C12" s="110"/>
      <c r="D12" s="110"/>
      <c r="E12" s="110"/>
      <c r="F12" s="109">
        <v>7566582.21</v>
      </c>
      <c r="G12" s="109">
        <v>7301878.21</v>
      </c>
      <c r="H12" s="108">
        <v>7594228.21</v>
      </c>
    </row>
    <row r="13" spans="1:8" outlineLevel="1" x14ac:dyDescent="0.25">
      <c r="A13" s="107" t="s">
        <v>1048</v>
      </c>
      <c r="B13" s="106" t="s">
        <v>1079</v>
      </c>
      <c r="C13" s="106" t="s">
        <v>1047</v>
      </c>
      <c r="D13" s="105"/>
      <c r="E13" s="105"/>
      <c r="F13" s="104">
        <v>7051650.7199999997</v>
      </c>
      <c r="G13" s="104">
        <v>6786946.7199999997</v>
      </c>
      <c r="H13" s="103">
        <v>7079296.7199999997</v>
      </c>
    </row>
    <row r="14" spans="1:8" ht="25.5" outlineLevel="2" x14ac:dyDescent="0.25">
      <c r="A14" s="102" t="s">
        <v>1046</v>
      </c>
      <c r="B14" s="101" t="s">
        <v>1079</v>
      </c>
      <c r="C14" s="101" t="s">
        <v>1041</v>
      </c>
      <c r="D14" s="100"/>
      <c r="E14" s="100"/>
      <c r="F14" s="99">
        <v>4127734.96</v>
      </c>
      <c r="G14" s="99">
        <v>4015076.63</v>
      </c>
      <c r="H14" s="98">
        <v>4157426.63</v>
      </c>
    </row>
    <row r="15" spans="1:8" ht="25.5" outlineLevel="3" x14ac:dyDescent="0.25">
      <c r="A15" s="97" t="s">
        <v>462</v>
      </c>
      <c r="B15" s="96" t="s">
        <v>1079</v>
      </c>
      <c r="C15" s="96" t="s">
        <v>1041</v>
      </c>
      <c r="D15" s="96" t="s">
        <v>461</v>
      </c>
      <c r="E15" s="95"/>
      <c r="F15" s="94">
        <v>4127734.96</v>
      </c>
      <c r="G15" s="94">
        <v>4015076.63</v>
      </c>
      <c r="H15" s="93">
        <v>4157426.63</v>
      </c>
    </row>
    <row r="16" spans="1:8" ht="25.5" outlineLevel="6" x14ac:dyDescent="0.25">
      <c r="A16" s="82" t="s">
        <v>1045</v>
      </c>
      <c r="B16" s="81" t="s">
        <v>1079</v>
      </c>
      <c r="C16" s="81" t="s">
        <v>1041</v>
      </c>
      <c r="D16" s="81" t="s">
        <v>1044</v>
      </c>
      <c r="E16" s="128"/>
      <c r="F16" s="80">
        <v>3765145.29</v>
      </c>
      <c r="G16" s="80">
        <v>3771403.29</v>
      </c>
      <c r="H16" s="79">
        <v>3793753.29</v>
      </c>
    </row>
    <row r="17" spans="1:8" ht="38.25" outlineLevel="7" x14ac:dyDescent="0.25">
      <c r="A17" s="127" t="s">
        <v>446</v>
      </c>
      <c r="B17" s="126" t="s">
        <v>1079</v>
      </c>
      <c r="C17" s="126" t="s">
        <v>1041</v>
      </c>
      <c r="D17" s="126" t="s">
        <v>1044</v>
      </c>
      <c r="E17" s="126" t="s">
        <v>445</v>
      </c>
      <c r="F17" s="125">
        <v>3765145.29</v>
      </c>
      <c r="G17" s="125">
        <v>3771403.29</v>
      </c>
      <c r="H17" s="124">
        <v>3793753.29</v>
      </c>
    </row>
    <row r="18" spans="1:8" ht="25.5" outlineLevel="6" x14ac:dyDescent="0.25">
      <c r="A18" s="82" t="s">
        <v>1043</v>
      </c>
      <c r="B18" s="81" t="s">
        <v>1079</v>
      </c>
      <c r="C18" s="81" t="s">
        <v>1041</v>
      </c>
      <c r="D18" s="81" t="s">
        <v>1042</v>
      </c>
      <c r="E18" s="128"/>
      <c r="F18" s="80">
        <v>243673.34</v>
      </c>
      <c r="G18" s="80">
        <v>243673.34</v>
      </c>
      <c r="H18" s="79">
        <v>243673.34</v>
      </c>
    </row>
    <row r="19" spans="1:8" ht="38.25" outlineLevel="7" x14ac:dyDescent="0.25">
      <c r="A19" s="127" t="s">
        <v>446</v>
      </c>
      <c r="B19" s="126" t="s">
        <v>1079</v>
      </c>
      <c r="C19" s="126" t="s">
        <v>1041</v>
      </c>
      <c r="D19" s="126" t="s">
        <v>1042</v>
      </c>
      <c r="E19" s="126" t="s">
        <v>445</v>
      </c>
      <c r="F19" s="125">
        <v>93600</v>
      </c>
      <c r="G19" s="125">
        <v>93600</v>
      </c>
      <c r="H19" s="124">
        <v>93600</v>
      </c>
    </row>
    <row r="20" spans="1:8" outlineLevel="7" x14ac:dyDescent="0.25">
      <c r="A20" s="127" t="s">
        <v>424</v>
      </c>
      <c r="B20" s="126" t="s">
        <v>1079</v>
      </c>
      <c r="C20" s="126" t="s">
        <v>1041</v>
      </c>
      <c r="D20" s="126" t="s">
        <v>1042</v>
      </c>
      <c r="E20" s="126" t="s">
        <v>422</v>
      </c>
      <c r="F20" s="125">
        <v>150073.34</v>
      </c>
      <c r="G20" s="125">
        <v>150073.34</v>
      </c>
      <c r="H20" s="124">
        <v>150073.34</v>
      </c>
    </row>
    <row r="21" spans="1:8" ht="25.5" outlineLevel="6" x14ac:dyDescent="0.25">
      <c r="A21" s="82" t="s">
        <v>1018</v>
      </c>
      <c r="B21" s="81" t="s">
        <v>1079</v>
      </c>
      <c r="C21" s="81" t="s">
        <v>1041</v>
      </c>
      <c r="D21" s="81" t="s">
        <v>1036</v>
      </c>
      <c r="E21" s="128"/>
      <c r="F21" s="80">
        <v>118916.33</v>
      </c>
      <c r="G21" s="80">
        <v>0</v>
      </c>
      <c r="H21" s="79">
        <v>120000</v>
      </c>
    </row>
    <row r="22" spans="1:8" ht="38.25" outlineLevel="7" x14ac:dyDescent="0.25">
      <c r="A22" s="127" t="s">
        <v>446</v>
      </c>
      <c r="B22" s="126" t="s">
        <v>1079</v>
      </c>
      <c r="C22" s="126" t="s">
        <v>1041</v>
      </c>
      <c r="D22" s="126" t="s">
        <v>1036</v>
      </c>
      <c r="E22" s="126" t="s">
        <v>445</v>
      </c>
      <c r="F22" s="125">
        <v>118916.33</v>
      </c>
      <c r="G22" s="125">
        <v>0</v>
      </c>
      <c r="H22" s="124">
        <v>120000</v>
      </c>
    </row>
    <row r="23" spans="1:8" ht="25.5" outlineLevel="2" x14ac:dyDescent="0.25">
      <c r="A23" s="102" t="s">
        <v>1040</v>
      </c>
      <c r="B23" s="101" t="s">
        <v>1079</v>
      </c>
      <c r="C23" s="101" t="s">
        <v>1037</v>
      </c>
      <c r="D23" s="100"/>
      <c r="E23" s="100"/>
      <c r="F23" s="99">
        <v>2923915.76</v>
      </c>
      <c r="G23" s="99">
        <v>2771870.09</v>
      </c>
      <c r="H23" s="98">
        <v>2921870.09</v>
      </c>
    </row>
    <row r="24" spans="1:8" ht="25.5" outlineLevel="3" x14ac:dyDescent="0.25">
      <c r="A24" s="97" t="s">
        <v>462</v>
      </c>
      <c r="B24" s="96" t="s">
        <v>1079</v>
      </c>
      <c r="C24" s="96" t="s">
        <v>1037</v>
      </c>
      <c r="D24" s="96" t="s">
        <v>461</v>
      </c>
      <c r="E24" s="95"/>
      <c r="F24" s="94">
        <v>2923915.76</v>
      </c>
      <c r="G24" s="94">
        <v>2771870.09</v>
      </c>
      <c r="H24" s="93">
        <v>2921870.09</v>
      </c>
    </row>
    <row r="25" spans="1:8" outlineLevel="6" x14ac:dyDescent="0.25">
      <c r="A25" s="82" t="s">
        <v>1020</v>
      </c>
      <c r="B25" s="81" t="s">
        <v>1079</v>
      </c>
      <c r="C25" s="81" t="s">
        <v>1037</v>
      </c>
      <c r="D25" s="81" t="s">
        <v>1039</v>
      </c>
      <c r="E25" s="128"/>
      <c r="F25" s="80">
        <v>2627823.42</v>
      </c>
      <c r="G25" s="80">
        <v>2627823.42</v>
      </c>
      <c r="H25" s="79">
        <v>2627823.42</v>
      </c>
    </row>
    <row r="26" spans="1:8" ht="38.25" outlineLevel="7" x14ac:dyDescent="0.25">
      <c r="A26" s="127" t="s">
        <v>446</v>
      </c>
      <c r="B26" s="126" t="s">
        <v>1079</v>
      </c>
      <c r="C26" s="126" t="s">
        <v>1037</v>
      </c>
      <c r="D26" s="126" t="s">
        <v>1039</v>
      </c>
      <c r="E26" s="126" t="s">
        <v>445</v>
      </c>
      <c r="F26" s="125">
        <v>2627823.42</v>
      </c>
      <c r="G26" s="125">
        <v>2627823.42</v>
      </c>
      <c r="H26" s="124">
        <v>2627823.42</v>
      </c>
    </row>
    <row r="27" spans="1:8" outlineLevel="6" x14ac:dyDescent="0.25">
      <c r="A27" s="82" t="s">
        <v>568</v>
      </c>
      <c r="B27" s="81" t="s">
        <v>1079</v>
      </c>
      <c r="C27" s="81" t="s">
        <v>1037</v>
      </c>
      <c r="D27" s="81" t="s">
        <v>1038</v>
      </c>
      <c r="E27" s="128"/>
      <c r="F27" s="80">
        <v>144046.67000000001</v>
      </c>
      <c r="G27" s="80">
        <v>144046.67000000001</v>
      </c>
      <c r="H27" s="79">
        <v>144046.67000000001</v>
      </c>
    </row>
    <row r="28" spans="1:8" outlineLevel="7" x14ac:dyDescent="0.25">
      <c r="A28" s="127" t="s">
        <v>424</v>
      </c>
      <c r="B28" s="126" t="s">
        <v>1079</v>
      </c>
      <c r="C28" s="126" t="s">
        <v>1037</v>
      </c>
      <c r="D28" s="126" t="s">
        <v>1038</v>
      </c>
      <c r="E28" s="126" t="s">
        <v>422</v>
      </c>
      <c r="F28" s="125">
        <v>144046.67000000001</v>
      </c>
      <c r="G28" s="125">
        <v>144046.67000000001</v>
      </c>
      <c r="H28" s="124">
        <v>144046.67000000001</v>
      </c>
    </row>
    <row r="29" spans="1:8" ht="25.5" outlineLevel="6" x14ac:dyDescent="0.25">
      <c r="A29" s="82" t="s">
        <v>1018</v>
      </c>
      <c r="B29" s="81" t="s">
        <v>1079</v>
      </c>
      <c r="C29" s="81" t="s">
        <v>1037</v>
      </c>
      <c r="D29" s="81" t="s">
        <v>1036</v>
      </c>
      <c r="E29" s="128"/>
      <c r="F29" s="80">
        <v>152045.67000000001</v>
      </c>
      <c r="G29" s="80">
        <v>0</v>
      </c>
      <c r="H29" s="79">
        <v>150000</v>
      </c>
    </row>
    <row r="30" spans="1:8" ht="38.25" outlineLevel="7" x14ac:dyDescent="0.25">
      <c r="A30" s="127" t="s">
        <v>446</v>
      </c>
      <c r="B30" s="126" t="s">
        <v>1079</v>
      </c>
      <c r="C30" s="126" t="s">
        <v>1037</v>
      </c>
      <c r="D30" s="126" t="s">
        <v>1036</v>
      </c>
      <c r="E30" s="126" t="s">
        <v>445</v>
      </c>
      <c r="F30" s="125">
        <v>152045.67000000001</v>
      </c>
      <c r="G30" s="125">
        <v>0</v>
      </c>
      <c r="H30" s="124">
        <v>150000</v>
      </c>
    </row>
    <row r="31" spans="1:8" outlineLevel="1" x14ac:dyDescent="0.25">
      <c r="A31" s="107" t="s">
        <v>915</v>
      </c>
      <c r="B31" s="106" t="s">
        <v>1079</v>
      </c>
      <c r="C31" s="106" t="s">
        <v>914</v>
      </c>
      <c r="D31" s="105"/>
      <c r="E31" s="105"/>
      <c r="F31" s="104">
        <v>41760.33</v>
      </c>
      <c r="G31" s="104">
        <v>41760.33</v>
      </c>
      <c r="H31" s="103">
        <v>41760.33</v>
      </c>
    </row>
    <row r="32" spans="1:8" outlineLevel="2" x14ac:dyDescent="0.25">
      <c r="A32" s="102" t="s">
        <v>878</v>
      </c>
      <c r="B32" s="101" t="s">
        <v>1079</v>
      </c>
      <c r="C32" s="101" t="s">
        <v>875</v>
      </c>
      <c r="D32" s="100"/>
      <c r="E32" s="100"/>
      <c r="F32" s="99">
        <v>41760.33</v>
      </c>
      <c r="G32" s="99">
        <v>41760.33</v>
      </c>
      <c r="H32" s="98">
        <v>41760.33</v>
      </c>
    </row>
    <row r="33" spans="1:8" ht="25.5" outlineLevel="3" x14ac:dyDescent="0.25">
      <c r="A33" s="97" t="s">
        <v>462</v>
      </c>
      <c r="B33" s="96" t="s">
        <v>1079</v>
      </c>
      <c r="C33" s="96" t="s">
        <v>875</v>
      </c>
      <c r="D33" s="96" t="s">
        <v>461</v>
      </c>
      <c r="E33" s="95"/>
      <c r="F33" s="94">
        <v>41760.33</v>
      </c>
      <c r="G33" s="94">
        <v>41760.33</v>
      </c>
      <c r="H33" s="93">
        <v>41760.33</v>
      </c>
    </row>
    <row r="34" spans="1:8" ht="25.5" outlineLevel="6" x14ac:dyDescent="0.25">
      <c r="A34" s="82" t="s">
        <v>67</v>
      </c>
      <c r="B34" s="81" t="s">
        <v>1079</v>
      </c>
      <c r="C34" s="81" t="s">
        <v>875</v>
      </c>
      <c r="D34" s="81" t="s">
        <v>877</v>
      </c>
      <c r="E34" s="128"/>
      <c r="F34" s="80">
        <v>25056.2</v>
      </c>
      <c r="G34" s="80">
        <v>25056.2</v>
      </c>
      <c r="H34" s="79">
        <v>25056.2</v>
      </c>
    </row>
    <row r="35" spans="1:8" outlineLevel="7" x14ac:dyDescent="0.25">
      <c r="A35" s="127" t="s">
        <v>424</v>
      </c>
      <c r="B35" s="126" t="s">
        <v>1079</v>
      </c>
      <c r="C35" s="126" t="s">
        <v>875</v>
      </c>
      <c r="D35" s="126" t="s">
        <v>877</v>
      </c>
      <c r="E35" s="126" t="s">
        <v>422</v>
      </c>
      <c r="F35" s="125">
        <v>25056.2</v>
      </c>
      <c r="G35" s="125">
        <v>25056.2</v>
      </c>
      <c r="H35" s="124">
        <v>25056.2</v>
      </c>
    </row>
    <row r="36" spans="1:8" ht="25.5" outlineLevel="6" x14ac:dyDescent="0.25">
      <c r="A36" s="82" t="s">
        <v>876</v>
      </c>
      <c r="B36" s="81" t="s">
        <v>1079</v>
      </c>
      <c r="C36" s="81" t="s">
        <v>875</v>
      </c>
      <c r="D36" s="81" t="s">
        <v>874</v>
      </c>
      <c r="E36" s="128"/>
      <c r="F36" s="80">
        <v>16704.13</v>
      </c>
      <c r="G36" s="80">
        <v>16704.13</v>
      </c>
      <c r="H36" s="79">
        <v>16704.13</v>
      </c>
    </row>
    <row r="37" spans="1:8" outlineLevel="7" x14ac:dyDescent="0.25">
      <c r="A37" s="127" t="s">
        <v>424</v>
      </c>
      <c r="B37" s="126" t="s">
        <v>1079</v>
      </c>
      <c r="C37" s="126" t="s">
        <v>875</v>
      </c>
      <c r="D37" s="126" t="s">
        <v>874</v>
      </c>
      <c r="E37" s="126" t="s">
        <v>422</v>
      </c>
      <c r="F37" s="125">
        <v>16704.13</v>
      </c>
      <c r="G37" s="125">
        <v>16704.13</v>
      </c>
      <c r="H37" s="124">
        <v>16704.13</v>
      </c>
    </row>
    <row r="38" spans="1:8" outlineLevel="1" x14ac:dyDescent="0.25">
      <c r="A38" s="107" t="s">
        <v>466</v>
      </c>
      <c r="B38" s="106" t="s">
        <v>1079</v>
      </c>
      <c r="C38" s="106" t="s">
        <v>465</v>
      </c>
      <c r="D38" s="105"/>
      <c r="E38" s="105"/>
      <c r="F38" s="104">
        <v>473171.16</v>
      </c>
      <c r="G38" s="104">
        <v>473171.16</v>
      </c>
      <c r="H38" s="103">
        <v>473171.16</v>
      </c>
    </row>
    <row r="39" spans="1:8" outlineLevel="2" x14ac:dyDescent="0.25">
      <c r="A39" s="102" t="s">
        <v>464</v>
      </c>
      <c r="B39" s="101" t="s">
        <v>1079</v>
      </c>
      <c r="C39" s="101" t="s">
        <v>459</v>
      </c>
      <c r="D39" s="100"/>
      <c r="E39" s="100"/>
      <c r="F39" s="99">
        <v>473171.16</v>
      </c>
      <c r="G39" s="99">
        <v>473171.16</v>
      </c>
      <c r="H39" s="98">
        <v>473171.16</v>
      </c>
    </row>
    <row r="40" spans="1:8" ht="25.5" outlineLevel="3" x14ac:dyDescent="0.25">
      <c r="A40" s="97" t="s">
        <v>462</v>
      </c>
      <c r="B40" s="96" t="s">
        <v>1079</v>
      </c>
      <c r="C40" s="96" t="s">
        <v>459</v>
      </c>
      <c r="D40" s="96" t="s">
        <v>461</v>
      </c>
      <c r="E40" s="95"/>
      <c r="F40" s="94">
        <v>473171.16</v>
      </c>
      <c r="G40" s="94">
        <v>473171.16</v>
      </c>
      <c r="H40" s="93">
        <v>473171.16</v>
      </c>
    </row>
    <row r="41" spans="1:8" outlineLevel="6" x14ac:dyDescent="0.25">
      <c r="A41" s="82" t="s">
        <v>460</v>
      </c>
      <c r="B41" s="81" t="s">
        <v>1079</v>
      </c>
      <c r="C41" s="81" t="s">
        <v>459</v>
      </c>
      <c r="D41" s="81" t="s">
        <v>458</v>
      </c>
      <c r="E41" s="128"/>
      <c r="F41" s="80">
        <v>473171.16</v>
      </c>
      <c r="G41" s="80">
        <v>473171.16</v>
      </c>
      <c r="H41" s="79">
        <v>473171.16</v>
      </c>
    </row>
    <row r="42" spans="1:8" outlineLevel="7" x14ac:dyDescent="0.25">
      <c r="A42" s="127" t="s">
        <v>376</v>
      </c>
      <c r="B42" s="126" t="s">
        <v>1079</v>
      </c>
      <c r="C42" s="126" t="s">
        <v>459</v>
      </c>
      <c r="D42" s="126" t="s">
        <v>458</v>
      </c>
      <c r="E42" s="126" t="s">
        <v>374</v>
      </c>
      <c r="F42" s="125">
        <v>473171.16</v>
      </c>
      <c r="G42" s="125">
        <v>473171.16</v>
      </c>
      <c r="H42" s="124">
        <v>473171.16</v>
      </c>
    </row>
    <row r="43" spans="1:8" ht="30.75" thickBot="1" x14ac:dyDescent="0.3">
      <c r="A43" s="112" t="s">
        <v>1078</v>
      </c>
      <c r="B43" s="111" t="s">
        <v>1077</v>
      </c>
      <c r="C43" s="110"/>
      <c r="D43" s="110"/>
      <c r="E43" s="110"/>
      <c r="F43" s="109">
        <v>1682566844.97</v>
      </c>
      <c r="G43" s="109">
        <v>990854841.22000003</v>
      </c>
      <c r="H43" s="108">
        <v>1001820207.76</v>
      </c>
    </row>
    <row r="44" spans="1:8" outlineLevel="1" x14ac:dyDescent="0.25">
      <c r="A44" s="107" t="s">
        <v>1048</v>
      </c>
      <c r="B44" s="106" t="s">
        <v>1077</v>
      </c>
      <c r="C44" s="106" t="s">
        <v>1047</v>
      </c>
      <c r="D44" s="105"/>
      <c r="E44" s="105"/>
      <c r="F44" s="104">
        <v>508796455.56999999</v>
      </c>
      <c r="G44" s="104">
        <v>515516705.44999999</v>
      </c>
      <c r="H44" s="103">
        <v>515720825.13</v>
      </c>
    </row>
    <row r="45" spans="1:8" ht="25.5" outlineLevel="2" x14ac:dyDescent="0.25">
      <c r="A45" s="102" t="s">
        <v>1035</v>
      </c>
      <c r="B45" s="101" t="s">
        <v>1077</v>
      </c>
      <c r="C45" s="101" t="s">
        <v>1029</v>
      </c>
      <c r="D45" s="100"/>
      <c r="E45" s="100"/>
      <c r="F45" s="99">
        <v>83575784.769999996</v>
      </c>
      <c r="G45" s="99">
        <v>81541796.319999993</v>
      </c>
      <c r="H45" s="98">
        <v>81546162.819999993</v>
      </c>
    </row>
    <row r="46" spans="1:8" ht="25.5" outlineLevel="3" x14ac:dyDescent="0.25">
      <c r="A46" s="97" t="s">
        <v>309</v>
      </c>
      <c r="B46" s="96" t="s">
        <v>1077</v>
      </c>
      <c r="C46" s="96" t="s">
        <v>1029</v>
      </c>
      <c r="D46" s="96" t="s">
        <v>308</v>
      </c>
      <c r="E46" s="95"/>
      <c r="F46" s="94">
        <v>83575784.769999996</v>
      </c>
      <c r="G46" s="94">
        <v>81541796.319999993</v>
      </c>
      <c r="H46" s="93">
        <v>81546162.819999993</v>
      </c>
    </row>
    <row r="47" spans="1:8" ht="25.5" outlineLevel="4" x14ac:dyDescent="0.25">
      <c r="A47" s="92" t="s">
        <v>307</v>
      </c>
      <c r="B47" s="91" t="s">
        <v>1077</v>
      </c>
      <c r="C47" s="91" t="s">
        <v>1029</v>
      </c>
      <c r="D47" s="91" t="s">
        <v>306</v>
      </c>
      <c r="E47" s="90"/>
      <c r="F47" s="89">
        <v>83575784.769999996</v>
      </c>
      <c r="G47" s="89">
        <v>81541796.319999993</v>
      </c>
      <c r="H47" s="88">
        <v>81546162.819999993</v>
      </c>
    </row>
    <row r="48" spans="1:8" ht="25.5" outlineLevel="5" x14ac:dyDescent="0.25">
      <c r="A48" s="87" t="s">
        <v>597</v>
      </c>
      <c r="B48" s="86" t="s">
        <v>1077</v>
      </c>
      <c r="C48" s="86" t="s">
        <v>1029</v>
      </c>
      <c r="D48" s="86" t="s">
        <v>596</v>
      </c>
      <c r="E48" s="85"/>
      <c r="F48" s="84">
        <v>83575784.769999996</v>
      </c>
      <c r="G48" s="84">
        <v>81541796.319999993</v>
      </c>
      <c r="H48" s="83">
        <v>81546162.819999993</v>
      </c>
    </row>
    <row r="49" spans="1:8" ht="25.5" outlineLevel="6" x14ac:dyDescent="0.25">
      <c r="A49" s="82" t="s">
        <v>1034</v>
      </c>
      <c r="B49" s="81" t="s">
        <v>1077</v>
      </c>
      <c r="C49" s="81" t="s">
        <v>1029</v>
      </c>
      <c r="D49" s="81" t="s">
        <v>1033</v>
      </c>
      <c r="E49" s="128"/>
      <c r="F49" s="80">
        <v>2892252.97</v>
      </c>
      <c r="G49" s="80">
        <v>2892252.97</v>
      </c>
      <c r="H49" s="79">
        <v>2892252.97</v>
      </c>
    </row>
    <row r="50" spans="1:8" ht="38.25" outlineLevel="7" x14ac:dyDescent="0.25">
      <c r="A50" s="127" t="s">
        <v>446</v>
      </c>
      <c r="B50" s="126" t="s">
        <v>1077</v>
      </c>
      <c r="C50" s="126" t="s">
        <v>1029</v>
      </c>
      <c r="D50" s="126" t="s">
        <v>1033</v>
      </c>
      <c r="E50" s="126" t="s">
        <v>445</v>
      </c>
      <c r="F50" s="125">
        <v>2892252.97</v>
      </c>
      <c r="G50" s="125">
        <v>2892252.97</v>
      </c>
      <c r="H50" s="124">
        <v>2892252.97</v>
      </c>
    </row>
    <row r="51" spans="1:8" ht="25.5" outlineLevel="6" x14ac:dyDescent="0.25">
      <c r="A51" s="82" t="s">
        <v>1032</v>
      </c>
      <c r="B51" s="81" t="s">
        <v>1077</v>
      </c>
      <c r="C51" s="81" t="s">
        <v>1029</v>
      </c>
      <c r="D51" s="81" t="s">
        <v>1031</v>
      </c>
      <c r="E51" s="128"/>
      <c r="F51" s="80">
        <v>561340</v>
      </c>
      <c r="G51" s="80">
        <v>561340</v>
      </c>
      <c r="H51" s="79">
        <v>561340</v>
      </c>
    </row>
    <row r="52" spans="1:8" ht="38.25" outlineLevel="7" x14ac:dyDescent="0.25">
      <c r="A52" s="127" t="s">
        <v>446</v>
      </c>
      <c r="B52" s="126" t="s">
        <v>1077</v>
      </c>
      <c r="C52" s="126" t="s">
        <v>1029</v>
      </c>
      <c r="D52" s="126" t="s">
        <v>1031</v>
      </c>
      <c r="E52" s="126" t="s">
        <v>445</v>
      </c>
      <c r="F52" s="125">
        <v>73500</v>
      </c>
      <c r="G52" s="125">
        <v>73500</v>
      </c>
      <c r="H52" s="124">
        <v>73500</v>
      </c>
    </row>
    <row r="53" spans="1:8" outlineLevel="7" x14ac:dyDescent="0.25">
      <c r="A53" s="127" t="s">
        <v>424</v>
      </c>
      <c r="B53" s="126" t="s">
        <v>1077</v>
      </c>
      <c r="C53" s="126" t="s">
        <v>1029</v>
      </c>
      <c r="D53" s="126" t="s">
        <v>1031</v>
      </c>
      <c r="E53" s="126" t="s">
        <v>422</v>
      </c>
      <c r="F53" s="125">
        <v>487840</v>
      </c>
      <c r="G53" s="125">
        <v>487840</v>
      </c>
      <c r="H53" s="124">
        <v>487840</v>
      </c>
    </row>
    <row r="54" spans="1:8" outlineLevel="6" x14ac:dyDescent="0.25">
      <c r="A54" s="82" t="s">
        <v>1020</v>
      </c>
      <c r="B54" s="81" t="s">
        <v>1077</v>
      </c>
      <c r="C54" s="81" t="s">
        <v>1029</v>
      </c>
      <c r="D54" s="81" t="s">
        <v>1030</v>
      </c>
      <c r="E54" s="128"/>
      <c r="F54" s="80">
        <v>75124821.620000005</v>
      </c>
      <c r="G54" s="80">
        <v>75124821.620000005</v>
      </c>
      <c r="H54" s="79">
        <v>75124821.620000005</v>
      </c>
    </row>
    <row r="55" spans="1:8" ht="38.25" outlineLevel="7" x14ac:dyDescent="0.25">
      <c r="A55" s="127" t="s">
        <v>446</v>
      </c>
      <c r="B55" s="126" t="s">
        <v>1077</v>
      </c>
      <c r="C55" s="126" t="s">
        <v>1029</v>
      </c>
      <c r="D55" s="126" t="s">
        <v>1030</v>
      </c>
      <c r="E55" s="126" t="s">
        <v>445</v>
      </c>
      <c r="F55" s="125">
        <v>75124821.620000005</v>
      </c>
      <c r="G55" s="125">
        <v>75124821.620000005</v>
      </c>
      <c r="H55" s="124">
        <v>75124821.620000005</v>
      </c>
    </row>
    <row r="56" spans="1:8" outlineLevel="6" x14ac:dyDescent="0.25">
      <c r="A56" s="82" t="s">
        <v>568</v>
      </c>
      <c r="B56" s="81" t="s">
        <v>1077</v>
      </c>
      <c r="C56" s="81" t="s">
        <v>1029</v>
      </c>
      <c r="D56" s="81" t="s">
        <v>595</v>
      </c>
      <c r="E56" s="128"/>
      <c r="F56" s="80">
        <v>3997370.18</v>
      </c>
      <c r="G56" s="80">
        <v>1963381.73</v>
      </c>
      <c r="H56" s="79">
        <v>1967748.23</v>
      </c>
    </row>
    <row r="57" spans="1:8" ht="38.25" outlineLevel="7" x14ac:dyDescent="0.25">
      <c r="A57" s="127" t="s">
        <v>446</v>
      </c>
      <c r="B57" s="126" t="s">
        <v>1077</v>
      </c>
      <c r="C57" s="126" t="s">
        <v>1029</v>
      </c>
      <c r="D57" s="126" t="s">
        <v>595</v>
      </c>
      <c r="E57" s="126" t="s">
        <v>445</v>
      </c>
      <c r="F57" s="125">
        <v>135796.32999999999</v>
      </c>
      <c r="G57" s="125">
        <v>135796.32999999999</v>
      </c>
      <c r="H57" s="124">
        <v>135796.32999999999</v>
      </c>
    </row>
    <row r="58" spans="1:8" outlineLevel="7" x14ac:dyDescent="0.25">
      <c r="A58" s="127" t="s">
        <v>424</v>
      </c>
      <c r="B58" s="126" t="s">
        <v>1077</v>
      </c>
      <c r="C58" s="126" t="s">
        <v>1029</v>
      </c>
      <c r="D58" s="126" t="s">
        <v>595</v>
      </c>
      <c r="E58" s="126" t="s">
        <v>422</v>
      </c>
      <c r="F58" s="125">
        <v>3861573.85</v>
      </c>
      <c r="G58" s="125">
        <v>1827585.4</v>
      </c>
      <c r="H58" s="124">
        <v>1831951.9</v>
      </c>
    </row>
    <row r="59" spans="1:8" ht="25.5" outlineLevel="6" x14ac:dyDescent="0.25">
      <c r="A59" s="82" t="s">
        <v>1018</v>
      </c>
      <c r="B59" s="81" t="s">
        <v>1077</v>
      </c>
      <c r="C59" s="81" t="s">
        <v>1029</v>
      </c>
      <c r="D59" s="81" t="s">
        <v>1028</v>
      </c>
      <c r="E59" s="128"/>
      <c r="F59" s="80">
        <v>1000000</v>
      </c>
      <c r="G59" s="80">
        <v>1000000</v>
      </c>
      <c r="H59" s="79">
        <v>1000000</v>
      </c>
    </row>
    <row r="60" spans="1:8" ht="38.25" outlineLevel="7" x14ac:dyDescent="0.25">
      <c r="A60" s="127" t="s">
        <v>446</v>
      </c>
      <c r="B60" s="126" t="s">
        <v>1077</v>
      </c>
      <c r="C60" s="126" t="s">
        <v>1029</v>
      </c>
      <c r="D60" s="126" t="s">
        <v>1028</v>
      </c>
      <c r="E60" s="126" t="s">
        <v>445</v>
      </c>
      <c r="F60" s="125">
        <v>1000000</v>
      </c>
      <c r="G60" s="125">
        <v>1000000</v>
      </c>
      <c r="H60" s="124">
        <v>1000000</v>
      </c>
    </row>
    <row r="61" spans="1:8" outlineLevel="2" x14ac:dyDescent="0.25">
      <c r="A61" s="102" t="s">
        <v>1027</v>
      </c>
      <c r="B61" s="101" t="s">
        <v>1077</v>
      </c>
      <c r="C61" s="101" t="s">
        <v>1025</v>
      </c>
      <c r="D61" s="100"/>
      <c r="E61" s="100"/>
      <c r="F61" s="99">
        <v>4747.76</v>
      </c>
      <c r="G61" s="99">
        <v>4966.41</v>
      </c>
      <c r="H61" s="98">
        <v>32207.06</v>
      </c>
    </row>
    <row r="62" spans="1:8" ht="25.5" outlineLevel="3" x14ac:dyDescent="0.25">
      <c r="A62" s="97" t="s">
        <v>309</v>
      </c>
      <c r="B62" s="96" t="s">
        <v>1077</v>
      </c>
      <c r="C62" s="96" t="s">
        <v>1025</v>
      </c>
      <c r="D62" s="96" t="s">
        <v>308</v>
      </c>
      <c r="E62" s="95"/>
      <c r="F62" s="94">
        <v>4747.76</v>
      </c>
      <c r="G62" s="94">
        <v>4966.41</v>
      </c>
      <c r="H62" s="93">
        <v>32207.06</v>
      </c>
    </row>
    <row r="63" spans="1:8" ht="25.5" outlineLevel="4" x14ac:dyDescent="0.25">
      <c r="A63" s="92" t="s">
        <v>307</v>
      </c>
      <c r="B63" s="91" t="s">
        <v>1077</v>
      </c>
      <c r="C63" s="91" t="s">
        <v>1025</v>
      </c>
      <c r="D63" s="91" t="s">
        <v>306</v>
      </c>
      <c r="E63" s="90"/>
      <c r="F63" s="89">
        <v>4747.76</v>
      </c>
      <c r="G63" s="89">
        <v>4966.41</v>
      </c>
      <c r="H63" s="88">
        <v>32207.06</v>
      </c>
    </row>
    <row r="64" spans="1:8" ht="25.5" outlineLevel="5" x14ac:dyDescent="0.25">
      <c r="A64" s="87" t="s">
        <v>597</v>
      </c>
      <c r="B64" s="86" t="s">
        <v>1077</v>
      </c>
      <c r="C64" s="86" t="s">
        <v>1025</v>
      </c>
      <c r="D64" s="86" t="s">
        <v>596</v>
      </c>
      <c r="E64" s="85"/>
      <c r="F64" s="84">
        <v>4747.76</v>
      </c>
      <c r="G64" s="84">
        <v>4966.41</v>
      </c>
      <c r="H64" s="83">
        <v>32207.06</v>
      </c>
    </row>
    <row r="65" spans="1:8" ht="25.5" outlineLevel="6" x14ac:dyDescent="0.25">
      <c r="A65" s="82" t="s">
        <v>1026</v>
      </c>
      <c r="B65" s="81" t="s">
        <v>1077</v>
      </c>
      <c r="C65" s="81" t="s">
        <v>1025</v>
      </c>
      <c r="D65" s="81" t="s">
        <v>1024</v>
      </c>
      <c r="E65" s="128"/>
      <c r="F65" s="80">
        <v>4747.76</v>
      </c>
      <c r="G65" s="80">
        <v>4966.41</v>
      </c>
      <c r="H65" s="79">
        <v>32207.06</v>
      </c>
    </row>
    <row r="66" spans="1:8" outlineLevel="7" x14ac:dyDescent="0.25">
      <c r="A66" s="127" t="s">
        <v>424</v>
      </c>
      <c r="B66" s="126" t="s">
        <v>1077</v>
      </c>
      <c r="C66" s="126" t="s">
        <v>1025</v>
      </c>
      <c r="D66" s="126" t="s">
        <v>1024</v>
      </c>
      <c r="E66" s="126" t="s">
        <v>422</v>
      </c>
      <c r="F66" s="125">
        <v>4747.76</v>
      </c>
      <c r="G66" s="125">
        <v>4966.41</v>
      </c>
      <c r="H66" s="124">
        <v>32207.06</v>
      </c>
    </row>
    <row r="67" spans="1:8" outlineLevel="2" x14ac:dyDescent="0.25">
      <c r="A67" s="102" t="s">
        <v>1015</v>
      </c>
      <c r="B67" s="101" t="s">
        <v>1077</v>
      </c>
      <c r="C67" s="101" t="s">
        <v>1011</v>
      </c>
      <c r="D67" s="100"/>
      <c r="E67" s="100"/>
      <c r="F67" s="99">
        <v>2000000</v>
      </c>
      <c r="G67" s="99">
        <v>2000000</v>
      </c>
      <c r="H67" s="98">
        <v>2000000</v>
      </c>
    </row>
    <row r="68" spans="1:8" ht="25.5" outlineLevel="3" x14ac:dyDescent="0.25">
      <c r="A68" s="97" t="s">
        <v>1014</v>
      </c>
      <c r="B68" s="96" t="s">
        <v>1077</v>
      </c>
      <c r="C68" s="96" t="s">
        <v>1011</v>
      </c>
      <c r="D68" s="96" t="s">
        <v>1013</v>
      </c>
      <c r="E68" s="95"/>
      <c r="F68" s="94">
        <v>2000000</v>
      </c>
      <c r="G68" s="94">
        <v>2000000</v>
      </c>
      <c r="H68" s="93">
        <v>2000000</v>
      </c>
    </row>
    <row r="69" spans="1:8" ht="25.5" outlineLevel="6" x14ac:dyDescent="0.25">
      <c r="A69" s="82" t="s">
        <v>1012</v>
      </c>
      <c r="B69" s="81" t="s">
        <v>1077</v>
      </c>
      <c r="C69" s="81" t="s">
        <v>1011</v>
      </c>
      <c r="D69" s="81" t="s">
        <v>1010</v>
      </c>
      <c r="E69" s="128"/>
      <c r="F69" s="80">
        <v>2000000</v>
      </c>
      <c r="G69" s="80">
        <v>2000000</v>
      </c>
      <c r="H69" s="79">
        <v>2000000</v>
      </c>
    </row>
    <row r="70" spans="1:8" outlineLevel="7" x14ac:dyDescent="0.25">
      <c r="A70" s="127" t="s">
        <v>302</v>
      </c>
      <c r="B70" s="126" t="s">
        <v>1077</v>
      </c>
      <c r="C70" s="126" t="s">
        <v>1011</v>
      </c>
      <c r="D70" s="126" t="s">
        <v>1010</v>
      </c>
      <c r="E70" s="126" t="s">
        <v>299</v>
      </c>
      <c r="F70" s="125">
        <v>2000000</v>
      </c>
      <c r="G70" s="125">
        <v>2000000</v>
      </c>
      <c r="H70" s="124">
        <v>2000000</v>
      </c>
    </row>
    <row r="71" spans="1:8" outlineLevel="2" x14ac:dyDescent="0.25">
      <c r="A71" s="102" t="s">
        <v>1009</v>
      </c>
      <c r="B71" s="101" t="s">
        <v>1077</v>
      </c>
      <c r="C71" s="101" t="s">
        <v>935</v>
      </c>
      <c r="D71" s="100"/>
      <c r="E71" s="100"/>
      <c r="F71" s="99">
        <v>423215923.04000002</v>
      </c>
      <c r="G71" s="99">
        <v>431969942.72000003</v>
      </c>
      <c r="H71" s="98">
        <v>432142455.25</v>
      </c>
    </row>
    <row r="72" spans="1:8" ht="25.5" outlineLevel="3" x14ac:dyDescent="0.25">
      <c r="A72" s="97" t="s">
        <v>309</v>
      </c>
      <c r="B72" s="96" t="s">
        <v>1077</v>
      </c>
      <c r="C72" s="96" t="s">
        <v>935</v>
      </c>
      <c r="D72" s="96" t="s">
        <v>308</v>
      </c>
      <c r="E72" s="95"/>
      <c r="F72" s="94">
        <v>419348259.04000002</v>
      </c>
      <c r="G72" s="94">
        <v>430331900.72000003</v>
      </c>
      <c r="H72" s="93">
        <v>430504413.25</v>
      </c>
    </row>
    <row r="73" spans="1:8" ht="25.5" outlineLevel="4" x14ac:dyDescent="0.25">
      <c r="A73" s="92" t="s">
        <v>307</v>
      </c>
      <c r="B73" s="91" t="s">
        <v>1077</v>
      </c>
      <c r="C73" s="91" t="s">
        <v>935</v>
      </c>
      <c r="D73" s="91" t="s">
        <v>306</v>
      </c>
      <c r="E73" s="90"/>
      <c r="F73" s="89">
        <v>9824138.7100000009</v>
      </c>
      <c r="G73" s="89">
        <v>9829805.6699999999</v>
      </c>
      <c r="H73" s="88">
        <v>9835699.3100000005</v>
      </c>
    </row>
    <row r="74" spans="1:8" ht="25.5" outlineLevel="5" x14ac:dyDescent="0.25">
      <c r="A74" s="87" t="s">
        <v>597</v>
      </c>
      <c r="B74" s="86" t="s">
        <v>1077</v>
      </c>
      <c r="C74" s="86" t="s">
        <v>935</v>
      </c>
      <c r="D74" s="86" t="s">
        <v>596</v>
      </c>
      <c r="E74" s="85"/>
      <c r="F74" s="84">
        <v>9018150.0700000003</v>
      </c>
      <c r="G74" s="84">
        <v>9018150.0700000003</v>
      </c>
      <c r="H74" s="83">
        <v>9018150.0700000003</v>
      </c>
    </row>
    <row r="75" spans="1:8" ht="38.25" outlineLevel="6" x14ac:dyDescent="0.25">
      <c r="A75" s="82" t="s">
        <v>44</v>
      </c>
      <c r="B75" s="81" t="s">
        <v>1077</v>
      </c>
      <c r="C75" s="81" t="s">
        <v>935</v>
      </c>
      <c r="D75" s="81" t="s">
        <v>1008</v>
      </c>
      <c r="E75" s="128"/>
      <c r="F75" s="80">
        <v>42377</v>
      </c>
      <c r="G75" s="80">
        <v>42377</v>
      </c>
      <c r="H75" s="79">
        <v>42377</v>
      </c>
    </row>
    <row r="76" spans="1:8" ht="38.25" outlineLevel="7" x14ac:dyDescent="0.25">
      <c r="A76" s="127" t="s">
        <v>446</v>
      </c>
      <c r="B76" s="126" t="s">
        <v>1077</v>
      </c>
      <c r="C76" s="126" t="s">
        <v>935</v>
      </c>
      <c r="D76" s="126" t="s">
        <v>1008</v>
      </c>
      <c r="E76" s="126" t="s">
        <v>445</v>
      </c>
      <c r="F76" s="125">
        <v>42377</v>
      </c>
      <c r="G76" s="125">
        <v>42377</v>
      </c>
      <c r="H76" s="124">
        <v>42377</v>
      </c>
    </row>
    <row r="77" spans="1:8" ht="38.25" outlineLevel="6" x14ac:dyDescent="0.25">
      <c r="A77" s="82" t="s">
        <v>53</v>
      </c>
      <c r="B77" s="81" t="s">
        <v>1077</v>
      </c>
      <c r="C77" s="81" t="s">
        <v>935</v>
      </c>
      <c r="D77" s="81" t="s">
        <v>1007</v>
      </c>
      <c r="E77" s="128"/>
      <c r="F77" s="80">
        <v>42662.07</v>
      </c>
      <c r="G77" s="80">
        <v>42662.07</v>
      </c>
      <c r="H77" s="79">
        <v>42662.07</v>
      </c>
    </row>
    <row r="78" spans="1:8" ht="38.25" outlineLevel="7" x14ac:dyDescent="0.25">
      <c r="A78" s="127" t="s">
        <v>446</v>
      </c>
      <c r="B78" s="126" t="s">
        <v>1077</v>
      </c>
      <c r="C78" s="126" t="s">
        <v>935</v>
      </c>
      <c r="D78" s="126" t="s">
        <v>1007</v>
      </c>
      <c r="E78" s="126" t="s">
        <v>445</v>
      </c>
      <c r="F78" s="125">
        <v>42662.07</v>
      </c>
      <c r="G78" s="125">
        <v>42662.07</v>
      </c>
      <c r="H78" s="124">
        <v>42662.07</v>
      </c>
    </row>
    <row r="79" spans="1:8" ht="51" outlineLevel="6" x14ac:dyDescent="0.25">
      <c r="A79" s="82" t="s">
        <v>592</v>
      </c>
      <c r="B79" s="81" t="s">
        <v>1077</v>
      </c>
      <c r="C79" s="81" t="s">
        <v>935</v>
      </c>
      <c r="D79" s="81" t="s">
        <v>591</v>
      </c>
      <c r="E79" s="128"/>
      <c r="F79" s="80">
        <v>4520583</v>
      </c>
      <c r="G79" s="80">
        <v>4520583</v>
      </c>
      <c r="H79" s="79">
        <v>4520583</v>
      </c>
    </row>
    <row r="80" spans="1:8" ht="38.25" outlineLevel="7" x14ac:dyDescent="0.25">
      <c r="A80" s="127" t="s">
        <v>446</v>
      </c>
      <c r="B80" s="126" t="s">
        <v>1077</v>
      </c>
      <c r="C80" s="126" t="s">
        <v>935</v>
      </c>
      <c r="D80" s="126" t="s">
        <v>591</v>
      </c>
      <c r="E80" s="126" t="s">
        <v>445</v>
      </c>
      <c r="F80" s="125">
        <v>4018003.64</v>
      </c>
      <c r="G80" s="125">
        <v>4018003.64</v>
      </c>
      <c r="H80" s="124">
        <v>4018003.64</v>
      </c>
    </row>
    <row r="81" spans="1:8" outlineLevel="7" x14ac:dyDescent="0.25">
      <c r="A81" s="127" t="s">
        <v>424</v>
      </c>
      <c r="B81" s="126" t="s">
        <v>1077</v>
      </c>
      <c r="C81" s="126" t="s">
        <v>935</v>
      </c>
      <c r="D81" s="126" t="s">
        <v>591</v>
      </c>
      <c r="E81" s="126" t="s">
        <v>422</v>
      </c>
      <c r="F81" s="125">
        <v>502579.36</v>
      </c>
      <c r="G81" s="125">
        <v>502579.36</v>
      </c>
      <c r="H81" s="124">
        <v>502579.36</v>
      </c>
    </row>
    <row r="82" spans="1:8" ht="51" outlineLevel="6" x14ac:dyDescent="0.25">
      <c r="A82" s="82" t="s">
        <v>590</v>
      </c>
      <c r="B82" s="81" t="s">
        <v>1077</v>
      </c>
      <c r="C82" s="81" t="s">
        <v>935</v>
      </c>
      <c r="D82" s="81" t="s">
        <v>589</v>
      </c>
      <c r="E82" s="128"/>
      <c r="F82" s="80">
        <v>1917230</v>
      </c>
      <c r="G82" s="80">
        <v>1917230</v>
      </c>
      <c r="H82" s="79">
        <v>1917230</v>
      </c>
    </row>
    <row r="83" spans="1:8" ht="38.25" outlineLevel="7" x14ac:dyDescent="0.25">
      <c r="A83" s="127" t="s">
        <v>446</v>
      </c>
      <c r="B83" s="126" t="s">
        <v>1077</v>
      </c>
      <c r="C83" s="126" t="s">
        <v>935</v>
      </c>
      <c r="D83" s="126" t="s">
        <v>589</v>
      </c>
      <c r="E83" s="126" t="s">
        <v>445</v>
      </c>
      <c r="F83" s="125">
        <v>1265810.32</v>
      </c>
      <c r="G83" s="125">
        <v>1265810.32</v>
      </c>
      <c r="H83" s="124">
        <v>1265810.32</v>
      </c>
    </row>
    <row r="84" spans="1:8" outlineLevel="7" x14ac:dyDescent="0.25">
      <c r="A84" s="127" t="s">
        <v>424</v>
      </c>
      <c r="B84" s="126" t="s">
        <v>1077</v>
      </c>
      <c r="C84" s="126" t="s">
        <v>935</v>
      </c>
      <c r="D84" s="126" t="s">
        <v>589</v>
      </c>
      <c r="E84" s="126" t="s">
        <v>422</v>
      </c>
      <c r="F84" s="125">
        <v>651419.68000000005</v>
      </c>
      <c r="G84" s="125">
        <v>651419.68000000005</v>
      </c>
      <c r="H84" s="124">
        <v>651419.68000000005</v>
      </c>
    </row>
    <row r="85" spans="1:8" ht="51" outlineLevel="6" x14ac:dyDescent="0.25">
      <c r="A85" s="82" t="s">
        <v>59</v>
      </c>
      <c r="B85" s="81" t="s">
        <v>1077</v>
      </c>
      <c r="C85" s="81" t="s">
        <v>935</v>
      </c>
      <c r="D85" s="81" t="s">
        <v>1006</v>
      </c>
      <c r="E85" s="128"/>
      <c r="F85" s="80">
        <v>6000</v>
      </c>
      <c r="G85" s="80">
        <v>6000</v>
      </c>
      <c r="H85" s="79">
        <v>6000</v>
      </c>
    </row>
    <row r="86" spans="1:8" outlineLevel="7" x14ac:dyDescent="0.25">
      <c r="A86" s="127" t="s">
        <v>424</v>
      </c>
      <c r="B86" s="126" t="s">
        <v>1077</v>
      </c>
      <c r="C86" s="126" t="s">
        <v>935</v>
      </c>
      <c r="D86" s="126" t="s">
        <v>1006</v>
      </c>
      <c r="E86" s="126" t="s">
        <v>422</v>
      </c>
      <c r="F86" s="125">
        <v>6000</v>
      </c>
      <c r="G86" s="125">
        <v>6000</v>
      </c>
      <c r="H86" s="124">
        <v>6000</v>
      </c>
    </row>
    <row r="87" spans="1:8" outlineLevel="6" x14ac:dyDescent="0.25">
      <c r="A87" s="82" t="s">
        <v>60</v>
      </c>
      <c r="B87" s="81" t="s">
        <v>1077</v>
      </c>
      <c r="C87" s="81" t="s">
        <v>935</v>
      </c>
      <c r="D87" s="81" t="s">
        <v>1005</v>
      </c>
      <c r="E87" s="128"/>
      <c r="F87" s="80">
        <v>970347</v>
      </c>
      <c r="G87" s="80">
        <v>970347</v>
      </c>
      <c r="H87" s="79">
        <v>970347</v>
      </c>
    </row>
    <row r="88" spans="1:8" ht="38.25" outlineLevel="7" x14ac:dyDescent="0.25">
      <c r="A88" s="127" t="s">
        <v>446</v>
      </c>
      <c r="B88" s="126" t="s">
        <v>1077</v>
      </c>
      <c r="C88" s="126" t="s">
        <v>935</v>
      </c>
      <c r="D88" s="126" t="s">
        <v>1005</v>
      </c>
      <c r="E88" s="126" t="s">
        <v>445</v>
      </c>
      <c r="F88" s="125">
        <v>946246.15</v>
      </c>
      <c r="G88" s="125">
        <v>946246.15</v>
      </c>
      <c r="H88" s="124">
        <v>946246.15</v>
      </c>
    </row>
    <row r="89" spans="1:8" outlineLevel="7" x14ac:dyDescent="0.25">
      <c r="A89" s="127" t="s">
        <v>424</v>
      </c>
      <c r="B89" s="126" t="s">
        <v>1077</v>
      </c>
      <c r="C89" s="126" t="s">
        <v>935</v>
      </c>
      <c r="D89" s="126" t="s">
        <v>1005</v>
      </c>
      <c r="E89" s="126" t="s">
        <v>422</v>
      </c>
      <c r="F89" s="125">
        <v>24100.85</v>
      </c>
      <c r="G89" s="125">
        <v>24100.85</v>
      </c>
      <c r="H89" s="124">
        <v>24100.85</v>
      </c>
    </row>
    <row r="90" spans="1:8" ht="25.5" outlineLevel="6" x14ac:dyDescent="0.25">
      <c r="A90" s="82" t="s">
        <v>62</v>
      </c>
      <c r="B90" s="81" t="s">
        <v>1077</v>
      </c>
      <c r="C90" s="81" t="s">
        <v>935</v>
      </c>
      <c r="D90" s="81" t="s">
        <v>1004</v>
      </c>
      <c r="E90" s="128"/>
      <c r="F90" s="80">
        <v>1518951</v>
      </c>
      <c r="G90" s="80">
        <v>1518951</v>
      </c>
      <c r="H90" s="79">
        <v>1518951</v>
      </c>
    </row>
    <row r="91" spans="1:8" ht="38.25" outlineLevel="7" x14ac:dyDescent="0.25">
      <c r="A91" s="127" t="s">
        <v>446</v>
      </c>
      <c r="B91" s="126" t="s">
        <v>1077</v>
      </c>
      <c r="C91" s="126" t="s">
        <v>935</v>
      </c>
      <c r="D91" s="126" t="s">
        <v>1004</v>
      </c>
      <c r="E91" s="126" t="s">
        <v>445</v>
      </c>
      <c r="F91" s="125">
        <v>1191357.6299999999</v>
      </c>
      <c r="G91" s="125">
        <v>1191357.6299999999</v>
      </c>
      <c r="H91" s="124">
        <v>1191357.6299999999</v>
      </c>
    </row>
    <row r="92" spans="1:8" outlineLevel="7" x14ac:dyDescent="0.25">
      <c r="A92" s="127" t="s">
        <v>424</v>
      </c>
      <c r="B92" s="126" t="s">
        <v>1077</v>
      </c>
      <c r="C92" s="126" t="s">
        <v>935</v>
      </c>
      <c r="D92" s="126" t="s">
        <v>1004</v>
      </c>
      <c r="E92" s="126" t="s">
        <v>422</v>
      </c>
      <c r="F92" s="125">
        <v>327593.37</v>
      </c>
      <c r="G92" s="125">
        <v>327593.37</v>
      </c>
      <c r="H92" s="124">
        <v>327593.37</v>
      </c>
    </row>
    <row r="93" spans="1:8" outlineLevel="5" x14ac:dyDescent="0.25">
      <c r="A93" s="87" t="s">
        <v>305</v>
      </c>
      <c r="B93" s="86" t="s">
        <v>1077</v>
      </c>
      <c r="C93" s="86" t="s">
        <v>935</v>
      </c>
      <c r="D93" s="86" t="s">
        <v>304</v>
      </c>
      <c r="E93" s="85"/>
      <c r="F93" s="84">
        <v>805988.64</v>
      </c>
      <c r="G93" s="84">
        <v>811655.6</v>
      </c>
      <c r="H93" s="83">
        <v>817549.24</v>
      </c>
    </row>
    <row r="94" spans="1:8" ht="25.5" outlineLevel="6" x14ac:dyDescent="0.25">
      <c r="A94" s="82" t="s">
        <v>936</v>
      </c>
      <c r="B94" s="81" t="s">
        <v>1077</v>
      </c>
      <c r="C94" s="81" t="s">
        <v>935</v>
      </c>
      <c r="D94" s="81" t="s">
        <v>1003</v>
      </c>
      <c r="E94" s="128"/>
      <c r="F94" s="80">
        <v>309188.64</v>
      </c>
      <c r="G94" s="80">
        <v>314855.59999999998</v>
      </c>
      <c r="H94" s="79">
        <v>320749.24</v>
      </c>
    </row>
    <row r="95" spans="1:8" outlineLevel="7" x14ac:dyDescent="0.25">
      <c r="A95" s="127" t="s">
        <v>424</v>
      </c>
      <c r="B95" s="126" t="s">
        <v>1077</v>
      </c>
      <c r="C95" s="126" t="s">
        <v>935</v>
      </c>
      <c r="D95" s="126" t="s">
        <v>1003</v>
      </c>
      <c r="E95" s="126" t="s">
        <v>422</v>
      </c>
      <c r="F95" s="125">
        <v>309188.64</v>
      </c>
      <c r="G95" s="125">
        <v>314855.59999999998</v>
      </c>
      <c r="H95" s="124">
        <v>320749.24</v>
      </c>
    </row>
    <row r="96" spans="1:8" ht="25.5" outlineLevel="6" x14ac:dyDescent="0.25">
      <c r="A96" s="82" t="s">
        <v>1002</v>
      </c>
      <c r="B96" s="81" t="s">
        <v>1077</v>
      </c>
      <c r="C96" s="81" t="s">
        <v>935</v>
      </c>
      <c r="D96" s="81" t="s">
        <v>1001</v>
      </c>
      <c r="E96" s="128"/>
      <c r="F96" s="80">
        <v>496800</v>
      </c>
      <c r="G96" s="80">
        <v>496800</v>
      </c>
      <c r="H96" s="79">
        <v>496800</v>
      </c>
    </row>
    <row r="97" spans="1:8" outlineLevel="7" x14ac:dyDescent="0.25">
      <c r="A97" s="127" t="s">
        <v>376</v>
      </c>
      <c r="B97" s="126" t="s">
        <v>1077</v>
      </c>
      <c r="C97" s="126" t="s">
        <v>935</v>
      </c>
      <c r="D97" s="126" t="s">
        <v>1001</v>
      </c>
      <c r="E97" s="126" t="s">
        <v>374</v>
      </c>
      <c r="F97" s="125">
        <v>496800</v>
      </c>
      <c r="G97" s="125">
        <v>496800</v>
      </c>
      <c r="H97" s="124">
        <v>496800</v>
      </c>
    </row>
    <row r="98" spans="1:8" ht="25.5" outlineLevel="4" x14ac:dyDescent="0.25">
      <c r="A98" s="92" t="s">
        <v>588</v>
      </c>
      <c r="B98" s="91" t="s">
        <v>1077</v>
      </c>
      <c r="C98" s="91" t="s">
        <v>935</v>
      </c>
      <c r="D98" s="91" t="s">
        <v>587</v>
      </c>
      <c r="E98" s="90"/>
      <c r="F98" s="89">
        <v>109743068.86</v>
      </c>
      <c r="G98" s="89">
        <v>99022902.689999998</v>
      </c>
      <c r="H98" s="88">
        <v>99040402.689999998</v>
      </c>
    </row>
    <row r="99" spans="1:8" outlineLevel="5" x14ac:dyDescent="0.25">
      <c r="A99" s="87" t="s">
        <v>586</v>
      </c>
      <c r="B99" s="86" t="s">
        <v>1077</v>
      </c>
      <c r="C99" s="86" t="s">
        <v>935</v>
      </c>
      <c r="D99" s="86" t="s">
        <v>585</v>
      </c>
      <c r="E99" s="85"/>
      <c r="F99" s="84">
        <v>109743068.86</v>
      </c>
      <c r="G99" s="84">
        <v>99022902.689999998</v>
      </c>
      <c r="H99" s="83">
        <v>99040402.689999998</v>
      </c>
    </row>
    <row r="100" spans="1:8" outlineLevel="6" x14ac:dyDescent="0.25">
      <c r="A100" s="82" t="s">
        <v>584</v>
      </c>
      <c r="B100" s="81" t="s">
        <v>1077</v>
      </c>
      <c r="C100" s="81" t="s">
        <v>935</v>
      </c>
      <c r="D100" s="81" t="s">
        <v>583</v>
      </c>
      <c r="E100" s="128"/>
      <c r="F100" s="80">
        <v>99506318.859999999</v>
      </c>
      <c r="G100" s="80">
        <v>99022902.689999998</v>
      </c>
      <c r="H100" s="79">
        <v>99040402.689999998</v>
      </c>
    </row>
    <row r="101" spans="1:8" ht="38.25" outlineLevel="7" x14ac:dyDescent="0.25">
      <c r="A101" s="127" t="s">
        <v>446</v>
      </c>
      <c r="B101" s="126" t="s">
        <v>1077</v>
      </c>
      <c r="C101" s="126" t="s">
        <v>935</v>
      </c>
      <c r="D101" s="126" t="s">
        <v>583</v>
      </c>
      <c r="E101" s="126" t="s">
        <v>445</v>
      </c>
      <c r="F101" s="125">
        <v>92927151.189999998</v>
      </c>
      <c r="G101" s="125">
        <v>92950103.189999998</v>
      </c>
      <c r="H101" s="124">
        <v>92952106.790000007</v>
      </c>
    </row>
    <row r="102" spans="1:8" outlineLevel="7" x14ac:dyDescent="0.25">
      <c r="A102" s="127" t="s">
        <v>424</v>
      </c>
      <c r="B102" s="126" t="s">
        <v>1077</v>
      </c>
      <c r="C102" s="126" t="s">
        <v>935</v>
      </c>
      <c r="D102" s="126" t="s">
        <v>583</v>
      </c>
      <c r="E102" s="126" t="s">
        <v>422</v>
      </c>
      <c r="F102" s="125">
        <v>6549294.6699999999</v>
      </c>
      <c r="G102" s="125">
        <v>6042926.5</v>
      </c>
      <c r="H102" s="124">
        <v>6058422.9000000004</v>
      </c>
    </row>
    <row r="103" spans="1:8" outlineLevel="7" x14ac:dyDescent="0.25">
      <c r="A103" s="127" t="s">
        <v>302</v>
      </c>
      <c r="B103" s="126" t="s">
        <v>1077</v>
      </c>
      <c r="C103" s="126" t="s">
        <v>935</v>
      </c>
      <c r="D103" s="126" t="s">
        <v>583</v>
      </c>
      <c r="E103" s="126" t="s">
        <v>299</v>
      </c>
      <c r="F103" s="125">
        <v>29873</v>
      </c>
      <c r="G103" s="125">
        <v>29873</v>
      </c>
      <c r="H103" s="124">
        <v>29873</v>
      </c>
    </row>
    <row r="104" spans="1:8" ht="25.5" outlineLevel="6" x14ac:dyDescent="0.25">
      <c r="A104" s="82" t="s">
        <v>1000</v>
      </c>
      <c r="B104" s="81" t="s">
        <v>1077</v>
      </c>
      <c r="C104" s="81" t="s">
        <v>935</v>
      </c>
      <c r="D104" s="81" t="s">
        <v>999</v>
      </c>
      <c r="E104" s="128"/>
      <c r="F104" s="80">
        <v>10236750</v>
      </c>
      <c r="G104" s="80">
        <v>0</v>
      </c>
      <c r="H104" s="79">
        <v>0</v>
      </c>
    </row>
    <row r="105" spans="1:8" outlineLevel="7" x14ac:dyDescent="0.25">
      <c r="A105" s="127" t="s">
        <v>424</v>
      </c>
      <c r="B105" s="126" t="s">
        <v>1077</v>
      </c>
      <c r="C105" s="126" t="s">
        <v>935</v>
      </c>
      <c r="D105" s="126" t="s">
        <v>999</v>
      </c>
      <c r="E105" s="126" t="s">
        <v>422</v>
      </c>
      <c r="F105" s="125">
        <v>10236750</v>
      </c>
      <c r="G105" s="125">
        <v>0</v>
      </c>
      <c r="H105" s="124">
        <v>0</v>
      </c>
    </row>
    <row r="106" spans="1:8" ht="25.5" outlineLevel="4" x14ac:dyDescent="0.25">
      <c r="A106" s="92" t="s">
        <v>582</v>
      </c>
      <c r="B106" s="91" t="s">
        <v>1077</v>
      </c>
      <c r="C106" s="91" t="s">
        <v>935</v>
      </c>
      <c r="D106" s="91" t="s">
        <v>581</v>
      </c>
      <c r="E106" s="90"/>
      <c r="F106" s="89">
        <v>6891889.96</v>
      </c>
      <c r="G106" s="89">
        <v>6809053.9800000004</v>
      </c>
      <c r="H106" s="88">
        <v>6809053.9800000004</v>
      </c>
    </row>
    <row r="107" spans="1:8" outlineLevel="5" x14ac:dyDescent="0.25">
      <c r="A107" s="87" t="s">
        <v>580</v>
      </c>
      <c r="B107" s="86" t="s">
        <v>1077</v>
      </c>
      <c r="C107" s="86" t="s">
        <v>935</v>
      </c>
      <c r="D107" s="86" t="s">
        <v>579</v>
      </c>
      <c r="E107" s="85"/>
      <c r="F107" s="84">
        <v>6891889.96</v>
      </c>
      <c r="G107" s="84">
        <v>6809053.9800000004</v>
      </c>
      <c r="H107" s="83">
        <v>6809053.9800000004</v>
      </c>
    </row>
    <row r="108" spans="1:8" outlineLevel="6" x14ac:dyDescent="0.25">
      <c r="A108" s="82" t="s">
        <v>578</v>
      </c>
      <c r="B108" s="81" t="s">
        <v>1077</v>
      </c>
      <c r="C108" s="81" t="s">
        <v>935</v>
      </c>
      <c r="D108" s="81" t="s">
        <v>577</v>
      </c>
      <c r="E108" s="128"/>
      <c r="F108" s="80">
        <v>6891889.96</v>
      </c>
      <c r="G108" s="80">
        <v>6809053.9800000004</v>
      </c>
      <c r="H108" s="79">
        <v>6809053.9800000004</v>
      </c>
    </row>
    <row r="109" spans="1:8" ht="38.25" outlineLevel="7" x14ac:dyDescent="0.25">
      <c r="A109" s="127" t="s">
        <v>446</v>
      </c>
      <c r="B109" s="126" t="s">
        <v>1077</v>
      </c>
      <c r="C109" s="126" t="s">
        <v>935</v>
      </c>
      <c r="D109" s="126" t="s">
        <v>577</v>
      </c>
      <c r="E109" s="126" t="s">
        <v>445</v>
      </c>
      <c r="F109" s="125">
        <v>4991837.55</v>
      </c>
      <c r="G109" s="125">
        <v>4991837.55</v>
      </c>
      <c r="H109" s="124">
        <v>4991837.55</v>
      </c>
    </row>
    <row r="110" spans="1:8" outlineLevel="7" x14ac:dyDescent="0.25">
      <c r="A110" s="127" t="s">
        <v>424</v>
      </c>
      <c r="B110" s="126" t="s">
        <v>1077</v>
      </c>
      <c r="C110" s="126" t="s">
        <v>935</v>
      </c>
      <c r="D110" s="126" t="s">
        <v>577</v>
      </c>
      <c r="E110" s="126" t="s">
        <v>422</v>
      </c>
      <c r="F110" s="125">
        <v>1900052.41</v>
      </c>
      <c r="G110" s="125">
        <v>1817216.43</v>
      </c>
      <c r="H110" s="124">
        <v>1817216.43</v>
      </c>
    </row>
    <row r="111" spans="1:8" ht="25.5" outlineLevel="4" x14ac:dyDescent="0.25">
      <c r="A111" s="92" t="s">
        <v>576</v>
      </c>
      <c r="B111" s="91" t="s">
        <v>1077</v>
      </c>
      <c r="C111" s="91" t="s">
        <v>935</v>
      </c>
      <c r="D111" s="91" t="s">
        <v>575</v>
      </c>
      <c r="E111" s="90"/>
      <c r="F111" s="89">
        <v>292889161.50999999</v>
      </c>
      <c r="G111" s="89">
        <v>314670138.38</v>
      </c>
      <c r="H111" s="88">
        <v>314819257.26999998</v>
      </c>
    </row>
    <row r="112" spans="1:8" ht="25.5" outlineLevel="5" x14ac:dyDescent="0.25">
      <c r="A112" s="87" t="s">
        <v>574</v>
      </c>
      <c r="B112" s="86" t="s">
        <v>1077</v>
      </c>
      <c r="C112" s="86" t="s">
        <v>935</v>
      </c>
      <c r="D112" s="86" t="s">
        <v>573</v>
      </c>
      <c r="E112" s="85"/>
      <c r="F112" s="84">
        <v>150428173.59999999</v>
      </c>
      <c r="G112" s="84">
        <v>154725480.28</v>
      </c>
      <c r="H112" s="83">
        <v>154874599.16999999</v>
      </c>
    </row>
    <row r="113" spans="1:8" outlineLevel="6" x14ac:dyDescent="0.25">
      <c r="A113" s="82" t="s">
        <v>998</v>
      </c>
      <c r="B113" s="81" t="s">
        <v>1077</v>
      </c>
      <c r="C113" s="81" t="s">
        <v>935</v>
      </c>
      <c r="D113" s="81" t="s">
        <v>997</v>
      </c>
      <c r="E113" s="128"/>
      <c r="F113" s="80">
        <v>108071905.67</v>
      </c>
      <c r="G113" s="80">
        <v>114989270.27</v>
      </c>
      <c r="H113" s="79">
        <v>114997544.90000001</v>
      </c>
    </row>
    <row r="114" spans="1:8" ht="38.25" outlineLevel="7" x14ac:dyDescent="0.25">
      <c r="A114" s="127" t="s">
        <v>446</v>
      </c>
      <c r="B114" s="126" t="s">
        <v>1077</v>
      </c>
      <c r="C114" s="126" t="s">
        <v>935</v>
      </c>
      <c r="D114" s="126" t="s">
        <v>997</v>
      </c>
      <c r="E114" s="126" t="s">
        <v>445</v>
      </c>
      <c r="F114" s="125">
        <v>107940747.67</v>
      </c>
      <c r="G114" s="125">
        <v>114858112.27</v>
      </c>
      <c r="H114" s="124">
        <v>114866386.90000001</v>
      </c>
    </row>
    <row r="115" spans="1:8" outlineLevel="7" x14ac:dyDescent="0.25">
      <c r="A115" s="127" t="s">
        <v>302</v>
      </c>
      <c r="B115" s="126" t="s">
        <v>1077</v>
      </c>
      <c r="C115" s="126" t="s">
        <v>935</v>
      </c>
      <c r="D115" s="126" t="s">
        <v>997</v>
      </c>
      <c r="E115" s="126" t="s">
        <v>299</v>
      </c>
      <c r="F115" s="125">
        <v>131158</v>
      </c>
      <c r="G115" s="125">
        <v>131158</v>
      </c>
      <c r="H115" s="124">
        <v>131158</v>
      </c>
    </row>
    <row r="116" spans="1:8" outlineLevel="6" x14ac:dyDescent="0.25">
      <c r="A116" s="82" t="s">
        <v>572</v>
      </c>
      <c r="B116" s="81" t="s">
        <v>1077</v>
      </c>
      <c r="C116" s="81" t="s">
        <v>935</v>
      </c>
      <c r="D116" s="81" t="s">
        <v>571</v>
      </c>
      <c r="E116" s="128"/>
      <c r="F116" s="80">
        <v>42356267.93</v>
      </c>
      <c r="G116" s="80">
        <v>39736210.009999998</v>
      </c>
      <c r="H116" s="79">
        <v>39877054.270000003</v>
      </c>
    </row>
    <row r="117" spans="1:8" ht="38.25" outlineLevel="7" x14ac:dyDescent="0.25">
      <c r="A117" s="127" t="s">
        <v>446</v>
      </c>
      <c r="B117" s="126" t="s">
        <v>1077</v>
      </c>
      <c r="C117" s="126" t="s">
        <v>935</v>
      </c>
      <c r="D117" s="126" t="s">
        <v>571</v>
      </c>
      <c r="E117" s="126" t="s">
        <v>445</v>
      </c>
      <c r="F117" s="125">
        <v>176022.23</v>
      </c>
      <c r="G117" s="125">
        <v>176022.23</v>
      </c>
      <c r="H117" s="124">
        <v>176022.23</v>
      </c>
    </row>
    <row r="118" spans="1:8" outlineLevel="7" x14ac:dyDescent="0.25">
      <c r="A118" s="127" t="s">
        <v>424</v>
      </c>
      <c r="B118" s="126" t="s">
        <v>1077</v>
      </c>
      <c r="C118" s="126" t="s">
        <v>935</v>
      </c>
      <c r="D118" s="126" t="s">
        <v>571</v>
      </c>
      <c r="E118" s="126" t="s">
        <v>422</v>
      </c>
      <c r="F118" s="125">
        <v>41742858.700000003</v>
      </c>
      <c r="G118" s="125">
        <v>39122800.780000001</v>
      </c>
      <c r="H118" s="124">
        <v>39263645.039999999</v>
      </c>
    </row>
    <row r="119" spans="1:8" outlineLevel="7" x14ac:dyDescent="0.25">
      <c r="A119" s="127" t="s">
        <v>302</v>
      </c>
      <c r="B119" s="126" t="s">
        <v>1077</v>
      </c>
      <c r="C119" s="126" t="s">
        <v>935</v>
      </c>
      <c r="D119" s="126" t="s">
        <v>571</v>
      </c>
      <c r="E119" s="126" t="s">
        <v>299</v>
      </c>
      <c r="F119" s="125">
        <v>437387</v>
      </c>
      <c r="G119" s="125">
        <v>437387</v>
      </c>
      <c r="H119" s="124">
        <v>437387</v>
      </c>
    </row>
    <row r="120" spans="1:8" ht="25.5" outlineLevel="5" x14ac:dyDescent="0.25">
      <c r="A120" s="87" t="s">
        <v>996</v>
      </c>
      <c r="B120" s="86" t="s">
        <v>1077</v>
      </c>
      <c r="C120" s="86" t="s">
        <v>935</v>
      </c>
      <c r="D120" s="86" t="s">
        <v>995</v>
      </c>
      <c r="E120" s="85"/>
      <c r="F120" s="84">
        <v>142460987.91</v>
      </c>
      <c r="G120" s="84">
        <v>159944658.09999999</v>
      </c>
      <c r="H120" s="83">
        <v>159944658.09999999</v>
      </c>
    </row>
    <row r="121" spans="1:8" outlineLevel="6" x14ac:dyDescent="0.25">
      <c r="A121" s="82" t="s">
        <v>994</v>
      </c>
      <c r="B121" s="81" t="s">
        <v>1077</v>
      </c>
      <c r="C121" s="81" t="s">
        <v>935</v>
      </c>
      <c r="D121" s="81" t="s">
        <v>993</v>
      </c>
      <c r="E121" s="128"/>
      <c r="F121" s="80">
        <v>121290926.06999999</v>
      </c>
      <c r="G121" s="80">
        <v>138774596.25999999</v>
      </c>
      <c r="H121" s="79">
        <v>138774596.25999999</v>
      </c>
    </row>
    <row r="122" spans="1:8" ht="38.25" outlineLevel="7" x14ac:dyDescent="0.25">
      <c r="A122" s="127" t="s">
        <v>446</v>
      </c>
      <c r="B122" s="126" t="s">
        <v>1077</v>
      </c>
      <c r="C122" s="126" t="s">
        <v>935</v>
      </c>
      <c r="D122" s="126" t="s">
        <v>993</v>
      </c>
      <c r="E122" s="126" t="s">
        <v>445</v>
      </c>
      <c r="F122" s="125">
        <v>121290926.06999999</v>
      </c>
      <c r="G122" s="125">
        <v>138774596.25999999</v>
      </c>
      <c r="H122" s="124">
        <v>138774596.25999999</v>
      </c>
    </row>
    <row r="123" spans="1:8" ht="25.5" outlineLevel="6" x14ac:dyDescent="0.25">
      <c r="A123" s="82" t="s">
        <v>992</v>
      </c>
      <c r="B123" s="81" t="s">
        <v>1077</v>
      </c>
      <c r="C123" s="81" t="s">
        <v>935</v>
      </c>
      <c r="D123" s="81" t="s">
        <v>991</v>
      </c>
      <c r="E123" s="128"/>
      <c r="F123" s="80">
        <v>21170061.84</v>
      </c>
      <c r="G123" s="80">
        <v>21170061.84</v>
      </c>
      <c r="H123" s="79">
        <v>21170061.84</v>
      </c>
    </row>
    <row r="124" spans="1:8" outlineLevel="7" x14ac:dyDescent="0.25">
      <c r="A124" s="127" t="s">
        <v>424</v>
      </c>
      <c r="B124" s="126" t="s">
        <v>1077</v>
      </c>
      <c r="C124" s="126" t="s">
        <v>935</v>
      </c>
      <c r="D124" s="126" t="s">
        <v>991</v>
      </c>
      <c r="E124" s="126" t="s">
        <v>422</v>
      </c>
      <c r="F124" s="125">
        <v>21170061.84</v>
      </c>
      <c r="G124" s="125">
        <v>21170061.84</v>
      </c>
      <c r="H124" s="124">
        <v>21170061.84</v>
      </c>
    </row>
    <row r="125" spans="1:8" ht="25.5" outlineLevel="3" x14ac:dyDescent="0.25">
      <c r="A125" s="97" t="s">
        <v>954</v>
      </c>
      <c r="B125" s="96" t="s">
        <v>1077</v>
      </c>
      <c r="C125" s="96" t="s">
        <v>935</v>
      </c>
      <c r="D125" s="96" t="s">
        <v>953</v>
      </c>
      <c r="E125" s="95"/>
      <c r="F125" s="94">
        <v>3867664</v>
      </c>
      <c r="G125" s="94">
        <v>1638042</v>
      </c>
      <c r="H125" s="93">
        <v>1638042</v>
      </c>
    </row>
    <row r="126" spans="1:8" outlineLevel="5" x14ac:dyDescent="0.25">
      <c r="A126" s="87" t="s">
        <v>952</v>
      </c>
      <c r="B126" s="86" t="s">
        <v>1077</v>
      </c>
      <c r="C126" s="86" t="s">
        <v>935</v>
      </c>
      <c r="D126" s="86" t="s">
        <v>951</v>
      </c>
      <c r="E126" s="85"/>
      <c r="F126" s="84">
        <v>3867664</v>
      </c>
      <c r="G126" s="84">
        <v>1638042</v>
      </c>
      <c r="H126" s="83">
        <v>1638042</v>
      </c>
    </row>
    <row r="127" spans="1:8" ht="25.5" outlineLevel="6" x14ac:dyDescent="0.25">
      <c r="A127" s="82" t="s">
        <v>950</v>
      </c>
      <c r="B127" s="81" t="s">
        <v>1077</v>
      </c>
      <c r="C127" s="81" t="s">
        <v>935</v>
      </c>
      <c r="D127" s="81" t="s">
        <v>949</v>
      </c>
      <c r="E127" s="128"/>
      <c r="F127" s="80">
        <v>1638042</v>
      </c>
      <c r="G127" s="80">
        <v>1638042</v>
      </c>
      <c r="H127" s="79">
        <v>1638042</v>
      </c>
    </row>
    <row r="128" spans="1:8" outlineLevel="7" x14ac:dyDescent="0.25">
      <c r="A128" s="127" t="s">
        <v>424</v>
      </c>
      <c r="B128" s="126" t="s">
        <v>1077</v>
      </c>
      <c r="C128" s="126" t="s">
        <v>935</v>
      </c>
      <c r="D128" s="126" t="s">
        <v>949</v>
      </c>
      <c r="E128" s="126" t="s">
        <v>422</v>
      </c>
      <c r="F128" s="125">
        <v>1638042</v>
      </c>
      <c r="G128" s="125">
        <v>1638042</v>
      </c>
      <c r="H128" s="124">
        <v>1638042</v>
      </c>
    </row>
    <row r="129" spans="1:8" ht="25.5" outlineLevel="6" x14ac:dyDescent="0.25">
      <c r="A129" s="82" t="s">
        <v>948</v>
      </c>
      <c r="B129" s="81" t="s">
        <v>1077</v>
      </c>
      <c r="C129" s="81" t="s">
        <v>935</v>
      </c>
      <c r="D129" s="81" t="s">
        <v>947</v>
      </c>
      <c r="E129" s="128"/>
      <c r="F129" s="80">
        <v>1366680</v>
      </c>
      <c r="G129" s="80">
        <v>0</v>
      </c>
      <c r="H129" s="79">
        <v>0</v>
      </c>
    </row>
    <row r="130" spans="1:8" outlineLevel="7" x14ac:dyDescent="0.25">
      <c r="A130" s="127" t="s">
        <v>424</v>
      </c>
      <c r="B130" s="126" t="s">
        <v>1077</v>
      </c>
      <c r="C130" s="126" t="s">
        <v>935</v>
      </c>
      <c r="D130" s="126" t="s">
        <v>947</v>
      </c>
      <c r="E130" s="126" t="s">
        <v>422</v>
      </c>
      <c r="F130" s="125">
        <v>1366680</v>
      </c>
      <c r="G130" s="125">
        <v>0</v>
      </c>
      <c r="H130" s="124">
        <v>0</v>
      </c>
    </row>
    <row r="131" spans="1:8" ht="25.5" outlineLevel="6" x14ac:dyDescent="0.25">
      <c r="A131" s="82" t="s">
        <v>946</v>
      </c>
      <c r="B131" s="81" t="s">
        <v>1077</v>
      </c>
      <c r="C131" s="81" t="s">
        <v>935</v>
      </c>
      <c r="D131" s="81" t="s">
        <v>945</v>
      </c>
      <c r="E131" s="128"/>
      <c r="F131" s="80">
        <v>862942</v>
      </c>
      <c r="G131" s="80">
        <v>0</v>
      </c>
      <c r="H131" s="79">
        <v>0</v>
      </c>
    </row>
    <row r="132" spans="1:8" outlineLevel="7" x14ac:dyDescent="0.25">
      <c r="A132" s="127" t="s">
        <v>424</v>
      </c>
      <c r="B132" s="126" t="s">
        <v>1077</v>
      </c>
      <c r="C132" s="126" t="s">
        <v>935</v>
      </c>
      <c r="D132" s="126" t="s">
        <v>945</v>
      </c>
      <c r="E132" s="126" t="s">
        <v>422</v>
      </c>
      <c r="F132" s="125">
        <v>862942</v>
      </c>
      <c r="G132" s="125">
        <v>0</v>
      </c>
      <c r="H132" s="124">
        <v>0</v>
      </c>
    </row>
    <row r="133" spans="1:8" outlineLevel="1" x14ac:dyDescent="0.25">
      <c r="A133" s="107" t="s">
        <v>933</v>
      </c>
      <c r="B133" s="106" t="s">
        <v>1077</v>
      </c>
      <c r="C133" s="106" t="s">
        <v>932</v>
      </c>
      <c r="D133" s="105"/>
      <c r="E133" s="105"/>
      <c r="F133" s="104">
        <v>49853391.719999999</v>
      </c>
      <c r="G133" s="104">
        <v>46071114.439999998</v>
      </c>
      <c r="H133" s="103">
        <v>46080820.869999997</v>
      </c>
    </row>
    <row r="134" spans="1:8" outlineLevel="2" x14ac:dyDescent="0.25">
      <c r="A134" s="102" t="s">
        <v>931</v>
      </c>
      <c r="B134" s="101" t="s">
        <v>1077</v>
      </c>
      <c r="C134" s="101" t="s">
        <v>930</v>
      </c>
      <c r="D134" s="100"/>
      <c r="E134" s="100"/>
      <c r="F134" s="99">
        <v>2872362.85</v>
      </c>
      <c r="G134" s="99">
        <v>2985140.91</v>
      </c>
      <c r="H134" s="98">
        <v>2985140.91</v>
      </c>
    </row>
    <row r="135" spans="1:8" ht="25.5" outlineLevel="3" x14ac:dyDescent="0.25">
      <c r="A135" s="97" t="s">
        <v>309</v>
      </c>
      <c r="B135" s="96" t="s">
        <v>1077</v>
      </c>
      <c r="C135" s="96" t="s">
        <v>930</v>
      </c>
      <c r="D135" s="96" t="s">
        <v>308</v>
      </c>
      <c r="E135" s="95"/>
      <c r="F135" s="94">
        <v>2872362.85</v>
      </c>
      <c r="G135" s="94">
        <v>2985140.91</v>
      </c>
      <c r="H135" s="93">
        <v>2985140.91</v>
      </c>
    </row>
    <row r="136" spans="1:8" ht="25.5" outlineLevel="4" x14ac:dyDescent="0.25">
      <c r="A136" s="92" t="s">
        <v>307</v>
      </c>
      <c r="B136" s="91" t="s">
        <v>1077</v>
      </c>
      <c r="C136" s="91" t="s">
        <v>930</v>
      </c>
      <c r="D136" s="91" t="s">
        <v>306</v>
      </c>
      <c r="E136" s="90"/>
      <c r="F136" s="89">
        <v>2872362.85</v>
      </c>
      <c r="G136" s="89">
        <v>2985140.91</v>
      </c>
      <c r="H136" s="88">
        <v>2985140.91</v>
      </c>
    </row>
    <row r="137" spans="1:8" ht="25.5" outlineLevel="5" x14ac:dyDescent="0.25">
      <c r="A137" s="87" t="s">
        <v>597</v>
      </c>
      <c r="B137" s="86" t="s">
        <v>1077</v>
      </c>
      <c r="C137" s="86" t="s">
        <v>930</v>
      </c>
      <c r="D137" s="86" t="s">
        <v>596</v>
      </c>
      <c r="E137" s="85"/>
      <c r="F137" s="84">
        <v>2872362.85</v>
      </c>
      <c r="G137" s="84">
        <v>2985140.91</v>
      </c>
      <c r="H137" s="83">
        <v>2985140.91</v>
      </c>
    </row>
    <row r="138" spans="1:8" ht="25.5" outlineLevel="6" x14ac:dyDescent="0.25">
      <c r="A138" s="82" t="s">
        <v>594</v>
      </c>
      <c r="B138" s="81" t="s">
        <v>1077</v>
      </c>
      <c r="C138" s="81" t="s">
        <v>930</v>
      </c>
      <c r="D138" s="81" t="s">
        <v>593</v>
      </c>
      <c r="E138" s="128"/>
      <c r="F138" s="80">
        <v>2872362.85</v>
      </c>
      <c r="G138" s="80">
        <v>2985140.91</v>
      </c>
      <c r="H138" s="79">
        <v>2985140.91</v>
      </c>
    </row>
    <row r="139" spans="1:8" ht="38.25" outlineLevel="7" x14ac:dyDescent="0.25">
      <c r="A139" s="127" t="s">
        <v>446</v>
      </c>
      <c r="B139" s="126" t="s">
        <v>1077</v>
      </c>
      <c r="C139" s="126" t="s">
        <v>930</v>
      </c>
      <c r="D139" s="126" t="s">
        <v>593</v>
      </c>
      <c r="E139" s="126" t="s">
        <v>445</v>
      </c>
      <c r="F139" s="125">
        <v>2327905.48</v>
      </c>
      <c r="G139" s="125">
        <v>2327905.48</v>
      </c>
      <c r="H139" s="124">
        <v>2327905.48</v>
      </c>
    </row>
    <row r="140" spans="1:8" outlineLevel="7" x14ac:dyDescent="0.25">
      <c r="A140" s="127" t="s">
        <v>424</v>
      </c>
      <c r="B140" s="126" t="s">
        <v>1077</v>
      </c>
      <c r="C140" s="126" t="s">
        <v>930</v>
      </c>
      <c r="D140" s="126" t="s">
        <v>593</v>
      </c>
      <c r="E140" s="126" t="s">
        <v>422</v>
      </c>
      <c r="F140" s="125">
        <v>544457.37</v>
      </c>
      <c r="G140" s="125">
        <v>657235.43000000005</v>
      </c>
      <c r="H140" s="124">
        <v>657235.43000000005</v>
      </c>
    </row>
    <row r="141" spans="1:8" ht="25.5" outlineLevel="2" x14ac:dyDescent="0.25">
      <c r="A141" s="102" t="s">
        <v>929</v>
      </c>
      <c r="B141" s="101" t="s">
        <v>1077</v>
      </c>
      <c r="C141" s="101" t="s">
        <v>920</v>
      </c>
      <c r="D141" s="100"/>
      <c r="E141" s="100"/>
      <c r="F141" s="99">
        <v>42708766.75</v>
      </c>
      <c r="G141" s="99">
        <v>42169773.530000001</v>
      </c>
      <c r="H141" s="98">
        <v>42179479.960000001</v>
      </c>
    </row>
    <row r="142" spans="1:8" ht="25.5" outlineLevel="3" x14ac:dyDescent="0.25">
      <c r="A142" s="97" t="s">
        <v>359</v>
      </c>
      <c r="B142" s="96" t="s">
        <v>1077</v>
      </c>
      <c r="C142" s="96" t="s">
        <v>920</v>
      </c>
      <c r="D142" s="96" t="s">
        <v>358</v>
      </c>
      <c r="E142" s="95"/>
      <c r="F142" s="94">
        <v>42708766.75</v>
      </c>
      <c r="G142" s="94">
        <v>42169773.530000001</v>
      </c>
      <c r="H142" s="93">
        <v>42179479.960000001</v>
      </c>
    </row>
    <row r="143" spans="1:8" ht="25.5" outlineLevel="4" x14ac:dyDescent="0.25">
      <c r="A143" s="92" t="s">
        <v>928</v>
      </c>
      <c r="B143" s="91" t="s">
        <v>1077</v>
      </c>
      <c r="C143" s="91" t="s">
        <v>920</v>
      </c>
      <c r="D143" s="91" t="s">
        <v>927</v>
      </c>
      <c r="E143" s="90"/>
      <c r="F143" s="89">
        <v>3856526.33</v>
      </c>
      <c r="G143" s="89">
        <v>3856526.33</v>
      </c>
      <c r="H143" s="88">
        <v>3856526.33</v>
      </c>
    </row>
    <row r="144" spans="1:8" ht="25.5" outlineLevel="5" x14ac:dyDescent="0.25">
      <c r="A144" s="87" t="s">
        <v>926</v>
      </c>
      <c r="B144" s="86" t="s">
        <v>1077</v>
      </c>
      <c r="C144" s="86" t="s">
        <v>920</v>
      </c>
      <c r="D144" s="86" t="s">
        <v>925</v>
      </c>
      <c r="E144" s="85"/>
      <c r="F144" s="84">
        <v>3856526.33</v>
      </c>
      <c r="G144" s="84">
        <v>3856526.33</v>
      </c>
      <c r="H144" s="83">
        <v>3856526.33</v>
      </c>
    </row>
    <row r="145" spans="1:8" outlineLevel="6" x14ac:dyDescent="0.25">
      <c r="A145" s="82" t="s">
        <v>924</v>
      </c>
      <c r="B145" s="81" t="s">
        <v>1077</v>
      </c>
      <c r="C145" s="81" t="s">
        <v>920</v>
      </c>
      <c r="D145" s="81" t="s">
        <v>923</v>
      </c>
      <c r="E145" s="128"/>
      <c r="F145" s="80">
        <v>3300826.33</v>
      </c>
      <c r="G145" s="80">
        <v>3300826.33</v>
      </c>
      <c r="H145" s="79">
        <v>3300826.33</v>
      </c>
    </row>
    <row r="146" spans="1:8" outlineLevel="7" x14ac:dyDescent="0.25">
      <c r="A146" s="127" t="s">
        <v>424</v>
      </c>
      <c r="B146" s="126" t="s">
        <v>1077</v>
      </c>
      <c r="C146" s="126" t="s">
        <v>920</v>
      </c>
      <c r="D146" s="126" t="s">
        <v>923</v>
      </c>
      <c r="E146" s="126" t="s">
        <v>422</v>
      </c>
      <c r="F146" s="125">
        <v>3300826.33</v>
      </c>
      <c r="G146" s="125">
        <v>3300826.33</v>
      </c>
      <c r="H146" s="124">
        <v>3300826.33</v>
      </c>
    </row>
    <row r="147" spans="1:8" outlineLevel="6" x14ac:dyDescent="0.25">
      <c r="A147" s="82" t="s">
        <v>922</v>
      </c>
      <c r="B147" s="81" t="s">
        <v>1077</v>
      </c>
      <c r="C147" s="81" t="s">
        <v>920</v>
      </c>
      <c r="D147" s="81" t="s">
        <v>921</v>
      </c>
      <c r="E147" s="128"/>
      <c r="F147" s="80">
        <v>555700</v>
      </c>
      <c r="G147" s="80">
        <v>555700</v>
      </c>
      <c r="H147" s="79">
        <v>555700</v>
      </c>
    </row>
    <row r="148" spans="1:8" outlineLevel="7" x14ac:dyDescent="0.25">
      <c r="A148" s="127" t="s">
        <v>424</v>
      </c>
      <c r="B148" s="126" t="s">
        <v>1077</v>
      </c>
      <c r="C148" s="126" t="s">
        <v>920</v>
      </c>
      <c r="D148" s="126" t="s">
        <v>921</v>
      </c>
      <c r="E148" s="126" t="s">
        <v>422</v>
      </c>
      <c r="F148" s="125">
        <v>555700</v>
      </c>
      <c r="G148" s="125">
        <v>555700</v>
      </c>
      <c r="H148" s="124">
        <v>555700</v>
      </c>
    </row>
    <row r="149" spans="1:8" ht="25.5" outlineLevel="4" x14ac:dyDescent="0.25">
      <c r="A149" s="92" t="s">
        <v>619</v>
      </c>
      <c r="B149" s="91" t="s">
        <v>1077</v>
      </c>
      <c r="C149" s="91" t="s">
        <v>920</v>
      </c>
      <c r="D149" s="91" t="s">
        <v>618</v>
      </c>
      <c r="E149" s="90"/>
      <c r="F149" s="89">
        <v>38852240.420000002</v>
      </c>
      <c r="G149" s="89">
        <v>38313247.200000003</v>
      </c>
      <c r="H149" s="88">
        <v>38322953.630000003</v>
      </c>
    </row>
    <row r="150" spans="1:8" outlineLevel="5" x14ac:dyDescent="0.25">
      <c r="A150" s="87" t="s">
        <v>617</v>
      </c>
      <c r="B150" s="86" t="s">
        <v>1077</v>
      </c>
      <c r="C150" s="86" t="s">
        <v>920</v>
      </c>
      <c r="D150" s="86" t="s">
        <v>616</v>
      </c>
      <c r="E150" s="85"/>
      <c r="F150" s="84">
        <v>36459585.700000003</v>
      </c>
      <c r="G150" s="84">
        <v>36468918.810000002</v>
      </c>
      <c r="H150" s="83">
        <v>36478625.240000002</v>
      </c>
    </row>
    <row r="151" spans="1:8" outlineLevel="6" x14ac:dyDescent="0.25">
      <c r="A151" s="82" t="s">
        <v>615</v>
      </c>
      <c r="B151" s="81" t="s">
        <v>1077</v>
      </c>
      <c r="C151" s="81" t="s">
        <v>920</v>
      </c>
      <c r="D151" s="81" t="s">
        <v>614</v>
      </c>
      <c r="E151" s="128"/>
      <c r="F151" s="80">
        <v>36459585.700000003</v>
      </c>
      <c r="G151" s="80">
        <v>36468918.810000002</v>
      </c>
      <c r="H151" s="79">
        <v>36478625.240000002</v>
      </c>
    </row>
    <row r="152" spans="1:8" ht="38.25" outlineLevel="7" x14ac:dyDescent="0.25">
      <c r="A152" s="127" t="s">
        <v>446</v>
      </c>
      <c r="B152" s="126" t="s">
        <v>1077</v>
      </c>
      <c r="C152" s="126" t="s">
        <v>920</v>
      </c>
      <c r="D152" s="126" t="s">
        <v>614</v>
      </c>
      <c r="E152" s="126" t="s">
        <v>445</v>
      </c>
      <c r="F152" s="125">
        <v>34284833.840000004</v>
      </c>
      <c r="G152" s="125">
        <v>34284833.840000004</v>
      </c>
      <c r="H152" s="124">
        <v>34284833.840000004</v>
      </c>
    </row>
    <row r="153" spans="1:8" outlineLevel="7" x14ac:dyDescent="0.25">
      <c r="A153" s="127" t="s">
        <v>424</v>
      </c>
      <c r="B153" s="126" t="s">
        <v>1077</v>
      </c>
      <c r="C153" s="126" t="s">
        <v>920</v>
      </c>
      <c r="D153" s="126" t="s">
        <v>614</v>
      </c>
      <c r="E153" s="126" t="s">
        <v>422</v>
      </c>
      <c r="F153" s="125">
        <v>2174751.86</v>
      </c>
      <c r="G153" s="125">
        <v>2184084.9700000002</v>
      </c>
      <c r="H153" s="124">
        <v>2193791.4</v>
      </c>
    </row>
    <row r="154" spans="1:8" outlineLevel="5" x14ac:dyDescent="0.25">
      <c r="A154" s="87" t="s">
        <v>613</v>
      </c>
      <c r="B154" s="86" t="s">
        <v>1077</v>
      </c>
      <c r="C154" s="86" t="s">
        <v>920</v>
      </c>
      <c r="D154" s="86" t="s">
        <v>612</v>
      </c>
      <c r="E154" s="85"/>
      <c r="F154" s="84">
        <v>2392654.7200000002</v>
      </c>
      <c r="G154" s="84">
        <v>1844328.39</v>
      </c>
      <c r="H154" s="83">
        <v>1844328.39</v>
      </c>
    </row>
    <row r="155" spans="1:8" outlineLevel="6" x14ac:dyDescent="0.25">
      <c r="A155" s="82" t="s">
        <v>611</v>
      </c>
      <c r="B155" s="81" t="s">
        <v>1077</v>
      </c>
      <c r="C155" s="81" t="s">
        <v>920</v>
      </c>
      <c r="D155" s="81" t="s">
        <v>610</v>
      </c>
      <c r="E155" s="128"/>
      <c r="F155" s="80">
        <v>2392654.7200000002</v>
      </c>
      <c r="G155" s="80">
        <v>1844328.39</v>
      </c>
      <c r="H155" s="79">
        <v>1844328.39</v>
      </c>
    </row>
    <row r="156" spans="1:8" ht="38.25" outlineLevel="7" x14ac:dyDescent="0.25">
      <c r="A156" s="127" t="s">
        <v>446</v>
      </c>
      <c r="B156" s="126" t="s">
        <v>1077</v>
      </c>
      <c r="C156" s="126" t="s">
        <v>920</v>
      </c>
      <c r="D156" s="126" t="s">
        <v>610</v>
      </c>
      <c r="E156" s="126" t="s">
        <v>445</v>
      </c>
      <c r="F156" s="125">
        <v>338492</v>
      </c>
      <c r="G156" s="125">
        <v>0</v>
      </c>
      <c r="H156" s="124">
        <v>0</v>
      </c>
    </row>
    <row r="157" spans="1:8" outlineLevel="7" x14ac:dyDescent="0.25">
      <c r="A157" s="127" t="s">
        <v>424</v>
      </c>
      <c r="B157" s="126" t="s">
        <v>1077</v>
      </c>
      <c r="C157" s="126" t="s">
        <v>920</v>
      </c>
      <c r="D157" s="126" t="s">
        <v>610</v>
      </c>
      <c r="E157" s="126" t="s">
        <v>422</v>
      </c>
      <c r="F157" s="125">
        <v>2037421.72</v>
      </c>
      <c r="G157" s="125">
        <v>1844328.39</v>
      </c>
      <c r="H157" s="124">
        <v>1844328.39</v>
      </c>
    </row>
    <row r="158" spans="1:8" outlineLevel="7" x14ac:dyDescent="0.25">
      <c r="A158" s="127" t="s">
        <v>302</v>
      </c>
      <c r="B158" s="126" t="s">
        <v>1077</v>
      </c>
      <c r="C158" s="126" t="s">
        <v>920</v>
      </c>
      <c r="D158" s="126" t="s">
        <v>610</v>
      </c>
      <c r="E158" s="126" t="s">
        <v>299</v>
      </c>
      <c r="F158" s="125">
        <v>16741</v>
      </c>
      <c r="G158" s="125">
        <v>0</v>
      </c>
      <c r="H158" s="124">
        <v>0</v>
      </c>
    </row>
    <row r="159" spans="1:8" outlineLevel="2" x14ac:dyDescent="0.25">
      <c r="A159" s="102" t="s">
        <v>919</v>
      </c>
      <c r="B159" s="101" t="s">
        <v>1077</v>
      </c>
      <c r="C159" s="101" t="s">
        <v>916</v>
      </c>
      <c r="D159" s="100"/>
      <c r="E159" s="100"/>
      <c r="F159" s="99">
        <v>4272262.12</v>
      </c>
      <c r="G159" s="99">
        <v>916200</v>
      </c>
      <c r="H159" s="98">
        <v>916200</v>
      </c>
    </row>
    <row r="160" spans="1:8" ht="25.5" outlineLevel="3" x14ac:dyDescent="0.25">
      <c r="A160" s="97" t="s">
        <v>397</v>
      </c>
      <c r="B160" s="96" t="s">
        <v>1077</v>
      </c>
      <c r="C160" s="96" t="s">
        <v>916</v>
      </c>
      <c r="D160" s="96" t="s">
        <v>396</v>
      </c>
      <c r="E160" s="95"/>
      <c r="F160" s="94">
        <v>120000</v>
      </c>
      <c r="G160" s="94">
        <v>120000</v>
      </c>
      <c r="H160" s="93">
        <v>120000</v>
      </c>
    </row>
    <row r="161" spans="1:8" outlineLevel="4" x14ac:dyDescent="0.25">
      <c r="A161" s="92" t="s">
        <v>395</v>
      </c>
      <c r="B161" s="91" t="s">
        <v>1077</v>
      </c>
      <c r="C161" s="91" t="s">
        <v>916</v>
      </c>
      <c r="D161" s="91" t="s">
        <v>394</v>
      </c>
      <c r="E161" s="90"/>
      <c r="F161" s="89">
        <v>120000</v>
      </c>
      <c r="G161" s="89">
        <v>120000</v>
      </c>
      <c r="H161" s="88">
        <v>120000</v>
      </c>
    </row>
    <row r="162" spans="1:8" outlineLevel="5" x14ac:dyDescent="0.25">
      <c r="A162" s="87" t="s">
        <v>393</v>
      </c>
      <c r="B162" s="86" t="s">
        <v>1077</v>
      </c>
      <c r="C162" s="86" t="s">
        <v>916</v>
      </c>
      <c r="D162" s="86" t="s">
        <v>392</v>
      </c>
      <c r="E162" s="85"/>
      <c r="F162" s="84">
        <v>120000</v>
      </c>
      <c r="G162" s="84">
        <v>120000</v>
      </c>
      <c r="H162" s="83">
        <v>120000</v>
      </c>
    </row>
    <row r="163" spans="1:8" ht="25.5" outlineLevel="6" x14ac:dyDescent="0.25">
      <c r="A163" s="82" t="s">
        <v>918</v>
      </c>
      <c r="B163" s="81" t="s">
        <v>1077</v>
      </c>
      <c r="C163" s="81" t="s">
        <v>916</v>
      </c>
      <c r="D163" s="81" t="s">
        <v>917</v>
      </c>
      <c r="E163" s="128"/>
      <c r="F163" s="80">
        <v>120000</v>
      </c>
      <c r="G163" s="80">
        <v>120000</v>
      </c>
      <c r="H163" s="79">
        <v>120000</v>
      </c>
    </row>
    <row r="164" spans="1:8" ht="25.5" outlineLevel="7" x14ac:dyDescent="0.25">
      <c r="A164" s="127" t="s">
        <v>316</v>
      </c>
      <c r="B164" s="126" t="s">
        <v>1077</v>
      </c>
      <c r="C164" s="126" t="s">
        <v>916</v>
      </c>
      <c r="D164" s="126" t="s">
        <v>917</v>
      </c>
      <c r="E164" s="126" t="s">
        <v>313</v>
      </c>
      <c r="F164" s="125">
        <v>120000</v>
      </c>
      <c r="G164" s="125">
        <v>120000</v>
      </c>
      <c r="H164" s="124">
        <v>120000</v>
      </c>
    </row>
    <row r="165" spans="1:8" ht="25.5" outlineLevel="3" x14ac:dyDescent="0.25">
      <c r="A165" s="97" t="s">
        <v>359</v>
      </c>
      <c r="B165" s="96" t="s">
        <v>1077</v>
      </c>
      <c r="C165" s="96" t="s">
        <v>916</v>
      </c>
      <c r="D165" s="96" t="s">
        <v>358</v>
      </c>
      <c r="E165" s="95"/>
      <c r="F165" s="94">
        <v>4152262.12</v>
      </c>
      <c r="G165" s="94">
        <v>796200</v>
      </c>
      <c r="H165" s="93">
        <v>796200</v>
      </c>
    </row>
    <row r="166" spans="1:8" outlineLevel="4" x14ac:dyDescent="0.25">
      <c r="A166" s="92" t="s">
        <v>357</v>
      </c>
      <c r="B166" s="91" t="s">
        <v>1077</v>
      </c>
      <c r="C166" s="91" t="s">
        <v>916</v>
      </c>
      <c r="D166" s="91" t="s">
        <v>356</v>
      </c>
      <c r="E166" s="90"/>
      <c r="F166" s="89">
        <v>4152262.12</v>
      </c>
      <c r="G166" s="89">
        <v>796200</v>
      </c>
      <c r="H166" s="88">
        <v>796200</v>
      </c>
    </row>
    <row r="167" spans="1:8" ht="25.5" outlineLevel="5" x14ac:dyDescent="0.25">
      <c r="A167" s="87" t="s">
        <v>355</v>
      </c>
      <c r="B167" s="86" t="s">
        <v>1077</v>
      </c>
      <c r="C167" s="86" t="s">
        <v>916</v>
      </c>
      <c r="D167" s="86" t="s">
        <v>354</v>
      </c>
      <c r="E167" s="85"/>
      <c r="F167" s="84">
        <v>4152262.12</v>
      </c>
      <c r="G167" s="84">
        <v>796200</v>
      </c>
      <c r="H167" s="83">
        <v>796200</v>
      </c>
    </row>
    <row r="168" spans="1:8" ht="25.5" outlineLevel="6" x14ac:dyDescent="0.25">
      <c r="A168" s="82" t="s">
        <v>353</v>
      </c>
      <c r="B168" s="81" t="s">
        <v>1077</v>
      </c>
      <c r="C168" s="81" t="s">
        <v>916</v>
      </c>
      <c r="D168" s="81" t="s">
        <v>352</v>
      </c>
      <c r="E168" s="128"/>
      <c r="F168" s="80">
        <v>4152262.12</v>
      </c>
      <c r="G168" s="80">
        <v>796200</v>
      </c>
      <c r="H168" s="79">
        <v>796200</v>
      </c>
    </row>
    <row r="169" spans="1:8" outlineLevel="7" x14ac:dyDescent="0.25">
      <c r="A169" s="127" t="s">
        <v>424</v>
      </c>
      <c r="B169" s="126" t="s">
        <v>1077</v>
      </c>
      <c r="C169" s="126" t="s">
        <v>916</v>
      </c>
      <c r="D169" s="126" t="s">
        <v>352</v>
      </c>
      <c r="E169" s="126" t="s">
        <v>422</v>
      </c>
      <c r="F169" s="125">
        <v>4152262.12</v>
      </c>
      <c r="G169" s="125">
        <v>796200</v>
      </c>
      <c r="H169" s="124">
        <v>796200</v>
      </c>
    </row>
    <row r="170" spans="1:8" outlineLevel="1" x14ac:dyDescent="0.25">
      <c r="A170" s="107" t="s">
        <v>915</v>
      </c>
      <c r="B170" s="106" t="s">
        <v>1077</v>
      </c>
      <c r="C170" s="106" t="s">
        <v>914</v>
      </c>
      <c r="D170" s="105"/>
      <c r="E170" s="105"/>
      <c r="F170" s="104">
        <v>193089495.94999999</v>
      </c>
      <c r="G170" s="104">
        <v>116357240.59999999</v>
      </c>
      <c r="H170" s="103">
        <v>116362760.18000001</v>
      </c>
    </row>
    <row r="171" spans="1:8" outlineLevel="2" x14ac:dyDescent="0.25">
      <c r="A171" s="102" t="s">
        <v>913</v>
      </c>
      <c r="B171" s="101" t="s">
        <v>1077</v>
      </c>
      <c r="C171" s="101" t="s">
        <v>906</v>
      </c>
      <c r="D171" s="100"/>
      <c r="E171" s="100"/>
      <c r="F171" s="99">
        <v>4666907.87</v>
      </c>
      <c r="G171" s="99">
        <v>4666907.87</v>
      </c>
      <c r="H171" s="98">
        <v>4666907.87</v>
      </c>
    </row>
    <row r="172" spans="1:8" ht="25.5" outlineLevel="3" x14ac:dyDescent="0.25">
      <c r="A172" s="97" t="s">
        <v>359</v>
      </c>
      <c r="B172" s="96" t="s">
        <v>1077</v>
      </c>
      <c r="C172" s="96" t="s">
        <v>906</v>
      </c>
      <c r="D172" s="96" t="s">
        <v>358</v>
      </c>
      <c r="E172" s="95"/>
      <c r="F172" s="94">
        <v>4666907.87</v>
      </c>
      <c r="G172" s="94">
        <v>4666907.87</v>
      </c>
      <c r="H172" s="93">
        <v>4666907.87</v>
      </c>
    </row>
    <row r="173" spans="1:8" outlineLevel="4" x14ac:dyDescent="0.25">
      <c r="A173" s="92" t="s">
        <v>450</v>
      </c>
      <c r="B173" s="91" t="s">
        <v>1077</v>
      </c>
      <c r="C173" s="91" t="s">
        <v>906</v>
      </c>
      <c r="D173" s="91" t="s">
        <v>449</v>
      </c>
      <c r="E173" s="90"/>
      <c r="F173" s="89">
        <v>4666907.87</v>
      </c>
      <c r="G173" s="89">
        <v>4666907.87</v>
      </c>
      <c r="H173" s="88">
        <v>4666907.87</v>
      </c>
    </row>
    <row r="174" spans="1:8" outlineLevel="5" x14ac:dyDescent="0.25">
      <c r="A174" s="87" t="s">
        <v>912</v>
      </c>
      <c r="B174" s="86" t="s">
        <v>1077</v>
      </c>
      <c r="C174" s="86" t="s">
        <v>906</v>
      </c>
      <c r="D174" s="86" t="s">
        <v>911</v>
      </c>
      <c r="E174" s="85"/>
      <c r="F174" s="84">
        <v>4666907.87</v>
      </c>
      <c r="G174" s="84">
        <v>4666907.87</v>
      </c>
      <c r="H174" s="83">
        <v>4666907.87</v>
      </c>
    </row>
    <row r="175" spans="1:8" ht="25.5" outlineLevel="6" x14ac:dyDescent="0.25">
      <c r="A175" s="82" t="s">
        <v>910</v>
      </c>
      <c r="B175" s="81" t="s">
        <v>1077</v>
      </c>
      <c r="C175" s="81" t="s">
        <v>906</v>
      </c>
      <c r="D175" s="81" t="s">
        <v>909</v>
      </c>
      <c r="E175" s="128"/>
      <c r="F175" s="80">
        <v>144727.5</v>
      </c>
      <c r="G175" s="80">
        <v>144727.5</v>
      </c>
      <c r="H175" s="79">
        <v>144727.5</v>
      </c>
    </row>
    <row r="176" spans="1:8" outlineLevel="7" x14ac:dyDescent="0.25">
      <c r="A176" s="127" t="s">
        <v>424</v>
      </c>
      <c r="B176" s="126" t="s">
        <v>1077</v>
      </c>
      <c r="C176" s="126" t="s">
        <v>906</v>
      </c>
      <c r="D176" s="126" t="s">
        <v>909</v>
      </c>
      <c r="E176" s="126" t="s">
        <v>422</v>
      </c>
      <c r="F176" s="125">
        <v>144727.5</v>
      </c>
      <c r="G176" s="125">
        <v>144727.5</v>
      </c>
      <c r="H176" s="124">
        <v>144727.5</v>
      </c>
    </row>
    <row r="177" spans="1:8" ht="25.5" outlineLevel="6" x14ac:dyDescent="0.25">
      <c r="A177" s="82" t="s">
        <v>61</v>
      </c>
      <c r="B177" s="81" t="s">
        <v>1077</v>
      </c>
      <c r="C177" s="81" t="s">
        <v>906</v>
      </c>
      <c r="D177" s="81" t="s">
        <v>908</v>
      </c>
      <c r="E177" s="128"/>
      <c r="F177" s="80">
        <v>3078264</v>
      </c>
      <c r="G177" s="80">
        <v>3078264</v>
      </c>
      <c r="H177" s="79">
        <v>3078264</v>
      </c>
    </row>
    <row r="178" spans="1:8" ht="38.25" outlineLevel="7" x14ac:dyDescent="0.25">
      <c r="A178" s="127" t="s">
        <v>446</v>
      </c>
      <c r="B178" s="126" t="s">
        <v>1077</v>
      </c>
      <c r="C178" s="126" t="s">
        <v>906</v>
      </c>
      <c r="D178" s="126" t="s">
        <v>908</v>
      </c>
      <c r="E178" s="126" t="s">
        <v>445</v>
      </c>
      <c r="F178" s="125">
        <v>30379</v>
      </c>
      <c r="G178" s="125">
        <v>30379</v>
      </c>
      <c r="H178" s="124">
        <v>30379</v>
      </c>
    </row>
    <row r="179" spans="1:8" outlineLevel="7" x14ac:dyDescent="0.25">
      <c r="A179" s="127" t="s">
        <v>424</v>
      </c>
      <c r="B179" s="126" t="s">
        <v>1077</v>
      </c>
      <c r="C179" s="126" t="s">
        <v>906</v>
      </c>
      <c r="D179" s="126" t="s">
        <v>908</v>
      </c>
      <c r="E179" s="126" t="s">
        <v>422</v>
      </c>
      <c r="F179" s="125">
        <v>3047885</v>
      </c>
      <c r="G179" s="125">
        <v>3047885</v>
      </c>
      <c r="H179" s="124">
        <v>3047885</v>
      </c>
    </row>
    <row r="180" spans="1:8" outlineLevel="6" x14ac:dyDescent="0.25">
      <c r="A180" s="82" t="s">
        <v>907</v>
      </c>
      <c r="B180" s="81" t="s">
        <v>1077</v>
      </c>
      <c r="C180" s="81" t="s">
        <v>906</v>
      </c>
      <c r="D180" s="81" t="s">
        <v>905</v>
      </c>
      <c r="E180" s="128"/>
      <c r="F180" s="80">
        <v>1443916.37</v>
      </c>
      <c r="G180" s="80">
        <v>1443916.37</v>
      </c>
      <c r="H180" s="79">
        <v>1443916.37</v>
      </c>
    </row>
    <row r="181" spans="1:8" outlineLevel="7" x14ac:dyDescent="0.25">
      <c r="A181" s="127" t="s">
        <v>424</v>
      </c>
      <c r="B181" s="126" t="s">
        <v>1077</v>
      </c>
      <c r="C181" s="126" t="s">
        <v>906</v>
      </c>
      <c r="D181" s="126" t="s">
        <v>905</v>
      </c>
      <c r="E181" s="126" t="s">
        <v>422</v>
      </c>
      <c r="F181" s="125">
        <v>1443916.37</v>
      </c>
      <c r="G181" s="125">
        <v>1443916.37</v>
      </c>
      <c r="H181" s="124">
        <v>1443916.37</v>
      </c>
    </row>
    <row r="182" spans="1:8" outlineLevel="2" x14ac:dyDescent="0.25">
      <c r="A182" s="102" t="s">
        <v>904</v>
      </c>
      <c r="B182" s="101" t="s">
        <v>1077</v>
      </c>
      <c r="C182" s="101" t="s">
        <v>902</v>
      </c>
      <c r="D182" s="100"/>
      <c r="E182" s="100"/>
      <c r="F182" s="99">
        <v>17921856.510000002</v>
      </c>
      <c r="G182" s="99">
        <v>0</v>
      </c>
      <c r="H182" s="98">
        <v>0</v>
      </c>
    </row>
    <row r="183" spans="1:8" ht="25.5" outlineLevel="3" x14ac:dyDescent="0.25">
      <c r="A183" s="97" t="s">
        <v>373</v>
      </c>
      <c r="B183" s="96" t="s">
        <v>1077</v>
      </c>
      <c r="C183" s="96" t="s">
        <v>902</v>
      </c>
      <c r="D183" s="96" t="s">
        <v>372</v>
      </c>
      <c r="E183" s="95"/>
      <c r="F183" s="94">
        <v>17921856.510000002</v>
      </c>
      <c r="G183" s="94">
        <v>0</v>
      </c>
      <c r="H183" s="93">
        <v>0</v>
      </c>
    </row>
    <row r="184" spans="1:8" ht="25.5" outlineLevel="4" x14ac:dyDescent="0.25">
      <c r="A184" s="92" t="s">
        <v>371</v>
      </c>
      <c r="B184" s="91" t="s">
        <v>1077</v>
      </c>
      <c r="C184" s="91" t="s">
        <v>902</v>
      </c>
      <c r="D184" s="91" t="s">
        <v>370</v>
      </c>
      <c r="E184" s="90"/>
      <c r="F184" s="89">
        <v>17921856.510000002</v>
      </c>
      <c r="G184" s="89">
        <v>0</v>
      </c>
      <c r="H184" s="88">
        <v>0</v>
      </c>
    </row>
    <row r="185" spans="1:8" ht="25.5" outlineLevel="5" x14ac:dyDescent="0.25">
      <c r="A185" s="87" t="s">
        <v>369</v>
      </c>
      <c r="B185" s="86" t="s">
        <v>1077</v>
      </c>
      <c r="C185" s="86" t="s">
        <v>902</v>
      </c>
      <c r="D185" s="86" t="s">
        <v>368</v>
      </c>
      <c r="E185" s="85"/>
      <c r="F185" s="84">
        <v>17921856.510000002</v>
      </c>
      <c r="G185" s="84">
        <v>0</v>
      </c>
      <c r="H185" s="83">
        <v>0</v>
      </c>
    </row>
    <row r="186" spans="1:8" ht="38.25" outlineLevel="6" x14ac:dyDescent="0.25">
      <c r="A186" s="82" t="s">
        <v>903</v>
      </c>
      <c r="B186" s="81" t="s">
        <v>1077</v>
      </c>
      <c r="C186" s="81" t="s">
        <v>902</v>
      </c>
      <c r="D186" s="81" t="s">
        <v>901</v>
      </c>
      <c r="E186" s="128"/>
      <c r="F186" s="80">
        <v>17921856.510000002</v>
      </c>
      <c r="G186" s="80">
        <v>0</v>
      </c>
      <c r="H186" s="79">
        <v>0</v>
      </c>
    </row>
    <row r="187" spans="1:8" outlineLevel="7" x14ac:dyDescent="0.25">
      <c r="A187" s="127" t="s">
        <v>302</v>
      </c>
      <c r="B187" s="126" t="s">
        <v>1077</v>
      </c>
      <c r="C187" s="126" t="s">
        <v>902</v>
      </c>
      <c r="D187" s="126" t="s">
        <v>901</v>
      </c>
      <c r="E187" s="126" t="s">
        <v>299</v>
      </c>
      <c r="F187" s="125">
        <v>17921856.510000002</v>
      </c>
      <c r="G187" s="125">
        <v>0</v>
      </c>
      <c r="H187" s="124">
        <v>0</v>
      </c>
    </row>
    <row r="188" spans="1:8" outlineLevel="2" x14ac:dyDescent="0.25">
      <c r="A188" s="102" t="s">
        <v>900</v>
      </c>
      <c r="B188" s="101" t="s">
        <v>1077</v>
      </c>
      <c r="C188" s="101" t="s">
        <v>880</v>
      </c>
      <c r="D188" s="100"/>
      <c r="E188" s="100"/>
      <c r="F188" s="99">
        <v>157035821.90000001</v>
      </c>
      <c r="G188" s="99">
        <v>98306530.450000003</v>
      </c>
      <c r="H188" s="98">
        <v>98306530.450000003</v>
      </c>
    </row>
    <row r="189" spans="1:8" ht="25.5" outlineLevel="3" x14ac:dyDescent="0.25">
      <c r="A189" s="97" t="s">
        <v>373</v>
      </c>
      <c r="B189" s="96" t="s">
        <v>1077</v>
      </c>
      <c r="C189" s="96" t="s">
        <v>880</v>
      </c>
      <c r="D189" s="96" t="s">
        <v>372</v>
      </c>
      <c r="E189" s="95"/>
      <c r="F189" s="94">
        <v>157035821.90000001</v>
      </c>
      <c r="G189" s="94">
        <v>98306530.450000003</v>
      </c>
      <c r="H189" s="93">
        <v>98306530.450000003</v>
      </c>
    </row>
    <row r="190" spans="1:8" ht="38.25" outlineLevel="4" x14ac:dyDescent="0.25">
      <c r="A190" s="92" t="s">
        <v>790</v>
      </c>
      <c r="B190" s="91" t="s">
        <v>1077</v>
      </c>
      <c r="C190" s="91" t="s">
        <v>880</v>
      </c>
      <c r="D190" s="91" t="s">
        <v>789</v>
      </c>
      <c r="E190" s="90"/>
      <c r="F190" s="89">
        <v>157035821.90000001</v>
      </c>
      <c r="G190" s="89">
        <v>98306530.450000003</v>
      </c>
      <c r="H190" s="88">
        <v>98306530.450000003</v>
      </c>
    </row>
    <row r="191" spans="1:8" ht="25.5" outlineLevel="5" x14ac:dyDescent="0.25">
      <c r="A191" s="87" t="s">
        <v>899</v>
      </c>
      <c r="B191" s="86" t="s">
        <v>1077</v>
      </c>
      <c r="C191" s="86" t="s">
        <v>880</v>
      </c>
      <c r="D191" s="86" t="s">
        <v>898</v>
      </c>
      <c r="E191" s="85"/>
      <c r="F191" s="84">
        <v>101345090.68000001</v>
      </c>
      <c r="G191" s="84">
        <v>41115799.229999997</v>
      </c>
      <c r="H191" s="83">
        <v>41115799.229999997</v>
      </c>
    </row>
    <row r="192" spans="1:8" outlineLevel="6" x14ac:dyDescent="0.25">
      <c r="A192" s="82" t="s">
        <v>897</v>
      </c>
      <c r="B192" s="81" t="s">
        <v>1077</v>
      </c>
      <c r="C192" s="81" t="s">
        <v>880</v>
      </c>
      <c r="D192" s="81" t="s">
        <v>896</v>
      </c>
      <c r="E192" s="128"/>
      <c r="F192" s="80">
        <v>8043777.6600000001</v>
      </c>
      <c r="G192" s="80">
        <v>1249130.93</v>
      </c>
      <c r="H192" s="79">
        <v>1249130.93</v>
      </c>
    </row>
    <row r="193" spans="1:8" outlineLevel="7" x14ac:dyDescent="0.25">
      <c r="A193" s="127" t="s">
        <v>424</v>
      </c>
      <c r="B193" s="126" t="s">
        <v>1077</v>
      </c>
      <c r="C193" s="126" t="s">
        <v>880</v>
      </c>
      <c r="D193" s="126" t="s">
        <v>896</v>
      </c>
      <c r="E193" s="126" t="s">
        <v>422</v>
      </c>
      <c r="F193" s="125">
        <v>7372464.2599999998</v>
      </c>
      <c r="G193" s="125">
        <v>1249130.93</v>
      </c>
      <c r="H193" s="124">
        <v>1249130.93</v>
      </c>
    </row>
    <row r="194" spans="1:8" outlineLevel="7" x14ac:dyDescent="0.25">
      <c r="A194" s="127" t="s">
        <v>408</v>
      </c>
      <c r="B194" s="126" t="s">
        <v>1077</v>
      </c>
      <c r="C194" s="126" t="s">
        <v>880</v>
      </c>
      <c r="D194" s="126" t="s">
        <v>896</v>
      </c>
      <c r="E194" s="126" t="s">
        <v>406</v>
      </c>
      <c r="F194" s="125">
        <v>671313.4</v>
      </c>
      <c r="G194" s="125">
        <v>0</v>
      </c>
      <c r="H194" s="124">
        <v>0</v>
      </c>
    </row>
    <row r="195" spans="1:8" ht="25.5" outlineLevel="6" x14ac:dyDescent="0.25">
      <c r="A195" s="82" t="s">
        <v>895</v>
      </c>
      <c r="B195" s="81" t="s">
        <v>1077</v>
      </c>
      <c r="C195" s="81" t="s">
        <v>880</v>
      </c>
      <c r="D195" s="81" t="s">
        <v>894</v>
      </c>
      <c r="E195" s="128"/>
      <c r="F195" s="80">
        <v>12952320</v>
      </c>
      <c r="G195" s="80">
        <v>0</v>
      </c>
      <c r="H195" s="79">
        <v>0</v>
      </c>
    </row>
    <row r="196" spans="1:8" outlineLevel="7" x14ac:dyDescent="0.25">
      <c r="A196" s="127" t="s">
        <v>408</v>
      </c>
      <c r="B196" s="126" t="s">
        <v>1077</v>
      </c>
      <c r="C196" s="126" t="s">
        <v>880</v>
      </c>
      <c r="D196" s="126" t="s">
        <v>894</v>
      </c>
      <c r="E196" s="126" t="s">
        <v>406</v>
      </c>
      <c r="F196" s="125">
        <v>12952320</v>
      </c>
      <c r="G196" s="125">
        <v>0</v>
      </c>
      <c r="H196" s="124">
        <v>0</v>
      </c>
    </row>
    <row r="197" spans="1:8" ht="25.5" outlineLevel="6" x14ac:dyDescent="0.25">
      <c r="A197" s="82" t="s">
        <v>231</v>
      </c>
      <c r="B197" s="81" t="s">
        <v>1077</v>
      </c>
      <c r="C197" s="81" t="s">
        <v>880</v>
      </c>
      <c r="D197" s="81" t="s">
        <v>893</v>
      </c>
      <c r="E197" s="128"/>
      <c r="F197" s="80">
        <v>28141177.629999999</v>
      </c>
      <c r="G197" s="80">
        <v>23920000.98</v>
      </c>
      <c r="H197" s="79">
        <v>23920000.98</v>
      </c>
    </row>
    <row r="198" spans="1:8" outlineLevel="7" x14ac:dyDescent="0.25">
      <c r="A198" s="127" t="s">
        <v>424</v>
      </c>
      <c r="B198" s="126" t="s">
        <v>1077</v>
      </c>
      <c r="C198" s="126" t="s">
        <v>880</v>
      </c>
      <c r="D198" s="126" t="s">
        <v>893</v>
      </c>
      <c r="E198" s="126" t="s">
        <v>422</v>
      </c>
      <c r="F198" s="125">
        <v>28141177.629999999</v>
      </c>
      <c r="G198" s="125">
        <v>23920000.98</v>
      </c>
      <c r="H198" s="124">
        <v>23920000.98</v>
      </c>
    </row>
    <row r="199" spans="1:8" ht="38.25" outlineLevel="6" x14ac:dyDescent="0.25">
      <c r="A199" s="82" t="s">
        <v>892</v>
      </c>
      <c r="B199" s="81" t="s">
        <v>1077</v>
      </c>
      <c r="C199" s="81" t="s">
        <v>880</v>
      </c>
      <c r="D199" s="81" t="s">
        <v>891</v>
      </c>
      <c r="E199" s="128"/>
      <c r="F199" s="80">
        <v>30000000</v>
      </c>
      <c r="G199" s="80">
        <v>0</v>
      </c>
      <c r="H199" s="79">
        <v>0</v>
      </c>
    </row>
    <row r="200" spans="1:8" outlineLevel="7" x14ac:dyDescent="0.25">
      <c r="A200" s="127" t="s">
        <v>408</v>
      </c>
      <c r="B200" s="126" t="s">
        <v>1077</v>
      </c>
      <c r="C200" s="126" t="s">
        <v>880</v>
      </c>
      <c r="D200" s="126" t="s">
        <v>891</v>
      </c>
      <c r="E200" s="126" t="s">
        <v>406</v>
      </c>
      <c r="F200" s="125">
        <v>30000000</v>
      </c>
      <c r="G200" s="125">
        <v>0</v>
      </c>
      <c r="H200" s="124">
        <v>0</v>
      </c>
    </row>
    <row r="201" spans="1:8" ht="51" outlineLevel="6" x14ac:dyDescent="0.25">
      <c r="A201" s="82" t="s">
        <v>247</v>
      </c>
      <c r="B201" s="81" t="s">
        <v>1077</v>
      </c>
      <c r="C201" s="81" t="s">
        <v>880</v>
      </c>
      <c r="D201" s="81" t="s">
        <v>890</v>
      </c>
      <c r="E201" s="128"/>
      <c r="F201" s="80">
        <v>1886400</v>
      </c>
      <c r="G201" s="80">
        <v>0</v>
      </c>
      <c r="H201" s="79">
        <v>0</v>
      </c>
    </row>
    <row r="202" spans="1:8" outlineLevel="7" x14ac:dyDescent="0.25">
      <c r="A202" s="127" t="s">
        <v>424</v>
      </c>
      <c r="B202" s="126" t="s">
        <v>1077</v>
      </c>
      <c r="C202" s="126" t="s">
        <v>880</v>
      </c>
      <c r="D202" s="126" t="s">
        <v>890</v>
      </c>
      <c r="E202" s="126" t="s">
        <v>422</v>
      </c>
      <c r="F202" s="125">
        <v>1886400</v>
      </c>
      <c r="G202" s="125">
        <v>0</v>
      </c>
      <c r="H202" s="124">
        <v>0</v>
      </c>
    </row>
    <row r="203" spans="1:8" ht="38.25" outlineLevel="6" x14ac:dyDescent="0.25">
      <c r="A203" s="82" t="s">
        <v>889</v>
      </c>
      <c r="B203" s="81" t="s">
        <v>1077</v>
      </c>
      <c r="C203" s="81" t="s">
        <v>880</v>
      </c>
      <c r="D203" s="81" t="s">
        <v>888</v>
      </c>
      <c r="E203" s="128"/>
      <c r="F203" s="80">
        <v>18760785.09</v>
      </c>
      <c r="G203" s="80">
        <v>15946667.32</v>
      </c>
      <c r="H203" s="79">
        <v>15946667.32</v>
      </c>
    </row>
    <row r="204" spans="1:8" outlineLevel="7" x14ac:dyDescent="0.25">
      <c r="A204" s="127" t="s">
        <v>424</v>
      </c>
      <c r="B204" s="126" t="s">
        <v>1077</v>
      </c>
      <c r="C204" s="126" t="s">
        <v>880</v>
      </c>
      <c r="D204" s="126" t="s">
        <v>888</v>
      </c>
      <c r="E204" s="126" t="s">
        <v>422</v>
      </c>
      <c r="F204" s="125">
        <v>18760785.09</v>
      </c>
      <c r="G204" s="125">
        <v>15946667.32</v>
      </c>
      <c r="H204" s="124">
        <v>15946667.32</v>
      </c>
    </row>
    <row r="205" spans="1:8" ht="38.25" outlineLevel="6" x14ac:dyDescent="0.25">
      <c r="A205" s="82" t="s">
        <v>887</v>
      </c>
      <c r="B205" s="81" t="s">
        <v>1077</v>
      </c>
      <c r="C205" s="81" t="s">
        <v>880</v>
      </c>
      <c r="D205" s="81" t="s">
        <v>886</v>
      </c>
      <c r="E205" s="128"/>
      <c r="F205" s="80">
        <v>303030.3</v>
      </c>
      <c r="G205" s="80">
        <v>0</v>
      </c>
      <c r="H205" s="79">
        <v>0</v>
      </c>
    </row>
    <row r="206" spans="1:8" outlineLevel="7" x14ac:dyDescent="0.25">
      <c r="A206" s="127" t="s">
        <v>408</v>
      </c>
      <c r="B206" s="126" t="s">
        <v>1077</v>
      </c>
      <c r="C206" s="126" t="s">
        <v>880</v>
      </c>
      <c r="D206" s="126" t="s">
        <v>886</v>
      </c>
      <c r="E206" s="126" t="s">
        <v>406</v>
      </c>
      <c r="F206" s="125">
        <v>303030.3</v>
      </c>
      <c r="G206" s="125">
        <v>0</v>
      </c>
      <c r="H206" s="124">
        <v>0</v>
      </c>
    </row>
    <row r="207" spans="1:8" ht="51" outlineLevel="6" x14ac:dyDescent="0.25">
      <c r="A207" s="82" t="s">
        <v>885</v>
      </c>
      <c r="B207" s="81" t="s">
        <v>1077</v>
      </c>
      <c r="C207" s="81" t="s">
        <v>880</v>
      </c>
      <c r="D207" s="81" t="s">
        <v>884</v>
      </c>
      <c r="E207" s="128"/>
      <c r="F207" s="80">
        <v>1257600</v>
      </c>
      <c r="G207" s="80">
        <v>0</v>
      </c>
      <c r="H207" s="79">
        <v>0</v>
      </c>
    </row>
    <row r="208" spans="1:8" outlineLevel="7" x14ac:dyDescent="0.25">
      <c r="A208" s="127" t="s">
        <v>424</v>
      </c>
      <c r="B208" s="126" t="s">
        <v>1077</v>
      </c>
      <c r="C208" s="126" t="s">
        <v>880</v>
      </c>
      <c r="D208" s="126" t="s">
        <v>884</v>
      </c>
      <c r="E208" s="126" t="s">
        <v>422</v>
      </c>
      <c r="F208" s="125">
        <v>1257600</v>
      </c>
      <c r="G208" s="125">
        <v>0</v>
      </c>
      <c r="H208" s="124">
        <v>0</v>
      </c>
    </row>
    <row r="209" spans="1:8" ht="25.5" outlineLevel="5" x14ac:dyDescent="0.25">
      <c r="A209" s="87" t="s">
        <v>788</v>
      </c>
      <c r="B209" s="86" t="s">
        <v>1077</v>
      </c>
      <c r="C209" s="86" t="s">
        <v>880</v>
      </c>
      <c r="D209" s="86" t="s">
        <v>787</v>
      </c>
      <c r="E209" s="85"/>
      <c r="F209" s="84">
        <v>55690731.219999999</v>
      </c>
      <c r="G209" s="84">
        <v>57190731.219999999</v>
      </c>
      <c r="H209" s="83">
        <v>57190731.219999999</v>
      </c>
    </row>
    <row r="210" spans="1:8" outlineLevel="6" x14ac:dyDescent="0.25">
      <c r="A210" s="82" t="s">
        <v>883</v>
      </c>
      <c r="B210" s="81" t="s">
        <v>1077</v>
      </c>
      <c r="C210" s="81" t="s">
        <v>880</v>
      </c>
      <c r="D210" s="81" t="s">
        <v>882</v>
      </c>
      <c r="E210" s="128"/>
      <c r="F210" s="80">
        <v>55690731.219999999</v>
      </c>
      <c r="G210" s="80">
        <v>55690731.219999999</v>
      </c>
      <c r="H210" s="79">
        <v>55690731.219999999</v>
      </c>
    </row>
    <row r="211" spans="1:8" outlineLevel="7" x14ac:dyDescent="0.25">
      <c r="A211" s="127" t="s">
        <v>424</v>
      </c>
      <c r="B211" s="126" t="s">
        <v>1077</v>
      </c>
      <c r="C211" s="126" t="s">
        <v>880</v>
      </c>
      <c r="D211" s="126" t="s">
        <v>882</v>
      </c>
      <c r="E211" s="126" t="s">
        <v>422</v>
      </c>
      <c r="F211" s="125">
        <v>55690731.219999999</v>
      </c>
      <c r="G211" s="125">
        <v>55690731.219999999</v>
      </c>
      <c r="H211" s="124">
        <v>55690731.219999999</v>
      </c>
    </row>
    <row r="212" spans="1:8" ht="25.5" outlineLevel="6" x14ac:dyDescent="0.25">
      <c r="A212" s="82" t="s">
        <v>881</v>
      </c>
      <c r="B212" s="81" t="s">
        <v>1077</v>
      </c>
      <c r="C212" s="81" t="s">
        <v>880</v>
      </c>
      <c r="D212" s="81" t="s">
        <v>879</v>
      </c>
      <c r="E212" s="128"/>
      <c r="F212" s="80">
        <v>0</v>
      </c>
      <c r="G212" s="80">
        <v>1500000</v>
      </c>
      <c r="H212" s="79">
        <v>1500000</v>
      </c>
    </row>
    <row r="213" spans="1:8" outlineLevel="7" x14ac:dyDescent="0.25">
      <c r="A213" s="127" t="s">
        <v>424</v>
      </c>
      <c r="B213" s="126" t="s">
        <v>1077</v>
      </c>
      <c r="C213" s="126" t="s">
        <v>880</v>
      </c>
      <c r="D213" s="126" t="s">
        <v>879</v>
      </c>
      <c r="E213" s="126" t="s">
        <v>422</v>
      </c>
      <c r="F213" s="125">
        <v>0</v>
      </c>
      <c r="G213" s="125">
        <v>1500000</v>
      </c>
      <c r="H213" s="124">
        <v>1500000</v>
      </c>
    </row>
    <row r="214" spans="1:8" outlineLevel="2" x14ac:dyDescent="0.25">
      <c r="A214" s="102" t="s">
        <v>873</v>
      </c>
      <c r="B214" s="101" t="s">
        <v>1077</v>
      </c>
      <c r="C214" s="101" t="s">
        <v>858</v>
      </c>
      <c r="D214" s="100"/>
      <c r="E214" s="100"/>
      <c r="F214" s="99">
        <v>13464909.67</v>
      </c>
      <c r="G214" s="99">
        <v>13383802.279999999</v>
      </c>
      <c r="H214" s="98">
        <v>13389321.859999999</v>
      </c>
    </row>
    <row r="215" spans="1:8" ht="25.5" outlineLevel="3" x14ac:dyDescent="0.25">
      <c r="A215" s="97" t="s">
        <v>397</v>
      </c>
      <c r="B215" s="96" t="s">
        <v>1077</v>
      </c>
      <c r="C215" s="96" t="s">
        <v>858</v>
      </c>
      <c r="D215" s="96" t="s">
        <v>396</v>
      </c>
      <c r="E215" s="95"/>
      <c r="F215" s="94">
        <v>13464909.67</v>
      </c>
      <c r="G215" s="94">
        <v>13383802.279999999</v>
      </c>
      <c r="H215" s="93">
        <v>13389321.859999999</v>
      </c>
    </row>
    <row r="216" spans="1:8" outlineLevel="4" x14ac:dyDescent="0.25">
      <c r="A216" s="92" t="s">
        <v>872</v>
      </c>
      <c r="B216" s="91" t="s">
        <v>1077</v>
      </c>
      <c r="C216" s="91" t="s">
        <v>858</v>
      </c>
      <c r="D216" s="91" t="s">
        <v>871</v>
      </c>
      <c r="E216" s="90"/>
      <c r="F216" s="89">
        <v>57381.67</v>
      </c>
      <c r="G216" s="89">
        <v>57381.67</v>
      </c>
      <c r="H216" s="88">
        <v>57381.67</v>
      </c>
    </row>
    <row r="217" spans="1:8" outlineLevel="5" x14ac:dyDescent="0.25">
      <c r="A217" s="87" t="s">
        <v>870</v>
      </c>
      <c r="B217" s="86" t="s">
        <v>1077</v>
      </c>
      <c r="C217" s="86" t="s">
        <v>858</v>
      </c>
      <c r="D217" s="86" t="s">
        <v>869</v>
      </c>
      <c r="E217" s="85"/>
      <c r="F217" s="84">
        <v>57381.67</v>
      </c>
      <c r="G217" s="84">
        <v>57381.67</v>
      </c>
      <c r="H217" s="83">
        <v>57381.67</v>
      </c>
    </row>
    <row r="218" spans="1:8" ht="25.5" outlineLevel="6" x14ac:dyDescent="0.25">
      <c r="A218" s="82" t="s">
        <v>868</v>
      </c>
      <c r="B218" s="81" t="s">
        <v>1077</v>
      </c>
      <c r="C218" s="81" t="s">
        <v>858</v>
      </c>
      <c r="D218" s="81" t="s">
        <v>867</v>
      </c>
      <c r="E218" s="128"/>
      <c r="F218" s="80">
        <v>57381.67</v>
      </c>
      <c r="G218" s="80">
        <v>57381.67</v>
      </c>
      <c r="H218" s="79">
        <v>57381.67</v>
      </c>
    </row>
    <row r="219" spans="1:8" outlineLevel="7" x14ac:dyDescent="0.25">
      <c r="A219" s="127" t="s">
        <v>424</v>
      </c>
      <c r="B219" s="126" t="s">
        <v>1077</v>
      </c>
      <c r="C219" s="126" t="s">
        <v>858</v>
      </c>
      <c r="D219" s="126" t="s">
        <v>867</v>
      </c>
      <c r="E219" s="126" t="s">
        <v>422</v>
      </c>
      <c r="F219" s="125">
        <v>57381.67</v>
      </c>
      <c r="G219" s="125">
        <v>57381.67</v>
      </c>
      <c r="H219" s="124">
        <v>57381.67</v>
      </c>
    </row>
    <row r="220" spans="1:8" outlineLevel="4" x14ac:dyDescent="0.25">
      <c r="A220" s="92" t="s">
        <v>395</v>
      </c>
      <c r="B220" s="91" t="s">
        <v>1077</v>
      </c>
      <c r="C220" s="91" t="s">
        <v>858</v>
      </c>
      <c r="D220" s="91" t="s">
        <v>394</v>
      </c>
      <c r="E220" s="90"/>
      <c r="F220" s="89">
        <v>6684994.7199999997</v>
      </c>
      <c r="G220" s="89">
        <v>6684994.7199999997</v>
      </c>
      <c r="H220" s="88">
        <v>6684994.7199999997</v>
      </c>
    </row>
    <row r="221" spans="1:8" outlineLevel="5" x14ac:dyDescent="0.25">
      <c r="A221" s="87" t="s">
        <v>393</v>
      </c>
      <c r="B221" s="86" t="s">
        <v>1077</v>
      </c>
      <c r="C221" s="86" t="s">
        <v>858</v>
      </c>
      <c r="D221" s="86" t="s">
        <v>392</v>
      </c>
      <c r="E221" s="85"/>
      <c r="F221" s="84">
        <v>6684994.7199999997</v>
      </c>
      <c r="G221" s="84">
        <v>6684994.7199999997</v>
      </c>
      <c r="H221" s="83">
        <v>6684994.7199999997</v>
      </c>
    </row>
    <row r="222" spans="1:8" ht="25.5" outlineLevel="6" x14ac:dyDescent="0.25">
      <c r="A222" s="82" t="s">
        <v>866</v>
      </c>
      <c r="B222" s="81" t="s">
        <v>1077</v>
      </c>
      <c r="C222" s="81" t="s">
        <v>858</v>
      </c>
      <c r="D222" s="81" t="s">
        <v>865</v>
      </c>
      <c r="E222" s="128"/>
      <c r="F222" s="80">
        <v>6684994.7199999997</v>
      </c>
      <c r="G222" s="80">
        <v>6684994.7199999997</v>
      </c>
      <c r="H222" s="79">
        <v>6684994.7199999997</v>
      </c>
    </row>
    <row r="223" spans="1:8" ht="25.5" outlineLevel="7" x14ac:dyDescent="0.25">
      <c r="A223" s="127" t="s">
        <v>316</v>
      </c>
      <c r="B223" s="126" t="s">
        <v>1077</v>
      </c>
      <c r="C223" s="126" t="s">
        <v>858</v>
      </c>
      <c r="D223" s="126" t="s">
        <v>865</v>
      </c>
      <c r="E223" s="126" t="s">
        <v>313</v>
      </c>
      <c r="F223" s="125">
        <v>6684994.7199999997</v>
      </c>
      <c r="G223" s="125">
        <v>6684994.7199999997</v>
      </c>
      <c r="H223" s="124">
        <v>6684994.7199999997</v>
      </c>
    </row>
    <row r="224" spans="1:8" ht="25.5" outlineLevel="4" x14ac:dyDescent="0.25">
      <c r="A224" s="92" t="s">
        <v>864</v>
      </c>
      <c r="B224" s="91" t="s">
        <v>1077</v>
      </c>
      <c r="C224" s="91" t="s">
        <v>858</v>
      </c>
      <c r="D224" s="91" t="s">
        <v>863</v>
      </c>
      <c r="E224" s="90"/>
      <c r="F224" s="89">
        <v>6722533.2800000003</v>
      </c>
      <c r="G224" s="89">
        <v>6641425.8899999997</v>
      </c>
      <c r="H224" s="88">
        <v>6646945.4699999997</v>
      </c>
    </row>
    <row r="225" spans="1:8" outlineLevel="5" x14ac:dyDescent="0.25">
      <c r="A225" s="87" t="s">
        <v>862</v>
      </c>
      <c r="B225" s="86" t="s">
        <v>1077</v>
      </c>
      <c r="C225" s="86" t="s">
        <v>858</v>
      </c>
      <c r="D225" s="86" t="s">
        <v>861</v>
      </c>
      <c r="E225" s="85"/>
      <c r="F225" s="84">
        <v>6722533.2800000003</v>
      </c>
      <c r="G225" s="84">
        <v>6641425.8899999997</v>
      </c>
      <c r="H225" s="83">
        <v>6646945.4699999997</v>
      </c>
    </row>
    <row r="226" spans="1:8" outlineLevel="6" x14ac:dyDescent="0.25">
      <c r="A226" s="82" t="s">
        <v>860</v>
      </c>
      <c r="B226" s="81" t="s">
        <v>1077</v>
      </c>
      <c r="C226" s="81" t="s">
        <v>858</v>
      </c>
      <c r="D226" s="81" t="s">
        <v>859</v>
      </c>
      <c r="E226" s="128"/>
      <c r="F226" s="80">
        <v>6700637.2800000003</v>
      </c>
      <c r="G226" s="80">
        <v>6619517.8899999997</v>
      </c>
      <c r="H226" s="79">
        <v>6625138.4699999997</v>
      </c>
    </row>
    <row r="227" spans="1:8" ht="38.25" outlineLevel="7" x14ac:dyDescent="0.25">
      <c r="A227" s="127" t="s">
        <v>446</v>
      </c>
      <c r="B227" s="126" t="s">
        <v>1077</v>
      </c>
      <c r="C227" s="126" t="s">
        <v>858</v>
      </c>
      <c r="D227" s="126" t="s">
        <v>859</v>
      </c>
      <c r="E227" s="126" t="s">
        <v>445</v>
      </c>
      <c r="F227" s="125">
        <v>6276164.1600000001</v>
      </c>
      <c r="G227" s="125">
        <v>6276164.1600000001</v>
      </c>
      <c r="H227" s="124">
        <v>6276164.1600000001</v>
      </c>
    </row>
    <row r="228" spans="1:8" outlineLevel="7" x14ac:dyDescent="0.25">
      <c r="A228" s="127" t="s">
        <v>424</v>
      </c>
      <c r="B228" s="126" t="s">
        <v>1077</v>
      </c>
      <c r="C228" s="126" t="s">
        <v>858</v>
      </c>
      <c r="D228" s="126" t="s">
        <v>859</v>
      </c>
      <c r="E228" s="126" t="s">
        <v>422</v>
      </c>
      <c r="F228" s="125">
        <v>423994.12</v>
      </c>
      <c r="G228" s="125">
        <v>342874.73</v>
      </c>
      <c r="H228" s="124">
        <v>348495.31</v>
      </c>
    </row>
    <row r="229" spans="1:8" outlineLevel="7" x14ac:dyDescent="0.25">
      <c r="A229" s="127" t="s">
        <v>302</v>
      </c>
      <c r="B229" s="126" t="s">
        <v>1077</v>
      </c>
      <c r="C229" s="126" t="s">
        <v>858</v>
      </c>
      <c r="D229" s="126" t="s">
        <v>859</v>
      </c>
      <c r="E229" s="126" t="s">
        <v>299</v>
      </c>
      <c r="F229" s="125">
        <v>479</v>
      </c>
      <c r="G229" s="125">
        <v>479</v>
      </c>
      <c r="H229" s="124">
        <v>479</v>
      </c>
    </row>
    <row r="230" spans="1:8" ht="38.25" outlineLevel="6" x14ac:dyDescent="0.25">
      <c r="A230" s="82" t="s">
        <v>32</v>
      </c>
      <c r="B230" s="81" t="s">
        <v>1077</v>
      </c>
      <c r="C230" s="81" t="s">
        <v>858</v>
      </c>
      <c r="D230" s="81" t="s">
        <v>857</v>
      </c>
      <c r="E230" s="128"/>
      <c r="F230" s="80">
        <v>21896</v>
      </c>
      <c r="G230" s="80">
        <v>21908</v>
      </c>
      <c r="H230" s="79">
        <v>21807</v>
      </c>
    </row>
    <row r="231" spans="1:8" ht="38.25" outlineLevel="7" x14ac:dyDescent="0.25">
      <c r="A231" s="127" t="s">
        <v>446</v>
      </c>
      <c r="B231" s="126" t="s">
        <v>1077</v>
      </c>
      <c r="C231" s="126" t="s">
        <v>858</v>
      </c>
      <c r="D231" s="126" t="s">
        <v>857</v>
      </c>
      <c r="E231" s="126" t="s">
        <v>445</v>
      </c>
      <c r="F231" s="125">
        <v>21896</v>
      </c>
      <c r="G231" s="125">
        <v>21908</v>
      </c>
      <c r="H231" s="124">
        <v>21807</v>
      </c>
    </row>
    <row r="232" spans="1:8" outlineLevel="1" x14ac:dyDescent="0.25">
      <c r="A232" s="107" t="s">
        <v>856</v>
      </c>
      <c r="B232" s="106" t="s">
        <v>1077</v>
      </c>
      <c r="C232" s="106" t="s">
        <v>855</v>
      </c>
      <c r="D232" s="105"/>
      <c r="E232" s="105"/>
      <c r="F232" s="104">
        <v>124270672.61</v>
      </c>
      <c r="G232" s="104">
        <v>100448964.13</v>
      </c>
      <c r="H232" s="103">
        <v>100602321.12</v>
      </c>
    </row>
    <row r="233" spans="1:8" outlineLevel="2" x14ac:dyDescent="0.25">
      <c r="A233" s="102" t="s">
        <v>834</v>
      </c>
      <c r="B233" s="101" t="s">
        <v>1077</v>
      </c>
      <c r="C233" s="101" t="s">
        <v>831</v>
      </c>
      <c r="D233" s="100"/>
      <c r="E233" s="100"/>
      <c r="F233" s="99">
        <v>16542500</v>
      </c>
      <c r="G233" s="99">
        <v>0</v>
      </c>
      <c r="H233" s="98">
        <v>0</v>
      </c>
    </row>
    <row r="234" spans="1:8" ht="25.5" outlineLevel="3" x14ac:dyDescent="0.25">
      <c r="A234" s="97" t="s">
        <v>373</v>
      </c>
      <c r="B234" s="96" t="s">
        <v>1077</v>
      </c>
      <c r="C234" s="96" t="s">
        <v>831</v>
      </c>
      <c r="D234" s="96" t="s">
        <v>372</v>
      </c>
      <c r="E234" s="95"/>
      <c r="F234" s="94">
        <v>16542500</v>
      </c>
      <c r="G234" s="94">
        <v>0</v>
      </c>
      <c r="H234" s="93">
        <v>0</v>
      </c>
    </row>
    <row r="235" spans="1:8" ht="38.25" outlineLevel="4" x14ac:dyDescent="0.25">
      <c r="A235" s="92" t="s">
        <v>790</v>
      </c>
      <c r="B235" s="91" t="s">
        <v>1077</v>
      </c>
      <c r="C235" s="91" t="s">
        <v>831</v>
      </c>
      <c r="D235" s="91" t="s">
        <v>789</v>
      </c>
      <c r="E235" s="90"/>
      <c r="F235" s="89">
        <v>16542500</v>
      </c>
      <c r="G235" s="89">
        <v>0</v>
      </c>
      <c r="H235" s="88">
        <v>0</v>
      </c>
    </row>
    <row r="236" spans="1:8" ht="25.5" outlineLevel="5" x14ac:dyDescent="0.25">
      <c r="A236" s="87" t="s">
        <v>788</v>
      </c>
      <c r="B236" s="86" t="s">
        <v>1077</v>
      </c>
      <c r="C236" s="86" t="s">
        <v>831</v>
      </c>
      <c r="D236" s="86" t="s">
        <v>787</v>
      </c>
      <c r="E236" s="85"/>
      <c r="F236" s="84">
        <v>16542500</v>
      </c>
      <c r="G236" s="84">
        <v>0</v>
      </c>
      <c r="H236" s="83">
        <v>0</v>
      </c>
    </row>
    <row r="237" spans="1:8" ht="25.5" outlineLevel="6" x14ac:dyDescent="0.25">
      <c r="A237" s="82" t="s">
        <v>220</v>
      </c>
      <c r="B237" s="81" t="s">
        <v>1077</v>
      </c>
      <c r="C237" s="81" t="s">
        <v>831</v>
      </c>
      <c r="D237" s="81" t="s">
        <v>833</v>
      </c>
      <c r="E237" s="128"/>
      <c r="F237" s="80">
        <v>9925500</v>
      </c>
      <c r="G237" s="80">
        <v>0</v>
      </c>
      <c r="H237" s="79">
        <v>0</v>
      </c>
    </row>
    <row r="238" spans="1:8" outlineLevel="7" x14ac:dyDescent="0.25">
      <c r="A238" s="127" t="s">
        <v>424</v>
      </c>
      <c r="B238" s="126" t="s">
        <v>1077</v>
      </c>
      <c r="C238" s="126" t="s">
        <v>831</v>
      </c>
      <c r="D238" s="126" t="s">
        <v>833</v>
      </c>
      <c r="E238" s="126" t="s">
        <v>422</v>
      </c>
      <c r="F238" s="125">
        <v>9925500</v>
      </c>
      <c r="G238" s="125">
        <v>0</v>
      </c>
      <c r="H238" s="124">
        <v>0</v>
      </c>
    </row>
    <row r="239" spans="1:8" ht="25.5" outlineLevel="6" x14ac:dyDescent="0.25">
      <c r="A239" s="82" t="s">
        <v>832</v>
      </c>
      <c r="B239" s="81" t="s">
        <v>1077</v>
      </c>
      <c r="C239" s="81" t="s">
        <v>831</v>
      </c>
      <c r="D239" s="81" t="s">
        <v>830</v>
      </c>
      <c r="E239" s="128"/>
      <c r="F239" s="80">
        <v>6617000</v>
      </c>
      <c r="G239" s="80">
        <v>0</v>
      </c>
      <c r="H239" s="79">
        <v>0</v>
      </c>
    </row>
    <row r="240" spans="1:8" outlineLevel="7" x14ac:dyDescent="0.25">
      <c r="A240" s="127" t="s">
        <v>424</v>
      </c>
      <c r="B240" s="126" t="s">
        <v>1077</v>
      </c>
      <c r="C240" s="126" t="s">
        <v>831</v>
      </c>
      <c r="D240" s="126" t="s">
        <v>830</v>
      </c>
      <c r="E240" s="126" t="s">
        <v>422</v>
      </c>
      <c r="F240" s="125">
        <v>6617000</v>
      </c>
      <c r="G240" s="125">
        <v>0</v>
      </c>
      <c r="H240" s="124">
        <v>0</v>
      </c>
    </row>
    <row r="241" spans="1:8" outlineLevel="2" x14ac:dyDescent="0.25">
      <c r="A241" s="102" t="s">
        <v>829</v>
      </c>
      <c r="B241" s="101" t="s">
        <v>1077</v>
      </c>
      <c r="C241" s="101" t="s">
        <v>723</v>
      </c>
      <c r="D241" s="100"/>
      <c r="E241" s="100"/>
      <c r="F241" s="99">
        <v>61716095.100000001</v>
      </c>
      <c r="G241" s="99">
        <v>56200839.740000002</v>
      </c>
      <c r="H241" s="98">
        <v>56205437.950000003</v>
      </c>
    </row>
    <row r="242" spans="1:8" ht="25.5" outlineLevel="3" x14ac:dyDescent="0.25">
      <c r="A242" s="97" t="s">
        <v>828</v>
      </c>
      <c r="B242" s="96" t="s">
        <v>1077</v>
      </c>
      <c r="C242" s="96" t="s">
        <v>723</v>
      </c>
      <c r="D242" s="96" t="s">
        <v>827</v>
      </c>
      <c r="E242" s="95"/>
      <c r="F242" s="94">
        <v>823753.5</v>
      </c>
      <c r="G242" s="94">
        <v>0</v>
      </c>
      <c r="H242" s="93">
        <v>0</v>
      </c>
    </row>
    <row r="243" spans="1:8" outlineLevel="4" x14ac:dyDescent="0.25">
      <c r="A243" s="92" t="s">
        <v>826</v>
      </c>
      <c r="B243" s="91" t="s">
        <v>1077</v>
      </c>
      <c r="C243" s="91" t="s">
        <v>723</v>
      </c>
      <c r="D243" s="91" t="s">
        <v>825</v>
      </c>
      <c r="E243" s="90"/>
      <c r="F243" s="89">
        <v>823753.5</v>
      </c>
      <c r="G243" s="89">
        <v>0</v>
      </c>
      <c r="H243" s="88">
        <v>0</v>
      </c>
    </row>
    <row r="244" spans="1:8" ht="25.5" outlineLevel="5" x14ac:dyDescent="0.25">
      <c r="A244" s="87" t="s">
        <v>824</v>
      </c>
      <c r="B244" s="86" t="s">
        <v>1077</v>
      </c>
      <c r="C244" s="86" t="s">
        <v>723</v>
      </c>
      <c r="D244" s="86" t="s">
        <v>823</v>
      </c>
      <c r="E244" s="85"/>
      <c r="F244" s="84">
        <v>823753.5</v>
      </c>
      <c r="G244" s="84">
        <v>0</v>
      </c>
      <c r="H244" s="83">
        <v>0</v>
      </c>
    </row>
    <row r="245" spans="1:8" ht="38.25" outlineLevel="6" x14ac:dyDescent="0.25">
      <c r="A245" s="82" t="s">
        <v>822</v>
      </c>
      <c r="B245" s="81" t="s">
        <v>1077</v>
      </c>
      <c r="C245" s="81" t="s">
        <v>723</v>
      </c>
      <c r="D245" s="81" t="s">
        <v>821</v>
      </c>
      <c r="E245" s="128"/>
      <c r="F245" s="80">
        <v>823753.5</v>
      </c>
      <c r="G245" s="80">
        <v>0</v>
      </c>
      <c r="H245" s="79">
        <v>0</v>
      </c>
    </row>
    <row r="246" spans="1:8" ht="25.5" outlineLevel="7" x14ac:dyDescent="0.25">
      <c r="A246" s="127" t="s">
        <v>316</v>
      </c>
      <c r="B246" s="126" t="s">
        <v>1077</v>
      </c>
      <c r="C246" s="126" t="s">
        <v>723</v>
      </c>
      <c r="D246" s="126" t="s">
        <v>821</v>
      </c>
      <c r="E246" s="126" t="s">
        <v>313</v>
      </c>
      <c r="F246" s="125">
        <v>823753.5</v>
      </c>
      <c r="G246" s="125">
        <v>0</v>
      </c>
      <c r="H246" s="124">
        <v>0</v>
      </c>
    </row>
    <row r="247" spans="1:8" ht="25.5" outlineLevel="3" x14ac:dyDescent="0.25">
      <c r="A247" s="97" t="s">
        <v>359</v>
      </c>
      <c r="B247" s="96" t="s">
        <v>1077</v>
      </c>
      <c r="C247" s="96" t="s">
        <v>723</v>
      </c>
      <c r="D247" s="96" t="s">
        <v>358</v>
      </c>
      <c r="E247" s="95"/>
      <c r="F247" s="94">
        <v>23551435.190000001</v>
      </c>
      <c r="G247" s="94">
        <v>12300891.85</v>
      </c>
      <c r="H247" s="93">
        <v>12300891.85</v>
      </c>
    </row>
    <row r="248" spans="1:8" outlineLevel="4" x14ac:dyDescent="0.25">
      <c r="A248" s="92" t="s">
        <v>450</v>
      </c>
      <c r="B248" s="91" t="s">
        <v>1077</v>
      </c>
      <c r="C248" s="91" t="s">
        <v>723</v>
      </c>
      <c r="D248" s="91" t="s">
        <v>449</v>
      </c>
      <c r="E248" s="90"/>
      <c r="F248" s="89">
        <v>23551435.190000001</v>
      </c>
      <c r="G248" s="89">
        <v>12300891.85</v>
      </c>
      <c r="H248" s="88">
        <v>12300891.85</v>
      </c>
    </row>
    <row r="249" spans="1:8" outlineLevel="5" x14ac:dyDescent="0.25">
      <c r="A249" s="87" t="s">
        <v>820</v>
      </c>
      <c r="B249" s="86" t="s">
        <v>1077</v>
      </c>
      <c r="C249" s="86" t="s">
        <v>723</v>
      </c>
      <c r="D249" s="86" t="s">
        <v>819</v>
      </c>
      <c r="E249" s="85"/>
      <c r="F249" s="84">
        <v>8396429</v>
      </c>
      <c r="G249" s="84">
        <v>5203432</v>
      </c>
      <c r="H249" s="83">
        <v>5203432</v>
      </c>
    </row>
    <row r="250" spans="1:8" outlineLevel="6" x14ac:dyDescent="0.25">
      <c r="A250" s="82" t="s">
        <v>818</v>
      </c>
      <c r="B250" s="81" t="s">
        <v>1077</v>
      </c>
      <c r="C250" s="81" t="s">
        <v>723</v>
      </c>
      <c r="D250" s="81" t="s">
        <v>817</v>
      </c>
      <c r="E250" s="128"/>
      <c r="F250" s="80">
        <v>5246098.67</v>
      </c>
      <c r="G250" s="80">
        <v>5203432</v>
      </c>
      <c r="H250" s="79">
        <v>5203432</v>
      </c>
    </row>
    <row r="251" spans="1:8" outlineLevel="7" x14ac:dyDescent="0.25">
      <c r="A251" s="127" t="s">
        <v>424</v>
      </c>
      <c r="B251" s="126" t="s">
        <v>1077</v>
      </c>
      <c r="C251" s="126" t="s">
        <v>723</v>
      </c>
      <c r="D251" s="126" t="s">
        <v>817</v>
      </c>
      <c r="E251" s="126" t="s">
        <v>422</v>
      </c>
      <c r="F251" s="125">
        <v>5246098.67</v>
      </c>
      <c r="G251" s="125">
        <v>5203432</v>
      </c>
      <c r="H251" s="124">
        <v>5203432</v>
      </c>
    </row>
    <row r="252" spans="1:8" outlineLevel="6" x14ac:dyDescent="0.25">
      <c r="A252" s="82" t="s">
        <v>816</v>
      </c>
      <c r="B252" s="81" t="s">
        <v>1077</v>
      </c>
      <c r="C252" s="81" t="s">
        <v>723</v>
      </c>
      <c r="D252" s="81" t="s">
        <v>815</v>
      </c>
      <c r="E252" s="128"/>
      <c r="F252" s="80">
        <v>3150330.33</v>
      </c>
      <c r="G252" s="80">
        <v>0</v>
      </c>
      <c r="H252" s="79">
        <v>0</v>
      </c>
    </row>
    <row r="253" spans="1:8" outlineLevel="7" x14ac:dyDescent="0.25">
      <c r="A253" s="127" t="s">
        <v>424</v>
      </c>
      <c r="B253" s="126" t="s">
        <v>1077</v>
      </c>
      <c r="C253" s="126" t="s">
        <v>723</v>
      </c>
      <c r="D253" s="126" t="s">
        <v>815</v>
      </c>
      <c r="E253" s="126" t="s">
        <v>422</v>
      </c>
      <c r="F253" s="125">
        <v>3150330.33</v>
      </c>
      <c r="G253" s="125">
        <v>0</v>
      </c>
      <c r="H253" s="124">
        <v>0</v>
      </c>
    </row>
    <row r="254" spans="1:8" outlineLevel="5" x14ac:dyDescent="0.25">
      <c r="A254" s="87" t="s">
        <v>448</v>
      </c>
      <c r="B254" s="86" t="s">
        <v>1077</v>
      </c>
      <c r="C254" s="86" t="s">
        <v>723</v>
      </c>
      <c r="D254" s="86" t="s">
        <v>447</v>
      </c>
      <c r="E254" s="85"/>
      <c r="F254" s="84">
        <v>379451.09</v>
      </c>
      <c r="G254" s="84">
        <v>158683.70000000001</v>
      </c>
      <c r="H254" s="83">
        <v>158683.70000000001</v>
      </c>
    </row>
    <row r="255" spans="1:8" outlineLevel="6" x14ac:dyDescent="0.25">
      <c r="A255" s="82" t="s">
        <v>814</v>
      </c>
      <c r="B255" s="81" t="s">
        <v>1077</v>
      </c>
      <c r="C255" s="81" t="s">
        <v>723</v>
      </c>
      <c r="D255" s="81" t="s">
        <v>813</v>
      </c>
      <c r="E255" s="128"/>
      <c r="F255" s="80">
        <v>303075</v>
      </c>
      <c r="G255" s="80">
        <v>49575</v>
      </c>
      <c r="H255" s="79">
        <v>49575</v>
      </c>
    </row>
    <row r="256" spans="1:8" outlineLevel="7" x14ac:dyDescent="0.25">
      <c r="A256" s="127" t="s">
        <v>424</v>
      </c>
      <c r="B256" s="126" t="s">
        <v>1077</v>
      </c>
      <c r="C256" s="126" t="s">
        <v>723</v>
      </c>
      <c r="D256" s="126" t="s">
        <v>813</v>
      </c>
      <c r="E256" s="126" t="s">
        <v>422</v>
      </c>
      <c r="F256" s="125">
        <v>303075</v>
      </c>
      <c r="G256" s="125">
        <v>49575</v>
      </c>
      <c r="H256" s="124">
        <v>49575</v>
      </c>
    </row>
    <row r="257" spans="1:8" ht="38.25" outlineLevel="6" x14ac:dyDescent="0.25">
      <c r="A257" s="82" t="s">
        <v>812</v>
      </c>
      <c r="B257" s="81" t="s">
        <v>1077</v>
      </c>
      <c r="C257" s="81" t="s">
        <v>723</v>
      </c>
      <c r="D257" s="81" t="s">
        <v>811</v>
      </c>
      <c r="E257" s="128"/>
      <c r="F257" s="80">
        <v>76376.09</v>
      </c>
      <c r="G257" s="80">
        <v>109108.7</v>
      </c>
      <c r="H257" s="79">
        <v>109108.7</v>
      </c>
    </row>
    <row r="258" spans="1:8" outlineLevel="7" x14ac:dyDescent="0.25">
      <c r="A258" s="127" t="s">
        <v>424</v>
      </c>
      <c r="B258" s="126" t="s">
        <v>1077</v>
      </c>
      <c r="C258" s="126" t="s">
        <v>723</v>
      </c>
      <c r="D258" s="126" t="s">
        <v>811</v>
      </c>
      <c r="E258" s="126" t="s">
        <v>422</v>
      </c>
      <c r="F258" s="125">
        <v>76376.09</v>
      </c>
      <c r="G258" s="125">
        <v>109108.7</v>
      </c>
      <c r="H258" s="124">
        <v>109108.7</v>
      </c>
    </row>
    <row r="259" spans="1:8" outlineLevel="5" x14ac:dyDescent="0.25">
      <c r="A259" s="87" t="s">
        <v>810</v>
      </c>
      <c r="B259" s="86" t="s">
        <v>1077</v>
      </c>
      <c r="C259" s="86" t="s">
        <v>723</v>
      </c>
      <c r="D259" s="86" t="s">
        <v>809</v>
      </c>
      <c r="E259" s="85"/>
      <c r="F259" s="84">
        <v>4630338.71</v>
      </c>
      <c r="G259" s="84">
        <v>5974442.9500000002</v>
      </c>
      <c r="H259" s="83">
        <v>5974442.9500000002</v>
      </c>
    </row>
    <row r="260" spans="1:8" outlineLevel="6" x14ac:dyDescent="0.25">
      <c r="A260" s="82" t="s">
        <v>808</v>
      </c>
      <c r="B260" s="81" t="s">
        <v>1077</v>
      </c>
      <c r="C260" s="81" t="s">
        <v>723</v>
      </c>
      <c r="D260" s="81" t="s">
        <v>807</v>
      </c>
      <c r="E260" s="128"/>
      <c r="F260" s="80">
        <v>2943910.84</v>
      </c>
      <c r="G260" s="80">
        <v>2943910.84</v>
      </c>
      <c r="H260" s="79">
        <v>2943910.84</v>
      </c>
    </row>
    <row r="261" spans="1:8" outlineLevel="7" x14ac:dyDescent="0.25">
      <c r="A261" s="127" t="s">
        <v>424</v>
      </c>
      <c r="B261" s="126" t="s">
        <v>1077</v>
      </c>
      <c r="C261" s="126" t="s">
        <v>723</v>
      </c>
      <c r="D261" s="126" t="s">
        <v>807</v>
      </c>
      <c r="E261" s="126" t="s">
        <v>422</v>
      </c>
      <c r="F261" s="125">
        <v>2943910.84</v>
      </c>
      <c r="G261" s="125">
        <v>2943910.84</v>
      </c>
      <c r="H261" s="124">
        <v>2943910.84</v>
      </c>
    </row>
    <row r="262" spans="1:8" outlineLevel="6" x14ac:dyDescent="0.25">
      <c r="A262" s="82" t="s">
        <v>806</v>
      </c>
      <c r="B262" s="81" t="s">
        <v>1077</v>
      </c>
      <c r="C262" s="81" t="s">
        <v>723</v>
      </c>
      <c r="D262" s="81" t="s">
        <v>805</v>
      </c>
      <c r="E262" s="128"/>
      <c r="F262" s="80">
        <v>0</v>
      </c>
      <c r="G262" s="80">
        <v>1543533.24</v>
      </c>
      <c r="H262" s="79">
        <v>1543533.24</v>
      </c>
    </row>
    <row r="263" spans="1:8" outlineLevel="7" x14ac:dyDescent="0.25">
      <c r="A263" s="127" t="s">
        <v>424</v>
      </c>
      <c r="B263" s="126" t="s">
        <v>1077</v>
      </c>
      <c r="C263" s="126" t="s">
        <v>723</v>
      </c>
      <c r="D263" s="126" t="s">
        <v>805</v>
      </c>
      <c r="E263" s="126" t="s">
        <v>422</v>
      </c>
      <c r="F263" s="125">
        <v>0</v>
      </c>
      <c r="G263" s="125">
        <v>1543533.24</v>
      </c>
      <c r="H263" s="124">
        <v>1543533.24</v>
      </c>
    </row>
    <row r="264" spans="1:8" outlineLevel="6" x14ac:dyDescent="0.25">
      <c r="A264" s="82" t="s">
        <v>804</v>
      </c>
      <c r="B264" s="81" t="s">
        <v>1077</v>
      </c>
      <c r="C264" s="81" t="s">
        <v>723</v>
      </c>
      <c r="D264" s="81" t="s">
        <v>803</v>
      </c>
      <c r="E264" s="128"/>
      <c r="F264" s="80">
        <v>121122</v>
      </c>
      <c r="G264" s="80">
        <v>121122</v>
      </c>
      <c r="H264" s="79">
        <v>121122</v>
      </c>
    </row>
    <row r="265" spans="1:8" outlineLevel="7" x14ac:dyDescent="0.25">
      <c r="A265" s="127" t="s">
        <v>424</v>
      </c>
      <c r="B265" s="126" t="s">
        <v>1077</v>
      </c>
      <c r="C265" s="126" t="s">
        <v>723</v>
      </c>
      <c r="D265" s="126" t="s">
        <v>803</v>
      </c>
      <c r="E265" s="126" t="s">
        <v>422</v>
      </c>
      <c r="F265" s="125">
        <v>121122</v>
      </c>
      <c r="G265" s="125">
        <v>121122</v>
      </c>
      <c r="H265" s="124">
        <v>121122</v>
      </c>
    </row>
    <row r="266" spans="1:8" outlineLevel="6" x14ac:dyDescent="0.25">
      <c r="A266" s="82" t="s">
        <v>802</v>
      </c>
      <c r="B266" s="81" t="s">
        <v>1077</v>
      </c>
      <c r="C266" s="81" t="s">
        <v>723</v>
      </c>
      <c r="D266" s="81" t="s">
        <v>801</v>
      </c>
      <c r="E266" s="128"/>
      <c r="F266" s="80">
        <v>1365876.87</v>
      </c>
      <c r="G266" s="80">
        <v>1365876.87</v>
      </c>
      <c r="H266" s="79">
        <v>1365876.87</v>
      </c>
    </row>
    <row r="267" spans="1:8" outlineLevel="7" x14ac:dyDescent="0.25">
      <c r="A267" s="127" t="s">
        <v>424</v>
      </c>
      <c r="B267" s="126" t="s">
        <v>1077</v>
      </c>
      <c r="C267" s="126" t="s">
        <v>723</v>
      </c>
      <c r="D267" s="126" t="s">
        <v>801</v>
      </c>
      <c r="E267" s="126" t="s">
        <v>422</v>
      </c>
      <c r="F267" s="125">
        <v>1365876.87</v>
      </c>
      <c r="G267" s="125">
        <v>1365876.87</v>
      </c>
      <c r="H267" s="124">
        <v>1365876.87</v>
      </c>
    </row>
    <row r="268" spans="1:8" outlineLevel="6" x14ac:dyDescent="0.25">
      <c r="A268" s="82" t="s">
        <v>800</v>
      </c>
      <c r="B268" s="81" t="s">
        <v>1077</v>
      </c>
      <c r="C268" s="81" t="s">
        <v>723</v>
      </c>
      <c r="D268" s="81" t="s">
        <v>799</v>
      </c>
      <c r="E268" s="128"/>
      <c r="F268" s="80">
        <v>199429</v>
      </c>
      <c r="G268" s="80">
        <v>0</v>
      </c>
      <c r="H268" s="79">
        <v>0</v>
      </c>
    </row>
    <row r="269" spans="1:8" outlineLevel="7" x14ac:dyDescent="0.25">
      <c r="A269" s="127" t="s">
        <v>424</v>
      </c>
      <c r="B269" s="126" t="s">
        <v>1077</v>
      </c>
      <c r="C269" s="126" t="s">
        <v>723</v>
      </c>
      <c r="D269" s="126" t="s">
        <v>799</v>
      </c>
      <c r="E269" s="126" t="s">
        <v>422</v>
      </c>
      <c r="F269" s="125">
        <v>199429</v>
      </c>
      <c r="G269" s="125">
        <v>0</v>
      </c>
      <c r="H269" s="124">
        <v>0</v>
      </c>
    </row>
    <row r="270" spans="1:8" outlineLevel="5" x14ac:dyDescent="0.25">
      <c r="A270" s="87" t="s">
        <v>798</v>
      </c>
      <c r="B270" s="86" t="s">
        <v>1077</v>
      </c>
      <c r="C270" s="86" t="s">
        <v>723</v>
      </c>
      <c r="D270" s="86" t="s">
        <v>797</v>
      </c>
      <c r="E270" s="85"/>
      <c r="F270" s="84">
        <v>964333.2</v>
      </c>
      <c r="G270" s="84">
        <v>964333.2</v>
      </c>
      <c r="H270" s="83">
        <v>964333.2</v>
      </c>
    </row>
    <row r="271" spans="1:8" outlineLevel="6" x14ac:dyDescent="0.25">
      <c r="A271" s="82" t="s">
        <v>796</v>
      </c>
      <c r="B271" s="81" t="s">
        <v>1077</v>
      </c>
      <c r="C271" s="81" t="s">
        <v>723</v>
      </c>
      <c r="D271" s="81" t="s">
        <v>795</v>
      </c>
      <c r="E271" s="128"/>
      <c r="F271" s="80">
        <v>964333.2</v>
      </c>
      <c r="G271" s="80">
        <v>964333.2</v>
      </c>
      <c r="H271" s="79">
        <v>964333.2</v>
      </c>
    </row>
    <row r="272" spans="1:8" outlineLevel="7" x14ac:dyDescent="0.25">
      <c r="A272" s="127" t="s">
        <v>424</v>
      </c>
      <c r="B272" s="126" t="s">
        <v>1077</v>
      </c>
      <c r="C272" s="126" t="s">
        <v>723</v>
      </c>
      <c r="D272" s="126" t="s">
        <v>795</v>
      </c>
      <c r="E272" s="126" t="s">
        <v>422</v>
      </c>
      <c r="F272" s="125">
        <v>964333.2</v>
      </c>
      <c r="G272" s="125">
        <v>964333.2</v>
      </c>
      <c r="H272" s="124">
        <v>964333.2</v>
      </c>
    </row>
    <row r="273" spans="1:8" outlineLevel="5" x14ac:dyDescent="0.25">
      <c r="A273" s="87" t="s">
        <v>794</v>
      </c>
      <c r="B273" s="86" t="s">
        <v>1077</v>
      </c>
      <c r="C273" s="86" t="s">
        <v>723</v>
      </c>
      <c r="D273" s="86" t="s">
        <v>793</v>
      </c>
      <c r="E273" s="85"/>
      <c r="F273" s="84">
        <v>9180883.1899999995</v>
      </c>
      <c r="G273" s="84">
        <v>0</v>
      </c>
      <c r="H273" s="83">
        <v>0</v>
      </c>
    </row>
    <row r="274" spans="1:8" outlineLevel="6" x14ac:dyDescent="0.25">
      <c r="A274" s="82" t="s">
        <v>792</v>
      </c>
      <c r="B274" s="81" t="s">
        <v>1077</v>
      </c>
      <c r="C274" s="81" t="s">
        <v>723</v>
      </c>
      <c r="D274" s="81" t="s">
        <v>791</v>
      </c>
      <c r="E274" s="128"/>
      <c r="F274" s="80">
        <v>9180883.1899999995</v>
      </c>
      <c r="G274" s="80">
        <v>0</v>
      </c>
      <c r="H274" s="79">
        <v>0</v>
      </c>
    </row>
    <row r="275" spans="1:8" outlineLevel="7" x14ac:dyDescent="0.25">
      <c r="A275" s="127" t="s">
        <v>424</v>
      </c>
      <c r="B275" s="126" t="s">
        <v>1077</v>
      </c>
      <c r="C275" s="126" t="s">
        <v>723</v>
      </c>
      <c r="D275" s="126" t="s">
        <v>791</v>
      </c>
      <c r="E275" s="126" t="s">
        <v>422</v>
      </c>
      <c r="F275" s="125">
        <v>9180883.1899999995</v>
      </c>
      <c r="G275" s="125">
        <v>0</v>
      </c>
      <c r="H275" s="124">
        <v>0</v>
      </c>
    </row>
    <row r="276" spans="1:8" ht="25.5" outlineLevel="3" x14ac:dyDescent="0.25">
      <c r="A276" s="97" t="s">
        <v>373</v>
      </c>
      <c r="B276" s="96" t="s">
        <v>1077</v>
      </c>
      <c r="C276" s="96" t="s">
        <v>723</v>
      </c>
      <c r="D276" s="96" t="s">
        <v>372</v>
      </c>
      <c r="E276" s="95"/>
      <c r="F276" s="94">
        <v>15037260.380000001</v>
      </c>
      <c r="G276" s="94">
        <v>14957817.609999999</v>
      </c>
      <c r="H276" s="93">
        <v>14962415.82</v>
      </c>
    </row>
    <row r="277" spans="1:8" ht="38.25" outlineLevel="4" x14ac:dyDescent="0.25">
      <c r="A277" s="92" t="s">
        <v>790</v>
      </c>
      <c r="B277" s="91" t="s">
        <v>1077</v>
      </c>
      <c r="C277" s="91" t="s">
        <v>723</v>
      </c>
      <c r="D277" s="91" t="s">
        <v>789</v>
      </c>
      <c r="E277" s="90"/>
      <c r="F277" s="89">
        <v>9217326.0999999996</v>
      </c>
      <c r="G277" s="89">
        <v>9221747.4600000009</v>
      </c>
      <c r="H277" s="88">
        <v>9226345.6699999999</v>
      </c>
    </row>
    <row r="278" spans="1:8" ht="25.5" outlineLevel="5" x14ac:dyDescent="0.25">
      <c r="A278" s="87" t="s">
        <v>788</v>
      </c>
      <c r="B278" s="86" t="s">
        <v>1077</v>
      </c>
      <c r="C278" s="86" t="s">
        <v>723</v>
      </c>
      <c r="D278" s="86" t="s">
        <v>787</v>
      </c>
      <c r="E278" s="85"/>
      <c r="F278" s="84">
        <v>6980363.4900000002</v>
      </c>
      <c r="G278" s="84">
        <v>6980363.4900000002</v>
      </c>
      <c r="H278" s="83">
        <v>6980363.4900000002</v>
      </c>
    </row>
    <row r="279" spans="1:8" ht="25.5" outlineLevel="6" x14ac:dyDescent="0.25">
      <c r="A279" s="82" t="s">
        <v>786</v>
      </c>
      <c r="B279" s="81" t="s">
        <v>1077</v>
      </c>
      <c r="C279" s="81" t="s">
        <v>723</v>
      </c>
      <c r="D279" s="81" t="s">
        <v>785</v>
      </c>
      <c r="E279" s="128"/>
      <c r="F279" s="80">
        <v>6980363.4900000002</v>
      </c>
      <c r="G279" s="80">
        <v>6980363.4900000002</v>
      </c>
      <c r="H279" s="79">
        <v>6980363.4900000002</v>
      </c>
    </row>
    <row r="280" spans="1:8" outlineLevel="7" x14ac:dyDescent="0.25">
      <c r="A280" s="127" t="s">
        <v>424</v>
      </c>
      <c r="B280" s="126" t="s">
        <v>1077</v>
      </c>
      <c r="C280" s="126" t="s">
        <v>723</v>
      </c>
      <c r="D280" s="126" t="s">
        <v>785</v>
      </c>
      <c r="E280" s="126" t="s">
        <v>422</v>
      </c>
      <c r="F280" s="125">
        <v>6980363.4900000002</v>
      </c>
      <c r="G280" s="125">
        <v>6980363.4900000002</v>
      </c>
      <c r="H280" s="124">
        <v>6980363.4900000002</v>
      </c>
    </row>
    <row r="281" spans="1:8" ht="25.5" outlineLevel="5" x14ac:dyDescent="0.25">
      <c r="A281" s="87" t="s">
        <v>784</v>
      </c>
      <c r="B281" s="86" t="s">
        <v>1077</v>
      </c>
      <c r="C281" s="86" t="s">
        <v>723</v>
      </c>
      <c r="D281" s="86" t="s">
        <v>783</v>
      </c>
      <c r="E281" s="85"/>
      <c r="F281" s="84">
        <v>2236962.61</v>
      </c>
      <c r="G281" s="84">
        <v>2241383.9700000002</v>
      </c>
      <c r="H281" s="83">
        <v>2245982.1800000002</v>
      </c>
    </row>
    <row r="282" spans="1:8" ht="25.5" outlineLevel="6" x14ac:dyDescent="0.25">
      <c r="A282" s="82" t="s">
        <v>782</v>
      </c>
      <c r="B282" s="81" t="s">
        <v>1077</v>
      </c>
      <c r="C282" s="81" t="s">
        <v>723</v>
      </c>
      <c r="D282" s="81" t="s">
        <v>781</v>
      </c>
      <c r="E282" s="128"/>
      <c r="F282" s="80">
        <v>110533.95</v>
      </c>
      <c r="G282" s="80">
        <v>114955.31</v>
      </c>
      <c r="H282" s="79">
        <v>119553.52</v>
      </c>
    </row>
    <row r="283" spans="1:8" outlineLevel="7" x14ac:dyDescent="0.25">
      <c r="A283" s="127" t="s">
        <v>424</v>
      </c>
      <c r="B283" s="126" t="s">
        <v>1077</v>
      </c>
      <c r="C283" s="126" t="s">
        <v>723</v>
      </c>
      <c r="D283" s="126" t="s">
        <v>781</v>
      </c>
      <c r="E283" s="126" t="s">
        <v>422</v>
      </c>
      <c r="F283" s="125">
        <v>110533.95</v>
      </c>
      <c r="G283" s="125">
        <v>114955.31</v>
      </c>
      <c r="H283" s="124">
        <v>119553.52</v>
      </c>
    </row>
    <row r="284" spans="1:8" outlineLevel="6" x14ac:dyDescent="0.25">
      <c r="A284" s="82" t="s">
        <v>780</v>
      </c>
      <c r="B284" s="81" t="s">
        <v>1077</v>
      </c>
      <c r="C284" s="81" t="s">
        <v>723</v>
      </c>
      <c r="D284" s="81" t="s">
        <v>779</v>
      </c>
      <c r="E284" s="128"/>
      <c r="F284" s="80">
        <v>909078.66</v>
      </c>
      <c r="G284" s="80">
        <v>909078.66</v>
      </c>
      <c r="H284" s="79">
        <v>909078.66</v>
      </c>
    </row>
    <row r="285" spans="1:8" outlineLevel="7" x14ac:dyDescent="0.25">
      <c r="A285" s="127" t="s">
        <v>424</v>
      </c>
      <c r="B285" s="126" t="s">
        <v>1077</v>
      </c>
      <c r="C285" s="126" t="s">
        <v>723</v>
      </c>
      <c r="D285" s="126" t="s">
        <v>779</v>
      </c>
      <c r="E285" s="126" t="s">
        <v>422</v>
      </c>
      <c r="F285" s="125">
        <v>909078.66</v>
      </c>
      <c r="G285" s="125">
        <v>909078.66</v>
      </c>
      <c r="H285" s="124">
        <v>909078.66</v>
      </c>
    </row>
    <row r="286" spans="1:8" outlineLevel="6" x14ac:dyDescent="0.25">
      <c r="A286" s="82" t="s">
        <v>778</v>
      </c>
      <c r="B286" s="81" t="s">
        <v>1077</v>
      </c>
      <c r="C286" s="81" t="s">
        <v>723</v>
      </c>
      <c r="D286" s="81" t="s">
        <v>777</v>
      </c>
      <c r="E286" s="128"/>
      <c r="F286" s="80">
        <v>1217350</v>
      </c>
      <c r="G286" s="80">
        <v>1217350</v>
      </c>
      <c r="H286" s="79">
        <v>1217350</v>
      </c>
    </row>
    <row r="287" spans="1:8" outlineLevel="7" x14ac:dyDescent="0.25">
      <c r="A287" s="127" t="s">
        <v>424</v>
      </c>
      <c r="B287" s="126" t="s">
        <v>1077</v>
      </c>
      <c r="C287" s="126" t="s">
        <v>723</v>
      </c>
      <c r="D287" s="126" t="s">
        <v>777</v>
      </c>
      <c r="E287" s="126" t="s">
        <v>422</v>
      </c>
      <c r="F287" s="125">
        <v>1217350</v>
      </c>
      <c r="G287" s="125">
        <v>1217350</v>
      </c>
      <c r="H287" s="124">
        <v>1217350</v>
      </c>
    </row>
    <row r="288" spans="1:8" ht="25.5" outlineLevel="4" x14ac:dyDescent="0.25">
      <c r="A288" s="92" t="s">
        <v>774</v>
      </c>
      <c r="B288" s="91" t="s">
        <v>1077</v>
      </c>
      <c r="C288" s="91" t="s">
        <v>723</v>
      </c>
      <c r="D288" s="91" t="s">
        <v>773</v>
      </c>
      <c r="E288" s="90"/>
      <c r="F288" s="89">
        <v>5819934.2800000003</v>
      </c>
      <c r="G288" s="89">
        <v>5736070.1500000004</v>
      </c>
      <c r="H288" s="88">
        <v>5736070.1500000004</v>
      </c>
    </row>
    <row r="289" spans="1:8" outlineLevel="5" x14ac:dyDescent="0.25">
      <c r="A289" s="87" t="s">
        <v>772</v>
      </c>
      <c r="B289" s="86" t="s">
        <v>1077</v>
      </c>
      <c r="C289" s="86" t="s">
        <v>723</v>
      </c>
      <c r="D289" s="86" t="s">
        <v>771</v>
      </c>
      <c r="E289" s="85"/>
      <c r="F289" s="84">
        <v>1565421.28</v>
      </c>
      <c r="G289" s="84">
        <v>789727.95</v>
      </c>
      <c r="H289" s="83">
        <v>789727.95</v>
      </c>
    </row>
    <row r="290" spans="1:8" ht="25.5" outlineLevel="6" x14ac:dyDescent="0.25">
      <c r="A290" s="82" t="s">
        <v>770</v>
      </c>
      <c r="B290" s="81" t="s">
        <v>1077</v>
      </c>
      <c r="C290" s="81" t="s">
        <v>723</v>
      </c>
      <c r="D290" s="81" t="s">
        <v>769</v>
      </c>
      <c r="E290" s="128"/>
      <c r="F290" s="80">
        <v>1552421.28</v>
      </c>
      <c r="G290" s="80">
        <v>776727.95</v>
      </c>
      <c r="H290" s="79">
        <v>776727.95</v>
      </c>
    </row>
    <row r="291" spans="1:8" outlineLevel="7" x14ac:dyDescent="0.25">
      <c r="A291" s="127" t="s">
        <v>424</v>
      </c>
      <c r="B291" s="126" t="s">
        <v>1077</v>
      </c>
      <c r="C291" s="126" t="s">
        <v>723</v>
      </c>
      <c r="D291" s="126" t="s">
        <v>769</v>
      </c>
      <c r="E291" s="126" t="s">
        <v>422</v>
      </c>
      <c r="F291" s="125">
        <v>1552421.28</v>
      </c>
      <c r="G291" s="125">
        <v>776727.95</v>
      </c>
      <c r="H291" s="124">
        <v>776727.95</v>
      </c>
    </row>
    <row r="292" spans="1:8" ht="38.25" outlineLevel="6" x14ac:dyDescent="0.25">
      <c r="A292" s="82" t="s">
        <v>768</v>
      </c>
      <c r="B292" s="81" t="s">
        <v>1077</v>
      </c>
      <c r="C292" s="81" t="s">
        <v>723</v>
      </c>
      <c r="D292" s="81" t="s">
        <v>767</v>
      </c>
      <c r="E292" s="128"/>
      <c r="F292" s="80">
        <v>13000</v>
      </c>
      <c r="G292" s="80">
        <v>13000</v>
      </c>
      <c r="H292" s="79">
        <v>13000</v>
      </c>
    </row>
    <row r="293" spans="1:8" outlineLevel="7" x14ac:dyDescent="0.25">
      <c r="A293" s="127" t="s">
        <v>424</v>
      </c>
      <c r="B293" s="126" t="s">
        <v>1077</v>
      </c>
      <c r="C293" s="126" t="s">
        <v>723</v>
      </c>
      <c r="D293" s="126" t="s">
        <v>767</v>
      </c>
      <c r="E293" s="126" t="s">
        <v>422</v>
      </c>
      <c r="F293" s="125">
        <v>13000</v>
      </c>
      <c r="G293" s="125">
        <v>13000</v>
      </c>
      <c r="H293" s="124">
        <v>13000</v>
      </c>
    </row>
    <row r="294" spans="1:8" ht="25.5" outlineLevel="5" x14ac:dyDescent="0.25">
      <c r="A294" s="87" t="s">
        <v>766</v>
      </c>
      <c r="B294" s="86" t="s">
        <v>1077</v>
      </c>
      <c r="C294" s="86" t="s">
        <v>723</v>
      </c>
      <c r="D294" s="86" t="s">
        <v>765</v>
      </c>
      <c r="E294" s="85"/>
      <c r="F294" s="84">
        <v>4254513</v>
      </c>
      <c r="G294" s="84">
        <v>4946342.2</v>
      </c>
      <c r="H294" s="83">
        <v>4946342.2</v>
      </c>
    </row>
    <row r="295" spans="1:8" ht="25.5" outlineLevel="6" x14ac:dyDescent="0.25">
      <c r="A295" s="82" t="s">
        <v>764</v>
      </c>
      <c r="B295" s="81" t="s">
        <v>1077</v>
      </c>
      <c r="C295" s="81" t="s">
        <v>723</v>
      </c>
      <c r="D295" s="81" t="s">
        <v>763</v>
      </c>
      <c r="E295" s="128"/>
      <c r="F295" s="80">
        <v>4254513</v>
      </c>
      <c r="G295" s="80">
        <v>4946342.2</v>
      </c>
      <c r="H295" s="79">
        <v>4946342.2</v>
      </c>
    </row>
    <row r="296" spans="1:8" outlineLevel="7" x14ac:dyDescent="0.25">
      <c r="A296" s="127" t="s">
        <v>424</v>
      </c>
      <c r="B296" s="126" t="s">
        <v>1077</v>
      </c>
      <c r="C296" s="126" t="s">
        <v>723</v>
      </c>
      <c r="D296" s="126" t="s">
        <v>763</v>
      </c>
      <c r="E296" s="126" t="s">
        <v>422</v>
      </c>
      <c r="F296" s="125">
        <v>4254513</v>
      </c>
      <c r="G296" s="125">
        <v>4946342.2</v>
      </c>
      <c r="H296" s="124">
        <v>4946342.2</v>
      </c>
    </row>
    <row r="297" spans="1:8" ht="25.5" outlineLevel="3" x14ac:dyDescent="0.25">
      <c r="A297" s="97" t="s">
        <v>525</v>
      </c>
      <c r="B297" s="96" t="s">
        <v>1077</v>
      </c>
      <c r="C297" s="96" t="s">
        <v>723</v>
      </c>
      <c r="D297" s="96" t="s">
        <v>524</v>
      </c>
      <c r="E297" s="95"/>
      <c r="F297" s="94">
        <v>4277876.1500000004</v>
      </c>
      <c r="G297" s="94">
        <v>5916368.4000000004</v>
      </c>
      <c r="H297" s="93">
        <v>5916368.4000000004</v>
      </c>
    </row>
    <row r="298" spans="1:8" outlineLevel="5" x14ac:dyDescent="0.25">
      <c r="A298" s="87" t="s">
        <v>762</v>
      </c>
      <c r="B298" s="86" t="s">
        <v>1077</v>
      </c>
      <c r="C298" s="86" t="s">
        <v>723</v>
      </c>
      <c r="D298" s="86" t="s">
        <v>761</v>
      </c>
      <c r="E298" s="85"/>
      <c r="F298" s="84">
        <v>4277876.1500000004</v>
      </c>
      <c r="G298" s="84">
        <v>5916368.4000000004</v>
      </c>
      <c r="H298" s="83">
        <v>5916368.4000000004</v>
      </c>
    </row>
    <row r="299" spans="1:8" outlineLevel="6" x14ac:dyDescent="0.25">
      <c r="A299" s="82" t="s">
        <v>760</v>
      </c>
      <c r="B299" s="81" t="s">
        <v>1077</v>
      </c>
      <c r="C299" s="81" t="s">
        <v>723</v>
      </c>
      <c r="D299" s="81" t="s">
        <v>759</v>
      </c>
      <c r="E299" s="128"/>
      <c r="F299" s="80">
        <v>289242.86</v>
      </c>
      <c r="G299" s="80">
        <v>111170</v>
      </c>
      <c r="H299" s="79">
        <v>111170</v>
      </c>
    </row>
    <row r="300" spans="1:8" outlineLevel="7" x14ac:dyDescent="0.25">
      <c r="A300" s="127" t="s">
        <v>424</v>
      </c>
      <c r="B300" s="126" t="s">
        <v>1077</v>
      </c>
      <c r="C300" s="126" t="s">
        <v>723</v>
      </c>
      <c r="D300" s="126" t="s">
        <v>759</v>
      </c>
      <c r="E300" s="126" t="s">
        <v>422</v>
      </c>
      <c r="F300" s="125">
        <v>289242.86</v>
      </c>
      <c r="G300" s="125">
        <v>111170</v>
      </c>
      <c r="H300" s="124">
        <v>111170</v>
      </c>
    </row>
    <row r="301" spans="1:8" outlineLevel="6" x14ac:dyDescent="0.25">
      <c r="A301" s="82" t="s">
        <v>758</v>
      </c>
      <c r="B301" s="81" t="s">
        <v>1077</v>
      </c>
      <c r="C301" s="81" t="s">
        <v>723</v>
      </c>
      <c r="D301" s="81" t="s">
        <v>757</v>
      </c>
      <c r="E301" s="128"/>
      <c r="F301" s="80">
        <v>2062665.1</v>
      </c>
      <c r="G301" s="80">
        <v>4125330.2</v>
      </c>
      <c r="H301" s="79">
        <v>4125330.2</v>
      </c>
    </row>
    <row r="302" spans="1:8" outlineLevel="7" x14ac:dyDescent="0.25">
      <c r="A302" s="127" t="s">
        <v>424</v>
      </c>
      <c r="B302" s="126" t="s">
        <v>1077</v>
      </c>
      <c r="C302" s="126" t="s">
        <v>723</v>
      </c>
      <c r="D302" s="126" t="s">
        <v>757</v>
      </c>
      <c r="E302" s="126" t="s">
        <v>422</v>
      </c>
      <c r="F302" s="125">
        <v>2062665.1</v>
      </c>
      <c r="G302" s="125">
        <v>4125330.2</v>
      </c>
      <c r="H302" s="124">
        <v>4125330.2</v>
      </c>
    </row>
    <row r="303" spans="1:8" outlineLevel="6" x14ac:dyDescent="0.25">
      <c r="A303" s="82" t="s">
        <v>756</v>
      </c>
      <c r="B303" s="81" t="s">
        <v>1077</v>
      </c>
      <c r="C303" s="81" t="s">
        <v>723</v>
      </c>
      <c r="D303" s="81" t="s">
        <v>755</v>
      </c>
      <c r="E303" s="128"/>
      <c r="F303" s="80">
        <v>246099.99</v>
      </c>
      <c r="G303" s="80">
        <v>0</v>
      </c>
      <c r="H303" s="79">
        <v>0</v>
      </c>
    </row>
    <row r="304" spans="1:8" outlineLevel="7" x14ac:dyDescent="0.25">
      <c r="A304" s="127" t="s">
        <v>424</v>
      </c>
      <c r="B304" s="126" t="s">
        <v>1077</v>
      </c>
      <c r="C304" s="126" t="s">
        <v>723</v>
      </c>
      <c r="D304" s="126" t="s">
        <v>755</v>
      </c>
      <c r="E304" s="126" t="s">
        <v>422</v>
      </c>
      <c r="F304" s="125">
        <v>246099.99</v>
      </c>
      <c r="G304" s="125">
        <v>0</v>
      </c>
      <c r="H304" s="124">
        <v>0</v>
      </c>
    </row>
    <row r="305" spans="1:8" outlineLevel="6" x14ac:dyDescent="0.25">
      <c r="A305" s="82" t="s">
        <v>754</v>
      </c>
      <c r="B305" s="81" t="s">
        <v>1077</v>
      </c>
      <c r="C305" s="81" t="s">
        <v>723</v>
      </c>
      <c r="D305" s="81" t="s">
        <v>753</v>
      </c>
      <c r="E305" s="128"/>
      <c r="F305" s="80">
        <v>491868.2</v>
      </c>
      <c r="G305" s="80">
        <v>491868.2</v>
      </c>
      <c r="H305" s="79">
        <v>491868.2</v>
      </c>
    </row>
    <row r="306" spans="1:8" outlineLevel="7" x14ac:dyDescent="0.25">
      <c r="A306" s="127" t="s">
        <v>424</v>
      </c>
      <c r="B306" s="126" t="s">
        <v>1077</v>
      </c>
      <c r="C306" s="126" t="s">
        <v>723</v>
      </c>
      <c r="D306" s="126" t="s">
        <v>753</v>
      </c>
      <c r="E306" s="126" t="s">
        <v>422</v>
      </c>
      <c r="F306" s="125">
        <v>491868.2</v>
      </c>
      <c r="G306" s="125">
        <v>491868.2</v>
      </c>
      <c r="H306" s="124">
        <v>491868.2</v>
      </c>
    </row>
    <row r="307" spans="1:8" outlineLevel="6" x14ac:dyDescent="0.25">
      <c r="A307" s="82" t="s">
        <v>752</v>
      </c>
      <c r="B307" s="81" t="s">
        <v>1077</v>
      </c>
      <c r="C307" s="81" t="s">
        <v>723</v>
      </c>
      <c r="D307" s="81" t="s">
        <v>751</v>
      </c>
      <c r="E307" s="128"/>
      <c r="F307" s="80">
        <v>1188000</v>
      </c>
      <c r="G307" s="80">
        <v>1188000</v>
      </c>
      <c r="H307" s="79">
        <v>1188000</v>
      </c>
    </row>
    <row r="308" spans="1:8" outlineLevel="7" x14ac:dyDescent="0.25">
      <c r="A308" s="127" t="s">
        <v>424</v>
      </c>
      <c r="B308" s="126" t="s">
        <v>1077</v>
      </c>
      <c r="C308" s="126" t="s">
        <v>723</v>
      </c>
      <c r="D308" s="126" t="s">
        <v>751</v>
      </c>
      <c r="E308" s="126" t="s">
        <v>422</v>
      </c>
      <c r="F308" s="125">
        <v>1188000</v>
      </c>
      <c r="G308" s="125">
        <v>1188000</v>
      </c>
      <c r="H308" s="124">
        <v>1188000</v>
      </c>
    </row>
    <row r="309" spans="1:8" ht="38.25" outlineLevel="3" x14ac:dyDescent="0.25">
      <c r="A309" s="97" t="s">
        <v>740</v>
      </c>
      <c r="B309" s="96" t="s">
        <v>1077</v>
      </c>
      <c r="C309" s="96" t="s">
        <v>723</v>
      </c>
      <c r="D309" s="96" t="s">
        <v>739</v>
      </c>
      <c r="E309" s="95"/>
      <c r="F309" s="94">
        <v>18025769.879999999</v>
      </c>
      <c r="G309" s="94">
        <v>23025761.879999999</v>
      </c>
      <c r="H309" s="93">
        <v>23025761.879999999</v>
      </c>
    </row>
    <row r="310" spans="1:8" outlineLevel="4" x14ac:dyDescent="0.25">
      <c r="A310" s="92" t="s">
        <v>738</v>
      </c>
      <c r="B310" s="91" t="s">
        <v>1077</v>
      </c>
      <c r="C310" s="91" t="s">
        <v>723</v>
      </c>
      <c r="D310" s="91" t="s">
        <v>737</v>
      </c>
      <c r="E310" s="90"/>
      <c r="F310" s="89">
        <v>18025769.879999999</v>
      </c>
      <c r="G310" s="89">
        <v>23025761.879999999</v>
      </c>
      <c r="H310" s="88">
        <v>23025761.879999999</v>
      </c>
    </row>
    <row r="311" spans="1:8" outlineLevel="5" x14ac:dyDescent="0.25">
      <c r="A311" s="87" t="s">
        <v>736</v>
      </c>
      <c r="B311" s="86" t="s">
        <v>1077</v>
      </c>
      <c r="C311" s="86" t="s">
        <v>723</v>
      </c>
      <c r="D311" s="86" t="s">
        <v>735</v>
      </c>
      <c r="E311" s="85"/>
      <c r="F311" s="84">
        <v>10526752</v>
      </c>
      <c r="G311" s="84">
        <v>15526744</v>
      </c>
      <c r="H311" s="83">
        <v>15526744</v>
      </c>
    </row>
    <row r="312" spans="1:8" outlineLevel="6" x14ac:dyDescent="0.25">
      <c r="A312" s="82" t="s">
        <v>734</v>
      </c>
      <c r="B312" s="81" t="s">
        <v>1077</v>
      </c>
      <c r="C312" s="81" t="s">
        <v>723</v>
      </c>
      <c r="D312" s="81" t="s">
        <v>733</v>
      </c>
      <c r="E312" s="128"/>
      <c r="F312" s="80">
        <v>7526744</v>
      </c>
      <c r="G312" s="80">
        <v>12526744</v>
      </c>
      <c r="H312" s="79">
        <v>12526744</v>
      </c>
    </row>
    <row r="313" spans="1:8" outlineLevel="7" x14ac:dyDescent="0.25">
      <c r="A313" s="127" t="s">
        <v>424</v>
      </c>
      <c r="B313" s="126" t="s">
        <v>1077</v>
      </c>
      <c r="C313" s="126" t="s">
        <v>723</v>
      </c>
      <c r="D313" s="126" t="s">
        <v>733</v>
      </c>
      <c r="E313" s="126" t="s">
        <v>422</v>
      </c>
      <c r="F313" s="125">
        <v>7526744</v>
      </c>
      <c r="G313" s="125">
        <v>12526744</v>
      </c>
      <c r="H313" s="124">
        <v>12526744</v>
      </c>
    </row>
    <row r="314" spans="1:8" outlineLevel="6" x14ac:dyDescent="0.25">
      <c r="A314" s="82" t="s">
        <v>732</v>
      </c>
      <c r="B314" s="81" t="s">
        <v>1077</v>
      </c>
      <c r="C314" s="81" t="s">
        <v>723</v>
      </c>
      <c r="D314" s="81" t="s">
        <v>731</v>
      </c>
      <c r="E314" s="128"/>
      <c r="F314" s="80">
        <v>3000008</v>
      </c>
      <c r="G314" s="80">
        <v>3000000</v>
      </c>
      <c r="H314" s="79">
        <v>3000000</v>
      </c>
    </row>
    <row r="315" spans="1:8" outlineLevel="7" x14ac:dyDescent="0.25">
      <c r="A315" s="127" t="s">
        <v>424</v>
      </c>
      <c r="B315" s="126" t="s">
        <v>1077</v>
      </c>
      <c r="C315" s="126" t="s">
        <v>723</v>
      </c>
      <c r="D315" s="126" t="s">
        <v>731</v>
      </c>
      <c r="E315" s="126" t="s">
        <v>422</v>
      </c>
      <c r="F315" s="125">
        <v>3000008</v>
      </c>
      <c r="G315" s="125">
        <v>3000000</v>
      </c>
      <c r="H315" s="124">
        <v>3000000</v>
      </c>
    </row>
    <row r="316" spans="1:8" outlineLevel="5" x14ac:dyDescent="0.25">
      <c r="A316" s="87" t="s">
        <v>730</v>
      </c>
      <c r="B316" s="86" t="s">
        <v>1077</v>
      </c>
      <c r="C316" s="86" t="s">
        <v>723</v>
      </c>
      <c r="D316" s="86" t="s">
        <v>729</v>
      </c>
      <c r="E316" s="85"/>
      <c r="F316" s="84">
        <v>6888020.21</v>
      </c>
      <c r="G316" s="84">
        <v>6888020.21</v>
      </c>
      <c r="H316" s="83">
        <v>6888020.21</v>
      </c>
    </row>
    <row r="317" spans="1:8" outlineLevel="6" x14ac:dyDescent="0.25">
      <c r="A317" s="82" t="s">
        <v>728</v>
      </c>
      <c r="B317" s="81" t="s">
        <v>1077</v>
      </c>
      <c r="C317" s="81" t="s">
        <v>723</v>
      </c>
      <c r="D317" s="81" t="s">
        <v>727</v>
      </c>
      <c r="E317" s="128"/>
      <c r="F317" s="80">
        <v>6888020.21</v>
      </c>
      <c r="G317" s="80">
        <v>6888020.21</v>
      </c>
      <c r="H317" s="79">
        <v>6888020.21</v>
      </c>
    </row>
    <row r="318" spans="1:8" outlineLevel="7" x14ac:dyDescent="0.25">
      <c r="A318" s="127" t="s">
        <v>424</v>
      </c>
      <c r="B318" s="126" t="s">
        <v>1077</v>
      </c>
      <c r="C318" s="126" t="s">
        <v>723</v>
      </c>
      <c r="D318" s="126" t="s">
        <v>727</v>
      </c>
      <c r="E318" s="126" t="s">
        <v>422</v>
      </c>
      <c r="F318" s="125">
        <v>6888020.21</v>
      </c>
      <c r="G318" s="125">
        <v>6888020.21</v>
      </c>
      <c r="H318" s="124">
        <v>6888020.21</v>
      </c>
    </row>
    <row r="319" spans="1:8" ht="25.5" outlineLevel="5" x14ac:dyDescent="0.25">
      <c r="A319" s="87" t="s">
        <v>726</v>
      </c>
      <c r="B319" s="86" t="s">
        <v>1077</v>
      </c>
      <c r="C319" s="86" t="s">
        <v>723</v>
      </c>
      <c r="D319" s="86" t="s">
        <v>725</v>
      </c>
      <c r="E319" s="85"/>
      <c r="F319" s="84">
        <v>610997.67000000004</v>
      </c>
      <c r="G319" s="84">
        <v>610997.67000000004</v>
      </c>
      <c r="H319" s="83">
        <v>610997.67000000004</v>
      </c>
    </row>
    <row r="320" spans="1:8" ht="25.5" outlineLevel="6" x14ac:dyDescent="0.25">
      <c r="A320" s="82" t="s">
        <v>724</v>
      </c>
      <c r="B320" s="81" t="s">
        <v>1077</v>
      </c>
      <c r="C320" s="81" t="s">
        <v>723</v>
      </c>
      <c r="D320" s="81" t="s">
        <v>722</v>
      </c>
      <c r="E320" s="128"/>
      <c r="F320" s="80">
        <v>610997.67000000004</v>
      </c>
      <c r="G320" s="80">
        <v>610997.67000000004</v>
      </c>
      <c r="H320" s="79">
        <v>610997.67000000004</v>
      </c>
    </row>
    <row r="321" spans="1:8" outlineLevel="7" x14ac:dyDescent="0.25">
      <c r="A321" s="127" t="s">
        <v>424</v>
      </c>
      <c r="B321" s="126" t="s">
        <v>1077</v>
      </c>
      <c r="C321" s="126" t="s">
        <v>723</v>
      </c>
      <c r="D321" s="126" t="s">
        <v>722</v>
      </c>
      <c r="E321" s="126" t="s">
        <v>422</v>
      </c>
      <c r="F321" s="125">
        <v>610997.67000000004</v>
      </c>
      <c r="G321" s="125">
        <v>610997.67000000004</v>
      </c>
      <c r="H321" s="124">
        <v>610997.67000000004</v>
      </c>
    </row>
    <row r="322" spans="1:8" outlineLevel="2" x14ac:dyDescent="0.25">
      <c r="A322" s="102" t="s">
        <v>721</v>
      </c>
      <c r="B322" s="101" t="s">
        <v>1077</v>
      </c>
      <c r="C322" s="101" t="s">
        <v>720</v>
      </c>
      <c r="D322" s="100"/>
      <c r="E322" s="100"/>
      <c r="F322" s="99">
        <v>46012077.509999998</v>
      </c>
      <c r="G322" s="99">
        <v>44248124.390000001</v>
      </c>
      <c r="H322" s="98">
        <v>44396883.170000002</v>
      </c>
    </row>
    <row r="323" spans="1:8" ht="25.5" outlineLevel="3" x14ac:dyDescent="0.25">
      <c r="A323" s="97" t="s">
        <v>373</v>
      </c>
      <c r="B323" s="96" t="s">
        <v>1077</v>
      </c>
      <c r="C323" s="96" t="s">
        <v>720</v>
      </c>
      <c r="D323" s="96" t="s">
        <v>372</v>
      </c>
      <c r="E323" s="95"/>
      <c r="F323" s="94">
        <v>46012077.509999998</v>
      </c>
      <c r="G323" s="94">
        <v>44248124.390000001</v>
      </c>
      <c r="H323" s="93">
        <v>44396883.170000002</v>
      </c>
    </row>
    <row r="324" spans="1:8" ht="25.5" outlineLevel="4" x14ac:dyDescent="0.25">
      <c r="A324" s="92" t="s">
        <v>609</v>
      </c>
      <c r="B324" s="91" t="s">
        <v>1077</v>
      </c>
      <c r="C324" s="91" t="s">
        <v>720</v>
      </c>
      <c r="D324" s="91" t="s">
        <v>608</v>
      </c>
      <c r="E324" s="90"/>
      <c r="F324" s="89">
        <v>46012077.509999998</v>
      </c>
      <c r="G324" s="89">
        <v>44248124.390000001</v>
      </c>
      <c r="H324" s="88">
        <v>44396883.170000002</v>
      </c>
    </row>
    <row r="325" spans="1:8" outlineLevel="5" x14ac:dyDescent="0.25">
      <c r="A325" s="87" t="s">
        <v>607</v>
      </c>
      <c r="B325" s="86" t="s">
        <v>1077</v>
      </c>
      <c r="C325" s="86" t="s">
        <v>720</v>
      </c>
      <c r="D325" s="86" t="s">
        <v>606</v>
      </c>
      <c r="E325" s="85"/>
      <c r="F325" s="84">
        <v>46012077.509999998</v>
      </c>
      <c r="G325" s="84">
        <v>44248124.390000001</v>
      </c>
      <c r="H325" s="83">
        <v>44396883.170000002</v>
      </c>
    </row>
    <row r="326" spans="1:8" outlineLevel="6" x14ac:dyDescent="0.25">
      <c r="A326" s="82" t="s">
        <v>605</v>
      </c>
      <c r="B326" s="81" t="s">
        <v>1077</v>
      </c>
      <c r="C326" s="81" t="s">
        <v>720</v>
      </c>
      <c r="D326" s="81" t="s">
        <v>604</v>
      </c>
      <c r="E326" s="128"/>
      <c r="F326" s="80">
        <v>46012077.509999998</v>
      </c>
      <c r="G326" s="80">
        <v>44248124.390000001</v>
      </c>
      <c r="H326" s="79">
        <v>44396883.170000002</v>
      </c>
    </row>
    <row r="327" spans="1:8" ht="38.25" outlineLevel="7" x14ac:dyDescent="0.25">
      <c r="A327" s="127" t="s">
        <v>446</v>
      </c>
      <c r="B327" s="126" t="s">
        <v>1077</v>
      </c>
      <c r="C327" s="126" t="s">
        <v>720</v>
      </c>
      <c r="D327" s="126" t="s">
        <v>604</v>
      </c>
      <c r="E327" s="126" t="s">
        <v>445</v>
      </c>
      <c r="F327" s="125">
        <v>30346633.5</v>
      </c>
      <c r="G327" s="125">
        <v>30346633.5</v>
      </c>
      <c r="H327" s="124">
        <v>30346633.5</v>
      </c>
    </row>
    <row r="328" spans="1:8" outlineLevel="7" x14ac:dyDescent="0.25">
      <c r="A328" s="127" t="s">
        <v>424</v>
      </c>
      <c r="B328" s="126" t="s">
        <v>1077</v>
      </c>
      <c r="C328" s="126" t="s">
        <v>720</v>
      </c>
      <c r="D328" s="126" t="s">
        <v>604</v>
      </c>
      <c r="E328" s="126" t="s">
        <v>422</v>
      </c>
      <c r="F328" s="125">
        <v>11028294.01</v>
      </c>
      <c r="G328" s="125">
        <v>9264340.8900000006</v>
      </c>
      <c r="H328" s="124">
        <v>9413099.6699999999</v>
      </c>
    </row>
    <row r="329" spans="1:8" outlineLevel="7" x14ac:dyDescent="0.25">
      <c r="A329" s="127" t="s">
        <v>302</v>
      </c>
      <c r="B329" s="126" t="s">
        <v>1077</v>
      </c>
      <c r="C329" s="126" t="s">
        <v>720</v>
      </c>
      <c r="D329" s="126" t="s">
        <v>604</v>
      </c>
      <c r="E329" s="126" t="s">
        <v>299</v>
      </c>
      <c r="F329" s="125">
        <v>4637150</v>
      </c>
      <c r="G329" s="125">
        <v>4637150</v>
      </c>
      <c r="H329" s="124">
        <v>4637150</v>
      </c>
    </row>
    <row r="330" spans="1:8" outlineLevel="1" x14ac:dyDescent="0.25">
      <c r="A330" s="107" t="s">
        <v>719</v>
      </c>
      <c r="B330" s="106" t="s">
        <v>1077</v>
      </c>
      <c r="C330" s="106" t="s">
        <v>718</v>
      </c>
      <c r="D330" s="105"/>
      <c r="E330" s="105"/>
      <c r="F330" s="104">
        <v>140286684.91</v>
      </c>
      <c r="G330" s="104">
        <v>111488337.77</v>
      </c>
      <c r="H330" s="103">
        <v>120589059.34999999</v>
      </c>
    </row>
    <row r="331" spans="1:8" outlineLevel="2" x14ac:dyDescent="0.25">
      <c r="A331" s="102" t="s">
        <v>702</v>
      </c>
      <c r="B331" s="101" t="s">
        <v>1077</v>
      </c>
      <c r="C331" s="101" t="s">
        <v>662</v>
      </c>
      <c r="D331" s="100"/>
      <c r="E331" s="100"/>
      <c r="F331" s="99">
        <v>113646759.91</v>
      </c>
      <c r="G331" s="99">
        <v>110471597.77</v>
      </c>
      <c r="H331" s="98">
        <v>119572319.34999999</v>
      </c>
    </row>
    <row r="332" spans="1:8" ht="25.5" outlineLevel="3" x14ac:dyDescent="0.25">
      <c r="A332" s="97" t="s">
        <v>430</v>
      </c>
      <c r="B332" s="96" t="s">
        <v>1077</v>
      </c>
      <c r="C332" s="96" t="s">
        <v>662</v>
      </c>
      <c r="D332" s="96" t="s">
        <v>429</v>
      </c>
      <c r="E332" s="95"/>
      <c r="F332" s="94">
        <v>113646759.91</v>
      </c>
      <c r="G332" s="94">
        <v>110471597.77</v>
      </c>
      <c r="H332" s="93">
        <v>119572319.34999999</v>
      </c>
    </row>
    <row r="333" spans="1:8" outlineLevel="4" x14ac:dyDescent="0.25">
      <c r="A333" s="92" t="s">
        <v>564</v>
      </c>
      <c r="B333" s="91" t="s">
        <v>1077</v>
      </c>
      <c r="C333" s="91" t="s">
        <v>662</v>
      </c>
      <c r="D333" s="91" t="s">
        <v>563</v>
      </c>
      <c r="E333" s="90"/>
      <c r="F333" s="89">
        <v>113646759.91</v>
      </c>
      <c r="G333" s="89">
        <v>110471597.77</v>
      </c>
      <c r="H333" s="88">
        <v>119572319.34999999</v>
      </c>
    </row>
    <row r="334" spans="1:8" outlineLevel="5" x14ac:dyDescent="0.25">
      <c r="A334" s="87" t="s">
        <v>562</v>
      </c>
      <c r="B334" s="86" t="s">
        <v>1077</v>
      </c>
      <c r="C334" s="86" t="s">
        <v>662</v>
      </c>
      <c r="D334" s="86" t="s">
        <v>561</v>
      </c>
      <c r="E334" s="85"/>
      <c r="F334" s="84">
        <v>113646759.91</v>
      </c>
      <c r="G334" s="84">
        <v>110471597.77</v>
      </c>
      <c r="H334" s="83">
        <v>119572319.34999999</v>
      </c>
    </row>
    <row r="335" spans="1:8" ht="25.5" outlineLevel="6" x14ac:dyDescent="0.25">
      <c r="A335" s="82" t="s">
        <v>248</v>
      </c>
      <c r="B335" s="81" t="s">
        <v>1077</v>
      </c>
      <c r="C335" s="81" t="s">
        <v>662</v>
      </c>
      <c r="D335" s="81" t="s">
        <v>698</v>
      </c>
      <c r="E335" s="128"/>
      <c r="F335" s="80">
        <v>8091802.4199999999</v>
      </c>
      <c r="G335" s="80">
        <v>10457393.449999999</v>
      </c>
      <c r="H335" s="79">
        <v>14237357.710000001</v>
      </c>
    </row>
    <row r="336" spans="1:8" outlineLevel="7" x14ac:dyDescent="0.25">
      <c r="A336" s="127" t="s">
        <v>424</v>
      </c>
      <c r="B336" s="126" t="s">
        <v>1077</v>
      </c>
      <c r="C336" s="126" t="s">
        <v>662</v>
      </c>
      <c r="D336" s="126" t="s">
        <v>698</v>
      </c>
      <c r="E336" s="126" t="s">
        <v>422</v>
      </c>
      <c r="F336" s="125">
        <v>8091802.4199999999</v>
      </c>
      <c r="G336" s="125">
        <v>10457393.449999999</v>
      </c>
      <c r="H336" s="124">
        <v>14237357.710000001</v>
      </c>
    </row>
    <row r="337" spans="1:8" ht="25.5" outlineLevel="6" x14ac:dyDescent="0.25">
      <c r="A337" s="82" t="s">
        <v>697</v>
      </c>
      <c r="B337" s="81" t="s">
        <v>1077</v>
      </c>
      <c r="C337" s="81" t="s">
        <v>662</v>
      </c>
      <c r="D337" s="81" t="s">
        <v>696</v>
      </c>
      <c r="E337" s="128"/>
      <c r="F337" s="80">
        <v>100160422.54000001</v>
      </c>
      <c r="G337" s="80">
        <v>93042608.689999998</v>
      </c>
      <c r="H337" s="79">
        <v>95843389.829999998</v>
      </c>
    </row>
    <row r="338" spans="1:8" outlineLevel="7" x14ac:dyDescent="0.25">
      <c r="A338" s="127" t="s">
        <v>424</v>
      </c>
      <c r="B338" s="126" t="s">
        <v>1077</v>
      </c>
      <c r="C338" s="126" t="s">
        <v>662</v>
      </c>
      <c r="D338" s="126" t="s">
        <v>696</v>
      </c>
      <c r="E338" s="126" t="s">
        <v>422</v>
      </c>
      <c r="F338" s="125">
        <v>100160422.54000001</v>
      </c>
      <c r="G338" s="125">
        <v>93042608.689999998</v>
      </c>
      <c r="H338" s="124">
        <v>95843389.829999998</v>
      </c>
    </row>
    <row r="339" spans="1:8" ht="25.5" outlineLevel="6" x14ac:dyDescent="0.25">
      <c r="A339" s="82" t="s">
        <v>693</v>
      </c>
      <c r="B339" s="81" t="s">
        <v>1077</v>
      </c>
      <c r="C339" s="81" t="s">
        <v>662</v>
      </c>
      <c r="D339" s="81" t="s">
        <v>692</v>
      </c>
      <c r="E339" s="128"/>
      <c r="F339" s="80">
        <v>5394534.9500000002</v>
      </c>
      <c r="G339" s="80">
        <v>6971595.6299999999</v>
      </c>
      <c r="H339" s="79">
        <v>9491571.8100000005</v>
      </c>
    </row>
    <row r="340" spans="1:8" outlineLevel="7" x14ac:dyDescent="0.25">
      <c r="A340" s="127" t="s">
        <v>424</v>
      </c>
      <c r="B340" s="126" t="s">
        <v>1077</v>
      </c>
      <c r="C340" s="126" t="s">
        <v>662</v>
      </c>
      <c r="D340" s="126" t="s">
        <v>692</v>
      </c>
      <c r="E340" s="126" t="s">
        <v>422</v>
      </c>
      <c r="F340" s="125">
        <v>5394534.9500000002</v>
      </c>
      <c r="G340" s="125">
        <v>6971595.6299999999</v>
      </c>
      <c r="H340" s="124">
        <v>9491571.8100000005</v>
      </c>
    </row>
    <row r="341" spans="1:8" outlineLevel="2" x14ac:dyDescent="0.25">
      <c r="A341" s="102" t="s">
        <v>620</v>
      </c>
      <c r="B341" s="101" t="s">
        <v>1077</v>
      </c>
      <c r="C341" s="101" t="s">
        <v>567</v>
      </c>
      <c r="D341" s="100"/>
      <c r="E341" s="100"/>
      <c r="F341" s="99">
        <v>1416091.66</v>
      </c>
      <c r="G341" s="99">
        <v>1016740</v>
      </c>
      <c r="H341" s="98">
        <v>1016740</v>
      </c>
    </row>
    <row r="342" spans="1:8" ht="25.5" outlineLevel="3" x14ac:dyDescent="0.25">
      <c r="A342" s="97" t="s">
        <v>359</v>
      </c>
      <c r="B342" s="96" t="s">
        <v>1077</v>
      </c>
      <c r="C342" s="96" t="s">
        <v>567</v>
      </c>
      <c r="D342" s="96" t="s">
        <v>358</v>
      </c>
      <c r="E342" s="95"/>
      <c r="F342" s="94">
        <v>336700</v>
      </c>
      <c r="G342" s="94">
        <v>0</v>
      </c>
      <c r="H342" s="93">
        <v>0</v>
      </c>
    </row>
    <row r="343" spans="1:8" ht="25.5" outlineLevel="4" x14ac:dyDescent="0.25">
      <c r="A343" s="92" t="s">
        <v>619</v>
      </c>
      <c r="B343" s="91" t="s">
        <v>1077</v>
      </c>
      <c r="C343" s="91" t="s">
        <v>567</v>
      </c>
      <c r="D343" s="91" t="s">
        <v>618</v>
      </c>
      <c r="E343" s="90"/>
      <c r="F343" s="89">
        <v>336700</v>
      </c>
      <c r="G343" s="89">
        <v>0</v>
      </c>
      <c r="H343" s="88">
        <v>0</v>
      </c>
    </row>
    <row r="344" spans="1:8" outlineLevel="5" x14ac:dyDescent="0.25">
      <c r="A344" s="87" t="s">
        <v>617</v>
      </c>
      <c r="B344" s="86" t="s">
        <v>1077</v>
      </c>
      <c r="C344" s="86" t="s">
        <v>567</v>
      </c>
      <c r="D344" s="86" t="s">
        <v>616</v>
      </c>
      <c r="E344" s="85"/>
      <c r="F344" s="84">
        <v>167700</v>
      </c>
      <c r="G344" s="84">
        <v>0</v>
      </c>
      <c r="H344" s="83">
        <v>0</v>
      </c>
    </row>
    <row r="345" spans="1:8" outlineLevel="6" x14ac:dyDescent="0.25">
      <c r="A345" s="82" t="s">
        <v>615</v>
      </c>
      <c r="B345" s="81" t="s">
        <v>1077</v>
      </c>
      <c r="C345" s="81" t="s">
        <v>567</v>
      </c>
      <c r="D345" s="81" t="s">
        <v>614</v>
      </c>
      <c r="E345" s="128"/>
      <c r="F345" s="80">
        <v>167700</v>
      </c>
      <c r="G345" s="80">
        <v>0</v>
      </c>
      <c r="H345" s="79">
        <v>0</v>
      </c>
    </row>
    <row r="346" spans="1:8" outlineLevel="7" x14ac:dyDescent="0.25">
      <c r="A346" s="127" t="s">
        <v>424</v>
      </c>
      <c r="B346" s="126" t="s">
        <v>1077</v>
      </c>
      <c r="C346" s="126" t="s">
        <v>567</v>
      </c>
      <c r="D346" s="126" t="s">
        <v>614</v>
      </c>
      <c r="E346" s="126" t="s">
        <v>422</v>
      </c>
      <c r="F346" s="125">
        <v>167700</v>
      </c>
      <c r="G346" s="125">
        <v>0</v>
      </c>
      <c r="H346" s="124">
        <v>0</v>
      </c>
    </row>
    <row r="347" spans="1:8" outlineLevel="5" x14ac:dyDescent="0.25">
      <c r="A347" s="87" t="s">
        <v>613</v>
      </c>
      <c r="B347" s="86" t="s">
        <v>1077</v>
      </c>
      <c r="C347" s="86" t="s">
        <v>567</v>
      </c>
      <c r="D347" s="86" t="s">
        <v>612</v>
      </c>
      <c r="E347" s="85"/>
      <c r="F347" s="84">
        <v>169000</v>
      </c>
      <c r="G347" s="84">
        <v>0</v>
      </c>
      <c r="H347" s="83">
        <v>0</v>
      </c>
    </row>
    <row r="348" spans="1:8" outlineLevel="6" x14ac:dyDescent="0.25">
      <c r="A348" s="82" t="s">
        <v>611</v>
      </c>
      <c r="B348" s="81" t="s">
        <v>1077</v>
      </c>
      <c r="C348" s="81" t="s">
        <v>567</v>
      </c>
      <c r="D348" s="81" t="s">
        <v>610</v>
      </c>
      <c r="E348" s="128"/>
      <c r="F348" s="80">
        <v>169000</v>
      </c>
      <c r="G348" s="80">
        <v>0</v>
      </c>
      <c r="H348" s="79">
        <v>0</v>
      </c>
    </row>
    <row r="349" spans="1:8" outlineLevel="7" x14ac:dyDescent="0.25">
      <c r="A349" s="127" t="s">
        <v>424</v>
      </c>
      <c r="B349" s="126" t="s">
        <v>1077</v>
      </c>
      <c r="C349" s="126" t="s">
        <v>567</v>
      </c>
      <c r="D349" s="126" t="s">
        <v>610</v>
      </c>
      <c r="E349" s="126" t="s">
        <v>422</v>
      </c>
      <c r="F349" s="125">
        <v>169000</v>
      </c>
      <c r="G349" s="125">
        <v>0</v>
      </c>
      <c r="H349" s="124">
        <v>0</v>
      </c>
    </row>
    <row r="350" spans="1:8" ht="25.5" outlineLevel="3" x14ac:dyDescent="0.25">
      <c r="A350" s="97" t="s">
        <v>373</v>
      </c>
      <c r="B350" s="96" t="s">
        <v>1077</v>
      </c>
      <c r="C350" s="96" t="s">
        <v>567</v>
      </c>
      <c r="D350" s="96" t="s">
        <v>372</v>
      </c>
      <c r="E350" s="95"/>
      <c r="F350" s="94">
        <v>144300</v>
      </c>
      <c r="G350" s="94">
        <v>144300</v>
      </c>
      <c r="H350" s="93">
        <v>144300</v>
      </c>
    </row>
    <row r="351" spans="1:8" ht="25.5" outlineLevel="4" x14ac:dyDescent="0.25">
      <c r="A351" s="92" t="s">
        <v>609</v>
      </c>
      <c r="B351" s="91" t="s">
        <v>1077</v>
      </c>
      <c r="C351" s="91" t="s">
        <v>567</v>
      </c>
      <c r="D351" s="91" t="s">
        <v>608</v>
      </c>
      <c r="E351" s="90"/>
      <c r="F351" s="89">
        <v>144300</v>
      </c>
      <c r="G351" s="89">
        <v>144300</v>
      </c>
      <c r="H351" s="88">
        <v>144300</v>
      </c>
    </row>
    <row r="352" spans="1:8" outlineLevel="5" x14ac:dyDescent="0.25">
      <c r="A352" s="87" t="s">
        <v>607</v>
      </c>
      <c r="B352" s="86" t="s">
        <v>1077</v>
      </c>
      <c r="C352" s="86" t="s">
        <v>567</v>
      </c>
      <c r="D352" s="86" t="s">
        <v>606</v>
      </c>
      <c r="E352" s="85"/>
      <c r="F352" s="84">
        <v>144300</v>
      </c>
      <c r="G352" s="84">
        <v>144300</v>
      </c>
      <c r="H352" s="83">
        <v>144300</v>
      </c>
    </row>
    <row r="353" spans="1:8" outlineLevel="6" x14ac:dyDescent="0.25">
      <c r="A353" s="82" t="s">
        <v>605</v>
      </c>
      <c r="B353" s="81" t="s">
        <v>1077</v>
      </c>
      <c r="C353" s="81" t="s">
        <v>567</v>
      </c>
      <c r="D353" s="81" t="s">
        <v>604</v>
      </c>
      <c r="E353" s="128"/>
      <c r="F353" s="80">
        <v>144300</v>
      </c>
      <c r="G353" s="80">
        <v>144300</v>
      </c>
      <c r="H353" s="79">
        <v>144300</v>
      </c>
    </row>
    <row r="354" spans="1:8" outlineLevel="7" x14ac:dyDescent="0.25">
      <c r="A354" s="127" t="s">
        <v>424</v>
      </c>
      <c r="B354" s="126" t="s">
        <v>1077</v>
      </c>
      <c r="C354" s="126" t="s">
        <v>567</v>
      </c>
      <c r="D354" s="126" t="s">
        <v>604</v>
      </c>
      <c r="E354" s="126" t="s">
        <v>422</v>
      </c>
      <c r="F354" s="125">
        <v>144300</v>
      </c>
      <c r="G354" s="125">
        <v>144300</v>
      </c>
      <c r="H354" s="124">
        <v>144300</v>
      </c>
    </row>
    <row r="355" spans="1:8" ht="25.5" outlineLevel="3" x14ac:dyDescent="0.25">
      <c r="A355" s="97" t="s">
        <v>309</v>
      </c>
      <c r="B355" s="96" t="s">
        <v>1077</v>
      </c>
      <c r="C355" s="96" t="s">
        <v>567</v>
      </c>
      <c r="D355" s="96" t="s">
        <v>308</v>
      </c>
      <c r="E355" s="95"/>
      <c r="F355" s="94">
        <v>935091.66</v>
      </c>
      <c r="G355" s="94">
        <v>872440</v>
      </c>
      <c r="H355" s="93">
        <v>872440</v>
      </c>
    </row>
    <row r="356" spans="1:8" ht="25.5" outlineLevel="4" x14ac:dyDescent="0.25">
      <c r="A356" s="92" t="s">
        <v>307</v>
      </c>
      <c r="B356" s="91" t="s">
        <v>1077</v>
      </c>
      <c r="C356" s="91" t="s">
        <v>567</v>
      </c>
      <c r="D356" s="91" t="s">
        <v>306</v>
      </c>
      <c r="E356" s="90"/>
      <c r="F356" s="89">
        <v>384440</v>
      </c>
      <c r="G356" s="89">
        <v>384440</v>
      </c>
      <c r="H356" s="88">
        <v>384440</v>
      </c>
    </row>
    <row r="357" spans="1:8" ht="25.5" outlineLevel="5" x14ac:dyDescent="0.25">
      <c r="A357" s="87" t="s">
        <v>597</v>
      </c>
      <c r="B357" s="86" t="s">
        <v>1077</v>
      </c>
      <c r="C357" s="86" t="s">
        <v>567</v>
      </c>
      <c r="D357" s="86" t="s">
        <v>596</v>
      </c>
      <c r="E357" s="85"/>
      <c r="F357" s="84">
        <v>384440</v>
      </c>
      <c r="G357" s="84">
        <v>384440</v>
      </c>
      <c r="H357" s="83">
        <v>384440</v>
      </c>
    </row>
    <row r="358" spans="1:8" outlineLevel="6" x14ac:dyDescent="0.25">
      <c r="A358" s="82" t="s">
        <v>568</v>
      </c>
      <c r="B358" s="81" t="s">
        <v>1077</v>
      </c>
      <c r="C358" s="81" t="s">
        <v>567</v>
      </c>
      <c r="D358" s="81" t="s">
        <v>595</v>
      </c>
      <c r="E358" s="128"/>
      <c r="F358" s="80">
        <v>311900</v>
      </c>
      <c r="G358" s="80">
        <v>311900</v>
      </c>
      <c r="H358" s="79">
        <v>311900</v>
      </c>
    </row>
    <row r="359" spans="1:8" outlineLevel="7" x14ac:dyDescent="0.25">
      <c r="A359" s="127" t="s">
        <v>424</v>
      </c>
      <c r="B359" s="126" t="s">
        <v>1077</v>
      </c>
      <c r="C359" s="126" t="s">
        <v>567</v>
      </c>
      <c r="D359" s="126" t="s">
        <v>595</v>
      </c>
      <c r="E359" s="126" t="s">
        <v>422</v>
      </c>
      <c r="F359" s="125">
        <v>311900</v>
      </c>
      <c r="G359" s="125">
        <v>311900</v>
      </c>
      <c r="H359" s="124">
        <v>311900</v>
      </c>
    </row>
    <row r="360" spans="1:8" ht="25.5" outlineLevel="6" x14ac:dyDescent="0.25">
      <c r="A360" s="82" t="s">
        <v>594</v>
      </c>
      <c r="B360" s="81" t="s">
        <v>1077</v>
      </c>
      <c r="C360" s="81" t="s">
        <v>567</v>
      </c>
      <c r="D360" s="81" t="s">
        <v>593</v>
      </c>
      <c r="E360" s="128"/>
      <c r="F360" s="80">
        <v>1300</v>
      </c>
      <c r="G360" s="80">
        <v>1300</v>
      </c>
      <c r="H360" s="79">
        <v>1300</v>
      </c>
    </row>
    <row r="361" spans="1:8" outlineLevel="7" x14ac:dyDescent="0.25">
      <c r="A361" s="127" t="s">
        <v>424</v>
      </c>
      <c r="B361" s="126" t="s">
        <v>1077</v>
      </c>
      <c r="C361" s="126" t="s">
        <v>567</v>
      </c>
      <c r="D361" s="126" t="s">
        <v>593</v>
      </c>
      <c r="E361" s="126" t="s">
        <v>422</v>
      </c>
      <c r="F361" s="125">
        <v>1300</v>
      </c>
      <c r="G361" s="125">
        <v>1300</v>
      </c>
      <c r="H361" s="124">
        <v>1300</v>
      </c>
    </row>
    <row r="362" spans="1:8" ht="51" outlineLevel="6" x14ac:dyDescent="0.25">
      <c r="A362" s="82" t="s">
        <v>592</v>
      </c>
      <c r="B362" s="81" t="s">
        <v>1077</v>
      </c>
      <c r="C362" s="81" t="s">
        <v>567</v>
      </c>
      <c r="D362" s="81" t="s">
        <v>591</v>
      </c>
      <c r="E362" s="128"/>
      <c r="F362" s="80">
        <v>36270</v>
      </c>
      <c r="G362" s="80">
        <v>36270</v>
      </c>
      <c r="H362" s="79">
        <v>36270</v>
      </c>
    </row>
    <row r="363" spans="1:8" outlineLevel="7" x14ac:dyDescent="0.25">
      <c r="A363" s="127" t="s">
        <v>424</v>
      </c>
      <c r="B363" s="126" t="s">
        <v>1077</v>
      </c>
      <c r="C363" s="126" t="s">
        <v>567</v>
      </c>
      <c r="D363" s="126" t="s">
        <v>591</v>
      </c>
      <c r="E363" s="126" t="s">
        <v>422</v>
      </c>
      <c r="F363" s="125">
        <v>36270</v>
      </c>
      <c r="G363" s="125">
        <v>36270</v>
      </c>
      <c r="H363" s="124">
        <v>36270</v>
      </c>
    </row>
    <row r="364" spans="1:8" ht="51" outlineLevel="6" x14ac:dyDescent="0.25">
      <c r="A364" s="82" t="s">
        <v>590</v>
      </c>
      <c r="B364" s="81" t="s">
        <v>1077</v>
      </c>
      <c r="C364" s="81" t="s">
        <v>567</v>
      </c>
      <c r="D364" s="81" t="s">
        <v>589</v>
      </c>
      <c r="E364" s="128"/>
      <c r="F364" s="80">
        <v>34970</v>
      </c>
      <c r="G364" s="80">
        <v>34970</v>
      </c>
      <c r="H364" s="79">
        <v>34970</v>
      </c>
    </row>
    <row r="365" spans="1:8" outlineLevel="7" x14ac:dyDescent="0.25">
      <c r="A365" s="127" t="s">
        <v>424</v>
      </c>
      <c r="B365" s="126" t="s">
        <v>1077</v>
      </c>
      <c r="C365" s="126" t="s">
        <v>567</v>
      </c>
      <c r="D365" s="126" t="s">
        <v>589</v>
      </c>
      <c r="E365" s="126" t="s">
        <v>422</v>
      </c>
      <c r="F365" s="125">
        <v>34970</v>
      </c>
      <c r="G365" s="125">
        <v>34970</v>
      </c>
      <c r="H365" s="124">
        <v>34970</v>
      </c>
    </row>
    <row r="366" spans="1:8" ht="25.5" outlineLevel="4" x14ac:dyDescent="0.25">
      <c r="A366" s="92" t="s">
        <v>588</v>
      </c>
      <c r="B366" s="91" t="s">
        <v>1077</v>
      </c>
      <c r="C366" s="91" t="s">
        <v>567</v>
      </c>
      <c r="D366" s="91" t="s">
        <v>587</v>
      </c>
      <c r="E366" s="90"/>
      <c r="F366" s="89">
        <v>62651.66</v>
      </c>
      <c r="G366" s="89">
        <v>0</v>
      </c>
      <c r="H366" s="88">
        <v>0</v>
      </c>
    </row>
    <row r="367" spans="1:8" outlineLevel="5" x14ac:dyDescent="0.25">
      <c r="A367" s="87" t="s">
        <v>586</v>
      </c>
      <c r="B367" s="86" t="s">
        <v>1077</v>
      </c>
      <c r="C367" s="86" t="s">
        <v>567</v>
      </c>
      <c r="D367" s="86" t="s">
        <v>585</v>
      </c>
      <c r="E367" s="85"/>
      <c r="F367" s="84">
        <v>62651.66</v>
      </c>
      <c r="G367" s="84">
        <v>0</v>
      </c>
      <c r="H367" s="83">
        <v>0</v>
      </c>
    </row>
    <row r="368" spans="1:8" outlineLevel="6" x14ac:dyDescent="0.25">
      <c r="A368" s="82" t="s">
        <v>584</v>
      </c>
      <c r="B368" s="81" t="s">
        <v>1077</v>
      </c>
      <c r="C368" s="81" t="s">
        <v>567</v>
      </c>
      <c r="D368" s="81" t="s">
        <v>583</v>
      </c>
      <c r="E368" s="128"/>
      <c r="F368" s="80">
        <v>62651.66</v>
      </c>
      <c r="G368" s="80">
        <v>0</v>
      </c>
      <c r="H368" s="79">
        <v>0</v>
      </c>
    </row>
    <row r="369" spans="1:8" outlineLevel="7" x14ac:dyDescent="0.25">
      <c r="A369" s="127" t="s">
        <v>424</v>
      </c>
      <c r="B369" s="126" t="s">
        <v>1077</v>
      </c>
      <c r="C369" s="126" t="s">
        <v>567</v>
      </c>
      <c r="D369" s="126" t="s">
        <v>583</v>
      </c>
      <c r="E369" s="126" t="s">
        <v>422</v>
      </c>
      <c r="F369" s="125">
        <v>62651.66</v>
      </c>
      <c r="G369" s="125">
        <v>0</v>
      </c>
      <c r="H369" s="124">
        <v>0</v>
      </c>
    </row>
    <row r="370" spans="1:8" ht="25.5" outlineLevel="4" x14ac:dyDescent="0.25">
      <c r="A370" s="92" t="s">
        <v>582</v>
      </c>
      <c r="B370" s="91" t="s">
        <v>1077</v>
      </c>
      <c r="C370" s="91" t="s">
        <v>567</v>
      </c>
      <c r="D370" s="91" t="s">
        <v>581</v>
      </c>
      <c r="E370" s="90"/>
      <c r="F370" s="89">
        <v>75000</v>
      </c>
      <c r="G370" s="89">
        <v>75000</v>
      </c>
      <c r="H370" s="88">
        <v>75000</v>
      </c>
    </row>
    <row r="371" spans="1:8" outlineLevel="5" x14ac:dyDescent="0.25">
      <c r="A371" s="87" t="s">
        <v>580</v>
      </c>
      <c r="B371" s="86" t="s">
        <v>1077</v>
      </c>
      <c r="C371" s="86" t="s">
        <v>567</v>
      </c>
      <c r="D371" s="86" t="s">
        <v>579</v>
      </c>
      <c r="E371" s="85"/>
      <c r="F371" s="84">
        <v>75000</v>
      </c>
      <c r="G371" s="84">
        <v>75000</v>
      </c>
      <c r="H371" s="83">
        <v>75000</v>
      </c>
    </row>
    <row r="372" spans="1:8" outlineLevel="6" x14ac:dyDescent="0.25">
      <c r="A372" s="82" t="s">
        <v>578</v>
      </c>
      <c r="B372" s="81" t="s">
        <v>1077</v>
      </c>
      <c r="C372" s="81" t="s">
        <v>567</v>
      </c>
      <c r="D372" s="81" t="s">
        <v>577</v>
      </c>
      <c r="E372" s="128"/>
      <c r="F372" s="80">
        <v>75000</v>
      </c>
      <c r="G372" s="80">
        <v>75000</v>
      </c>
      <c r="H372" s="79">
        <v>75000</v>
      </c>
    </row>
    <row r="373" spans="1:8" outlineLevel="7" x14ac:dyDescent="0.25">
      <c r="A373" s="127" t="s">
        <v>424</v>
      </c>
      <c r="B373" s="126" t="s">
        <v>1077</v>
      </c>
      <c r="C373" s="126" t="s">
        <v>567</v>
      </c>
      <c r="D373" s="126" t="s">
        <v>577</v>
      </c>
      <c r="E373" s="126" t="s">
        <v>422</v>
      </c>
      <c r="F373" s="125">
        <v>75000</v>
      </c>
      <c r="G373" s="125">
        <v>75000</v>
      </c>
      <c r="H373" s="124">
        <v>75000</v>
      </c>
    </row>
    <row r="374" spans="1:8" ht="25.5" outlineLevel="4" x14ac:dyDescent="0.25">
      <c r="A374" s="92" t="s">
        <v>576</v>
      </c>
      <c r="B374" s="91" t="s">
        <v>1077</v>
      </c>
      <c r="C374" s="91" t="s">
        <v>567</v>
      </c>
      <c r="D374" s="91" t="s">
        <v>575</v>
      </c>
      <c r="E374" s="90"/>
      <c r="F374" s="89">
        <v>413000</v>
      </c>
      <c r="G374" s="89">
        <v>413000</v>
      </c>
      <c r="H374" s="88">
        <v>413000</v>
      </c>
    </row>
    <row r="375" spans="1:8" ht="25.5" outlineLevel="5" x14ac:dyDescent="0.25">
      <c r="A375" s="87" t="s">
        <v>574</v>
      </c>
      <c r="B375" s="86" t="s">
        <v>1077</v>
      </c>
      <c r="C375" s="86" t="s">
        <v>567</v>
      </c>
      <c r="D375" s="86" t="s">
        <v>573</v>
      </c>
      <c r="E375" s="85"/>
      <c r="F375" s="84">
        <v>413000</v>
      </c>
      <c r="G375" s="84">
        <v>413000</v>
      </c>
      <c r="H375" s="83">
        <v>413000</v>
      </c>
    </row>
    <row r="376" spans="1:8" outlineLevel="6" x14ac:dyDescent="0.25">
      <c r="A376" s="82" t="s">
        <v>572</v>
      </c>
      <c r="B376" s="81" t="s">
        <v>1077</v>
      </c>
      <c r="C376" s="81" t="s">
        <v>567</v>
      </c>
      <c r="D376" s="81" t="s">
        <v>571</v>
      </c>
      <c r="E376" s="128"/>
      <c r="F376" s="80">
        <v>413000</v>
      </c>
      <c r="G376" s="80">
        <v>413000</v>
      </c>
      <c r="H376" s="79">
        <v>413000</v>
      </c>
    </row>
    <row r="377" spans="1:8" outlineLevel="7" x14ac:dyDescent="0.25">
      <c r="A377" s="127" t="s">
        <v>424</v>
      </c>
      <c r="B377" s="126" t="s">
        <v>1077</v>
      </c>
      <c r="C377" s="126" t="s">
        <v>567</v>
      </c>
      <c r="D377" s="126" t="s">
        <v>571</v>
      </c>
      <c r="E377" s="126" t="s">
        <v>422</v>
      </c>
      <c r="F377" s="125">
        <v>413000</v>
      </c>
      <c r="G377" s="125">
        <v>413000</v>
      </c>
      <c r="H377" s="124">
        <v>413000</v>
      </c>
    </row>
    <row r="378" spans="1:8" outlineLevel="2" x14ac:dyDescent="0.25">
      <c r="A378" s="102" t="s">
        <v>565</v>
      </c>
      <c r="B378" s="101" t="s">
        <v>1077</v>
      </c>
      <c r="C378" s="101" t="s">
        <v>532</v>
      </c>
      <c r="D378" s="100"/>
      <c r="E378" s="100"/>
      <c r="F378" s="99">
        <v>25223833.34</v>
      </c>
      <c r="G378" s="99">
        <v>0</v>
      </c>
      <c r="H378" s="98">
        <v>0</v>
      </c>
    </row>
    <row r="379" spans="1:8" ht="25.5" outlineLevel="3" x14ac:dyDescent="0.25">
      <c r="A379" s="97" t="s">
        <v>430</v>
      </c>
      <c r="B379" s="96" t="s">
        <v>1077</v>
      </c>
      <c r="C379" s="96" t="s">
        <v>532</v>
      </c>
      <c r="D379" s="96" t="s">
        <v>429</v>
      </c>
      <c r="E379" s="95"/>
      <c r="F379" s="94">
        <v>25223833.34</v>
      </c>
      <c r="G379" s="94">
        <v>0</v>
      </c>
      <c r="H379" s="93">
        <v>0</v>
      </c>
    </row>
    <row r="380" spans="1:8" outlineLevel="4" x14ac:dyDescent="0.25">
      <c r="A380" s="92" t="s">
        <v>564</v>
      </c>
      <c r="B380" s="91" t="s">
        <v>1077</v>
      </c>
      <c r="C380" s="91" t="s">
        <v>532</v>
      </c>
      <c r="D380" s="91" t="s">
        <v>563</v>
      </c>
      <c r="E380" s="90"/>
      <c r="F380" s="89">
        <v>25223833.34</v>
      </c>
      <c r="G380" s="89">
        <v>0</v>
      </c>
      <c r="H380" s="88">
        <v>0</v>
      </c>
    </row>
    <row r="381" spans="1:8" outlineLevel="5" x14ac:dyDescent="0.25">
      <c r="A381" s="87" t="s">
        <v>562</v>
      </c>
      <c r="B381" s="86" t="s">
        <v>1077</v>
      </c>
      <c r="C381" s="86" t="s">
        <v>532</v>
      </c>
      <c r="D381" s="86" t="s">
        <v>561</v>
      </c>
      <c r="E381" s="85"/>
      <c r="F381" s="84">
        <v>25223833.34</v>
      </c>
      <c r="G381" s="84">
        <v>0</v>
      </c>
      <c r="H381" s="83">
        <v>0</v>
      </c>
    </row>
    <row r="382" spans="1:8" ht="38.25" outlineLevel="6" x14ac:dyDescent="0.25">
      <c r="A382" s="82" t="s">
        <v>246</v>
      </c>
      <c r="B382" s="81" t="s">
        <v>1077</v>
      </c>
      <c r="C382" s="81" t="s">
        <v>532</v>
      </c>
      <c r="D382" s="81" t="s">
        <v>560</v>
      </c>
      <c r="E382" s="128"/>
      <c r="F382" s="80">
        <v>13850200</v>
      </c>
      <c r="G382" s="80">
        <v>0</v>
      </c>
      <c r="H382" s="79">
        <v>0</v>
      </c>
    </row>
    <row r="383" spans="1:8" outlineLevel="7" x14ac:dyDescent="0.25">
      <c r="A383" s="127" t="s">
        <v>424</v>
      </c>
      <c r="B383" s="126" t="s">
        <v>1077</v>
      </c>
      <c r="C383" s="126" t="s">
        <v>532</v>
      </c>
      <c r="D383" s="126" t="s">
        <v>560</v>
      </c>
      <c r="E383" s="126" t="s">
        <v>422</v>
      </c>
      <c r="F383" s="125">
        <v>13850200</v>
      </c>
      <c r="G383" s="125">
        <v>0</v>
      </c>
      <c r="H383" s="124">
        <v>0</v>
      </c>
    </row>
    <row r="384" spans="1:8" outlineLevel="6" x14ac:dyDescent="0.25">
      <c r="A384" s="82" t="s">
        <v>115</v>
      </c>
      <c r="B384" s="81" t="s">
        <v>1077</v>
      </c>
      <c r="C384" s="81" t="s">
        <v>532</v>
      </c>
      <c r="D384" s="81" t="s">
        <v>559</v>
      </c>
      <c r="E384" s="128"/>
      <c r="F384" s="80">
        <v>1284100</v>
      </c>
      <c r="G384" s="80">
        <v>0</v>
      </c>
      <c r="H384" s="79">
        <v>0</v>
      </c>
    </row>
    <row r="385" spans="1:8" outlineLevel="7" x14ac:dyDescent="0.25">
      <c r="A385" s="127" t="s">
        <v>424</v>
      </c>
      <c r="B385" s="126" t="s">
        <v>1077</v>
      </c>
      <c r="C385" s="126" t="s">
        <v>532</v>
      </c>
      <c r="D385" s="126" t="s">
        <v>559</v>
      </c>
      <c r="E385" s="126" t="s">
        <v>422</v>
      </c>
      <c r="F385" s="125">
        <v>1284100</v>
      </c>
      <c r="G385" s="125">
        <v>0</v>
      </c>
      <c r="H385" s="124">
        <v>0</v>
      </c>
    </row>
    <row r="386" spans="1:8" ht="38.25" outlineLevel="6" x14ac:dyDescent="0.25">
      <c r="A386" s="82" t="s">
        <v>558</v>
      </c>
      <c r="B386" s="81" t="s">
        <v>1077</v>
      </c>
      <c r="C386" s="81" t="s">
        <v>532</v>
      </c>
      <c r="D386" s="81" t="s">
        <v>557</v>
      </c>
      <c r="E386" s="128"/>
      <c r="F386" s="80">
        <v>9233466.6699999999</v>
      </c>
      <c r="G386" s="80">
        <v>0</v>
      </c>
      <c r="H386" s="79">
        <v>0</v>
      </c>
    </row>
    <row r="387" spans="1:8" outlineLevel="7" x14ac:dyDescent="0.25">
      <c r="A387" s="127" t="s">
        <v>424</v>
      </c>
      <c r="B387" s="126" t="s">
        <v>1077</v>
      </c>
      <c r="C387" s="126" t="s">
        <v>532</v>
      </c>
      <c r="D387" s="126" t="s">
        <v>557</v>
      </c>
      <c r="E387" s="126" t="s">
        <v>422</v>
      </c>
      <c r="F387" s="125">
        <v>9233466.6699999999</v>
      </c>
      <c r="G387" s="125">
        <v>0</v>
      </c>
      <c r="H387" s="124">
        <v>0</v>
      </c>
    </row>
    <row r="388" spans="1:8" ht="25.5" outlineLevel="6" x14ac:dyDescent="0.25">
      <c r="A388" s="82" t="s">
        <v>556</v>
      </c>
      <c r="B388" s="81" t="s">
        <v>1077</v>
      </c>
      <c r="C388" s="81" t="s">
        <v>532</v>
      </c>
      <c r="D388" s="81" t="s">
        <v>555</v>
      </c>
      <c r="E388" s="128"/>
      <c r="F388" s="80">
        <v>856066.67</v>
      </c>
      <c r="G388" s="80">
        <v>0</v>
      </c>
      <c r="H388" s="79">
        <v>0</v>
      </c>
    </row>
    <row r="389" spans="1:8" outlineLevel="7" x14ac:dyDescent="0.25">
      <c r="A389" s="127" t="s">
        <v>424</v>
      </c>
      <c r="B389" s="126" t="s">
        <v>1077</v>
      </c>
      <c r="C389" s="126" t="s">
        <v>532</v>
      </c>
      <c r="D389" s="126" t="s">
        <v>555</v>
      </c>
      <c r="E389" s="126" t="s">
        <v>422</v>
      </c>
      <c r="F389" s="125">
        <v>856066.67</v>
      </c>
      <c r="G389" s="125">
        <v>0</v>
      </c>
      <c r="H389" s="124">
        <v>0</v>
      </c>
    </row>
    <row r="390" spans="1:8" outlineLevel="1" x14ac:dyDescent="0.25">
      <c r="A390" s="107" t="s">
        <v>530</v>
      </c>
      <c r="B390" s="106" t="s">
        <v>1077</v>
      </c>
      <c r="C390" s="106" t="s">
        <v>529</v>
      </c>
      <c r="D390" s="105"/>
      <c r="E390" s="105"/>
      <c r="F390" s="104">
        <v>565019606.48000002</v>
      </c>
      <c r="G390" s="104">
        <v>28557.1</v>
      </c>
      <c r="H390" s="103">
        <v>29699.38</v>
      </c>
    </row>
    <row r="391" spans="1:8" outlineLevel="2" x14ac:dyDescent="0.25">
      <c r="A391" s="102" t="s">
        <v>528</v>
      </c>
      <c r="B391" s="101" t="s">
        <v>1077</v>
      </c>
      <c r="C391" s="101" t="s">
        <v>468</v>
      </c>
      <c r="D391" s="100"/>
      <c r="E391" s="100"/>
      <c r="F391" s="99">
        <v>565019606.48000002</v>
      </c>
      <c r="G391" s="99">
        <v>28557.1</v>
      </c>
      <c r="H391" s="98">
        <v>29699.38</v>
      </c>
    </row>
    <row r="392" spans="1:8" ht="25.5" outlineLevel="3" x14ac:dyDescent="0.25">
      <c r="A392" s="97" t="s">
        <v>525</v>
      </c>
      <c r="B392" s="96" t="s">
        <v>1077</v>
      </c>
      <c r="C392" s="96" t="s">
        <v>468</v>
      </c>
      <c r="D392" s="96" t="s">
        <v>524</v>
      </c>
      <c r="E392" s="95"/>
      <c r="F392" s="94">
        <v>565019606.48000002</v>
      </c>
      <c r="G392" s="94">
        <v>28557.1</v>
      </c>
      <c r="H392" s="93">
        <v>29699.38</v>
      </c>
    </row>
    <row r="393" spans="1:8" outlineLevel="5" x14ac:dyDescent="0.25">
      <c r="A393" s="87" t="s">
        <v>491</v>
      </c>
      <c r="B393" s="86" t="s">
        <v>1077</v>
      </c>
      <c r="C393" s="86" t="s">
        <v>468</v>
      </c>
      <c r="D393" s="86" t="s">
        <v>490</v>
      </c>
      <c r="E393" s="85"/>
      <c r="F393" s="84">
        <v>564992147.75999999</v>
      </c>
      <c r="G393" s="84">
        <v>0</v>
      </c>
      <c r="H393" s="83">
        <v>0</v>
      </c>
    </row>
    <row r="394" spans="1:8" ht="25.5" outlineLevel="6" x14ac:dyDescent="0.25">
      <c r="A394" s="82" t="s">
        <v>489</v>
      </c>
      <c r="B394" s="81" t="s">
        <v>1077</v>
      </c>
      <c r="C394" s="81" t="s">
        <v>468</v>
      </c>
      <c r="D394" s="81" t="s">
        <v>488</v>
      </c>
      <c r="E394" s="128"/>
      <c r="F394" s="80">
        <v>355173.4</v>
      </c>
      <c r="G394" s="80">
        <v>0</v>
      </c>
      <c r="H394" s="79">
        <v>0</v>
      </c>
    </row>
    <row r="395" spans="1:8" outlineLevel="7" x14ac:dyDescent="0.25">
      <c r="A395" s="127" t="s">
        <v>408</v>
      </c>
      <c r="B395" s="126" t="s">
        <v>1077</v>
      </c>
      <c r="C395" s="126" t="s">
        <v>468</v>
      </c>
      <c r="D395" s="126" t="s">
        <v>488</v>
      </c>
      <c r="E395" s="126" t="s">
        <v>406</v>
      </c>
      <c r="F395" s="125">
        <v>355173.4</v>
      </c>
      <c r="G395" s="125">
        <v>0</v>
      </c>
      <c r="H395" s="124">
        <v>0</v>
      </c>
    </row>
    <row r="396" spans="1:8" ht="25.5" outlineLevel="6" x14ac:dyDescent="0.25">
      <c r="A396" s="82" t="s">
        <v>487</v>
      </c>
      <c r="B396" s="81" t="s">
        <v>1077</v>
      </c>
      <c r="C396" s="81" t="s">
        <v>468</v>
      </c>
      <c r="D396" s="81" t="s">
        <v>486</v>
      </c>
      <c r="E396" s="128"/>
      <c r="F396" s="80">
        <v>206915.19</v>
      </c>
      <c r="G396" s="80">
        <v>0</v>
      </c>
      <c r="H396" s="79">
        <v>0</v>
      </c>
    </row>
    <row r="397" spans="1:8" outlineLevel="7" x14ac:dyDescent="0.25">
      <c r="A397" s="127" t="s">
        <v>424</v>
      </c>
      <c r="B397" s="126" t="s">
        <v>1077</v>
      </c>
      <c r="C397" s="126" t="s">
        <v>468</v>
      </c>
      <c r="D397" s="126" t="s">
        <v>486</v>
      </c>
      <c r="E397" s="126" t="s">
        <v>422</v>
      </c>
      <c r="F397" s="125">
        <v>206915.19</v>
      </c>
      <c r="G397" s="125">
        <v>0</v>
      </c>
      <c r="H397" s="124">
        <v>0</v>
      </c>
    </row>
    <row r="398" spans="1:8" outlineLevel="6" x14ac:dyDescent="0.25">
      <c r="A398" s="82" t="s">
        <v>485</v>
      </c>
      <c r="B398" s="81" t="s">
        <v>1077</v>
      </c>
      <c r="C398" s="81" t="s">
        <v>468</v>
      </c>
      <c r="D398" s="81" t="s">
        <v>484</v>
      </c>
      <c r="E398" s="128"/>
      <c r="F398" s="80">
        <v>414430059.17000002</v>
      </c>
      <c r="G398" s="80">
        <v>0</v>
      </c>
      <c r="H398" s="79">
        <v>0</v>
      </c>
    </row>
    <row r="399" spans="1:8" outlineLevel="7" x14ac:dyDescent="0.25">
      <c r="A399" s="127" t="s">
        <v>408</v>
      </c>
      <c r="B399" s="126" t="s">
        <v>1077</v>
      </c>
      <c r="C399" s="126" t="s">
        <v>468</v>
      </c>
      <c r="D399" s="126" t="s">
        <v>484</v>
      </c>
      <c r="E399" s="126" t="s">
        <v>406</v>
      </c>
      <c r="F399" s="125">
        <v>414430059.17000002</v>
      </c>
      <c r="G399" s="125">
        <v>0</v>
      </c>
      <c r="H399" s="124">
        <v>0</v>
      </c>
    </row>
    <row r="400" spans="1:8" ht="25.5" outlineLevel="6" x14ac:dyDescent="0.25">
      <c r="A400" s="82" t="s">
        <v>483</v>
      </c>
      <c r="B400" s="81" t="s">
        <v>1077</v>
      </c>
      <c r="C400" s="81" t="s">
        <v>468</v>
      </c>
      <c r="D400" s="81" t="s">
        <v>482</v>
      </c>
      <c r="E400" s="128"/>
      <c r="F400" s="80">
        <v>150000000</v>
      </c>
      <c r="G400" s="80">
        <v>0</v>
      </c>
      <c r="H400" s="79">
        <v>0</v>
      </c>
    </row>
    <row r="401" spans="1:8" outlineLevel="7" x14ac:dyDescent="0.25">
      <c r="A401" s="127" t="s">
        <v>408</v>
      </c>
      <c r="B401" s="126" t="s">
        <v>1077</v>
      </c>
      <c r="C401" s="126" t="s">
        <v>468</v>
      </c>
      <c r="D401" s="126" t="s">
        <v>482</v>
      </c>
      <c r="E401" s="126" t="s">
        <v>406</v>
      </c>
      <c r="F401" s="125">
        <v>150000000</v>
      </c>
      <c r="G401" s="125">
        <v>0</v>
      </c>
      <c r="H401" s="124">
        <v>0</v>
      </c>
    </row>
    <row r="402" spans="1:8" ht="25.5" outlineLevel="5" x14ac:dyDescent="0.25">
      <c r="A402" s="87" t="s">
        <v>481</v>
      </c>
      <c r="B402" s="86" t="s">
        <v>1077</v>
      </c>
      <c r="C402" s="86" t="s">
        <v>468</v>
      </c>
      <c r="D402" s="86" t="s">
        <v>480</v>
      </c>
      <c r="E402" s="85"/>
      <c r="F402" s="84">
        <v>27458.720000000001</v>
      </c>
      <c r="G402" s="84">
        <v>28557.1</v>
      </c>
      <c r="H402" s="83">
        <v>29699.38</v>
      </c>
    </row>
    <row r="403" spans="1:8" outlineLevel="6" x14ac:dyDescent="0.25">
      <c r="A403" s="82" t="s">
        <v>479</v>
      </c>
      <c r="B403" s="81" t="s">
        <v>1077</v>
      </c>
      <c r="C403" s="81" t="s">
        <v>468</v>
      </c>
      <c r="D403" s="81" t="s">
        <v>478</v>
      </c>
      <c r="E403" s="128"/>
      <c r="F403" s="80">
        <v>27458.720000000001</v>
      </c>
      <c r="G403" s="80">
        <v>28557.1</v>
      </c>
      <c r="H403" s="79">
        <v>29699.38</v>
      </c>
    </row>
    <row r="404" spans="1:8" outlineLevel="7" x14ac:dyDescent="0.25">
      <c r="A404" s="127" t="s">
        <v>424</v>
      </c>
      <c r="B404" s="126" t="s">
        <v>1077</v>
      </c>
      <c r="C404" s="126" t="s">
        <v>468</v>
      </c>
      <c r="D404" s="126" t="s">
        <v>478</v>
      </c>
      <c r="E404" s="126" t="s">
        <v>422</v>
      </c>
      <c r="F404" s="125">
        <v>27458.720000000001</v>
      </c>
      <c r="G404" s="125">
        <v>28557.1</v>
      </c>
      <c r="H404" s="124">
        <v>29699.38</v>
      </c>
    </row>
    <row r="405" spans="1:8" outlineLevel="1" x14ac:dyDescent="0.25">
      <c r="A405" s="107" t="s">
        <v>466</v>
      </c>
      <c r="B405" s="106" t="s">
        <v>1077</v>
      </c>
      <c r="C405" s="106" t="s">
        <v>465</v>
      </c>
      <c r="D405" s="105"/>
      <c r="E405" s="105"/>
      <c r="F405" s="104">
        <v>98850537.730000004</v>
      </c>
      <c r="G405" s="104">
        <v>98543921.730000004</v>
      </c>
      <c r="H405" s="103">
        <v>100034721.73</v>
      </c>
    </row>
    <row r="406" spans="1:8" outlineLevel="2" x14ac:dyDescent="0.25">
      <c r="A406" s="102" t="s">
        <v>464</v>
      </c>
      <c r="B406" s="101" t="s">
        <v>1077</v>
      </c>
      <c r="C406" s="101" t="s">
        <v>459</v>
      </c>
      <c r="D406" s="100"/>
      <c r="E406" s="100"/>
      <c r="F406" s="99">
        <v>5583802.2000000002</v>
      </c>
      <c r="G406" s="99">
        <v>5583802.2000000002</v>
      </c>
      <c r="H406" s="98">
        <v>5583802.2000000002</v>
      </c>
    </row>
    <row r="407" spans="1:8" ht="25.5" outlineLevel="3" x14ac:dyDescent="0.25">
      <c r="A407" s="97" t="s">
        <v>309</v>
      </c>
      <c r="B407" s="96" t="s">
        <v>1077</v>
      </c>
      <c r="C407" s="96" t="s">
        <v>459</v>
      </c>
      <c r="D407" s="96" t="s">
        <v>308</v>
      </c>
      <c r="E407" s="95"/>
      <c r="F407" s="94">
        <v>5583802.2000000002</v>
      </c>
      <c r="G407" s="94">
        <v>5583802.2000000002</v>
      </c>
      <c r="H407" s="93">
        <v>5583802.2000000002</v>
      </c>
    </row>
    <row r="408" spans="1:8" ht="25.5" outlineLevel="4" x14ac:dyDescent="0.25">
      <c r="A408" s="92" t="s">
        <v>307</v>
      </c>
      <c r="B408" s="91" t="s">
        <v>1077</v>
      </c>
      <c r="C408" s="91" t="s">
        <v>459</v>
      </c>
      <c r="D408" s="91" t="s">
        <v>306</v>
      </c>
      <c r="E408" s="90"/>
      <c r="F408" s="89">
        <v>5583802.2000000002</v>
      </c>
      <c r="G408" s="89">
        <v>5583802.2000000002</v>
      </c>
      <c r="H408" s="88">
        <v>5583802.2000000002</v>
      </c>
    </row>
    <row r="409" spans="1:8" outlineLevel="5" x14ac:dyDescent="0.25">
      <c r="A409" s="87" t="s">
        <v>305</v>
      </c>
      <c r="B409" s="86" t="s">
        <v>1077</v>
      </c>
      <c r="C409" s="86" t="s">
        <v>459</v>
      </c>
      <c r="D409" s="86" t="s">
        <v>304</v>
      </c>
      <c r="E409" s="85"/>
      <c r="F409" s="84">
        <v>5583802.2000000002</v>
      </c>
      <c r="G409" s="84">
        <v>5583802.2000000002</v>
      </c>
      <c r="H409" s="83">
        <v>5583802.2000000002</v>
      </c>
    </row>
    <row r="410" spans="1:8" outlineLevel="6" x14ac:dyDescent="0.25">
      <c r="A410" s="82" t="s">
        <v>460</v>
      </c>
      <c r="B410" s="81" t="s">
        <v>1077</v>
      </c>
      <c r="C410" s="81" t="s">
        <v>459</v>
      </c>
      <c r="D410" s="81" t="s">
        <v>463</v>
      </c>
      <c r="E410" s="128"/>
      <c r="F410" s="80">
        <v>5583802.2000000002</v>
      </c>
      <c r="G410" s="80">
        <v>5583802.2000000002</v>
      </c>
      <c r="H410" s="79">
        <v>5583802.2000000002</v>
      </c>
    </row>
    <row r="411" spans="1:8" outlineLevel="7" x14ac:dyDescent="0.25">
      <c r="A411" s="127" t="s">
        <v>376</v>
      </c>
      <c r="B411" s="126" t="s">
        <v>1077</v>
      </c>
      <c r="C411" s="126" t="s">
        <v>459</v>
      </c>
      <c r="D411" s="126" t="s">
        <v>463</v>
      </c>
      <c r="E411" s="126" t="s">
        <v>374</v>
      </c>
      <c r="F411" s="125">
        <v>5583802.2000000002</v>
      </c>
      <c r="G411" s="125">
        <v>5583802.2000000002</v>
      </c>
      <c r="H411" s="124">
        <v>5583802.2000000002</v>
      </c>
    </row>
    <row r="412" spans="1:8" outlineLevel="2" x14ac:dyDescent="0.25">
      <c r="A412" s="102" t="s">
        <v>457</v>
      </c>
      <c r="B412" s="101" t="s">
        <v>1077</v>
      </c>
      <c r="C412" s="101" t="s">
        <v>439</v>
      </c>
      <c r="D412" s="100"/>
      <c r="E412" s="100"/>
      <c r="F412" s="99">
        <v>596399</v>
      </c>
      <c r="G412" s="99">
        <v>97900</v>
      </c>
      <c r="H412" s="98">
        <v>97900</v>
      </c>
    </row>
    <row r="413" spans="1:8" ht="25.5" outlineLevel="3" x14ac:dyDescent="0.25">
      <c r="A413" s="97" t="s">
        <v>389</v>
      </c>
      <c r="B413" s="96" t="s">
        <v>1077</v>
      </c>
      <c r="C413" s="96" t="s">
        <v>439</v>
      </c>
      <c r="D413" s="96" t="s">
        <v>388</v>
      </c>
      <c r="E413" s="95"/>
      <c r="F413" s="94">
        <v>498499</v>
      </c>
      <c r="G413" s="94">
        <v>0</v>
      </c>
      <c r="H413" s="93">
        <v>0</v>
      </c>
    </row>
    <row r="414" spans="1:8" outlineLevel="5" x14ac:dyDescent="0.25">
      <c r="A414" s="87" t="s">
        <v>456</v>
      </c>
      <c r="B414" s="86" t="s">
        <v>1077</v>
      </c>
      <c r="C414" s="86" t="s">
        <v>439</v>
      </c>
      <c r="D414" s="86" t="s">
        <v>455</v>
      </c>
      <c r="E414" s="85"/>
      <c r="F414" s="84">
        <v>498499</v>
      </c>
      <c r="G414" s="84">
        <v>0</v>
      </c>
      <c r="H414" s="83">
        <v>0</v>
      </c>
    </row>
    <row r="415" spans="1:8" ht="25.5" outlineLevel="6" x14ac:dyDescent="0.25">
      <c r="A415" s="82" t="s">
        <v>454</v>
      </c>
      <c r="B415" s="81" t="s">
        <v>1077</v>
      </c>
      <c r="C415" s="81" t="s">
        <v>439</v>
      </c>
      <c r="D415" s="81" t="s">
        <v>453</v>
      </c>
      <c r="E415" s="128"/>
      <c r="F415" s="80">
        <v>498499</v>
      </c>
      <c r="G415" s="80">
        <v>0</v>
      </c>
      <c r="H415" s="79">
        <v>0</v>
      </c>
    </row>
    <row r="416" spans="1:8" outlineLevel="7" x14ac:dyDescent="0.25">
      <c r="A416" s="127" t="s">
        <v>376</v>
      </c>
      <c r="B416" s="126" t="s">
        <v>1077</v>
      </c>
      <c r="C416" s="126" t="s">
        <v>439</v>
      </c>
      <c r="D416" s="126" t="s">
        <v>453</v>
      </c>
      <c r="E416" s="126" t="s">
        <v>374</v>
      </c>
      <c r="F416" s="125">
        <v>498499</v>
      </c>
      <c r="G416" s="125">
        <v>0</v>
      </c>
      <c r="H416" s="124">
        <v>0</v>
      </c>
    </row>
    <row r="417" spans="1:8" ht="25.5" outlineLevel="3" x14ac:dyDescent="0.25">
      <c r="A417" s="97" t="s">
        <v>359</v>
      </c>
      <c r="B417" s="96" t="s">
        <v>1077</v>
      </c>
      <c r="C417" s="96" t="s">
        <v>439</v>
      </c>
      <c r="D417" s="96" t="s">
        <v>358</v>
      </c>
      <c r="E417" s="95"/>
      <c r="F417" s="94">
        <v>97900</v>
      </c>
      <c r="G417" s="94">
        <v>97900</v>
      </c>
      <c r="H417" s="93">
        <v>97900</v>
      </c>
    </row>
    <row r="418" spans="1:8" outlineLevel="4" x14ac:dyDescent="0.25">
      <c r="A418" s="92" t="s">
        <v>450</v>
      </c>
      <c r="B418" s="91" t="s">
        <v>1077</v>
      </c>
      <c r="C418" s="91" t="s">
        <v>439</v>
      </c>
      <c r="D418" s="91" t="s">
        <v>449</v>
      </c>
      <c r="E418" s="90"/>
      <c r="F418" s="89">
        <v>97900</v>
      </c>
      <c r="G418" s="89">
        <v>97900</v>
      </c>
      <c r="H418" s="88">
        <v>97900</v>
      </c>
    </row>
    <row r="419" spans="1:8" outlineLevel="5" x14ac:dyDescent="0.25">
      <c r="A419" s="87" t="s">
        <v>448</v>
      </c>
      <c r="B419" s="86" t="s">
        <v>1077</v>
      </c>
      <c r="C419" s="86" t="s">
        <v>439</v>
      </c>
      <c r="D419" s="86" t="s">
        <v>447</v>
      </c>
      <c r="E419" s="85"/>
      <c r="F419" s="84">
        <v>97900</v>
      </c>
      <c r="G419" s="84">
        <v>97900</v>
      </c>
      <c r="H419" s="83">
        <v>97900</v>
      </c>
    </row>
    <row r="420" spans="1:8" outlineLevel="6" x14ac:dyDescent="0.25">
      <c r="A420" s="82" t="s">
        <v>39</v>
      </c>
      <c r="B420" s="81" t="s">
        <v>1077</v>
      </c>
      <c r="C420" s="81" t="s">
        <v>439</v>
      </c>
      <c r="D420" s="81" t="s">
        <v>444</v>
      </c>
      <c r="E420" s="128"/>
      <c r="F420" s="80">
        <v>97900</v>
      </c>
      <c r="G420" s="80">
        <v>97900</v>
      </c>
      <c r="H420" s="79">
        <v>97900</v>
      </c>
    </row>
    <row r="421" spans="1:8" ht="38.25" outlineLevel="7" x14ac:dyDescent="0.25">
      <c r="A421" s="127" t="s">
        <v>446</v>
      </c>
      <c r="B421" s="126" t="s">
        <v>1077</v>
      </c>
      <c r="C421" s="126" t="s">
        <v>439</v>
      </c>
      <c r="D421" s="126" t="s">
        <v>444</v>
      </c>
      <c r="E421" s="126" t="s">
        <v>445</v>
      </c>
      <c r="F421" s="125">
        <v>1446.79</v>
      </c>
      <c r="G421" s="125">
        <v>1446.79</v>
      </c>
      <c r="H421" s="124">
        <v>1446.79</v>
      </c>
    </row>
    <row r="422" spans="1:8" outlineLevel="7" x14ac:dyDescent="0.25">
      <c r="A422" s="127" t="s">
        <v>424</v>
      </c>
      <c r="B422" s="126" t="s">
        <v>1077</v>
      </c>
      <c r="C422" s="126" t="s">
        <v>439</v>
      </c>
      <c r="D422" s="126" t="s">
        <v>444</v>
      </c>
      <c r="E422" s="126" t="s">
        <v>422</v>
      </c>
      <c r="F422" s="125">
        <v>96453.21</v>
      </c>
      <c r="G422" s="125">
        <v>96453.21</v>
      </c>
      <c r="H422" s="124">
        <v>96453.21</v>
      </c>
    </row>
    <row r="423" spans="1:8" outlineLevel="2" x14ac:dyDescent="0.25">
      <c r="A423" s="102" t="s">
        <v>437</v>
      </c>
      <c r="B423" s="101" t="s">
        <v>1077</v>
      </c>
      <c r="C423" s="101" t="s">
        <v>400</v>
      </c>
      <c r="D423" s="100"/>
      <c r="E423" s="100"/>
      <c r="F423" s="99">
        <v>85184354.930000007</v>
      </c>
      <c r="G423" s="99">
        <v>85576237.930000007</v>
      </c>
      <c r="H423" s="98">
        <v>87067037.930000007</v>
      </c>
    </row>
    <row r="424" spans="1:8" ht="25.5" outlineLevel="3" x14ac:dyDescent="0.25">
      <c r="A424" s="97" t="s">
        <v>389</v>
      </c>
      <c r="B424" s="96" t="s">
        <v>1077</v>
      </c>
      <c r="C424" s="96" t="s">
        <v>400</v>
      </c>
      <c r="D424" s="96" t="s">
        <v>388</v>
      </c>
      <c r="E424" s="95"/>
      <c r="F424" s="94">
        <v>1405917</v>
      </c>
      <c r="G424" s="94">
        <v>457500</v>
      </c>
      <c r="H424" s="93">
        <v>457500</v>
      </c>
    </row>
    <row r="425" spans="1:8" outlineLevel="5" x14ac:dyDescent="0.25">
      <c r="A425" s="87" t="s">
        <v>436</v>
      </c>
      <c r="B425" s="86" t="s">
        <v>1077</v>
      </c>
      <c r="C425" s="86" t="s">
        <v>400</v>
      </c>
      <c r="D425" s="86" t="s">
        <v>435</v>
      </c>
      <c r="E425" s="85"/>
      <c r="F425" s="84">
        <v>1405917</v>
      </c>
      <c r="G425" s="84">
        <v>457500</v>
      </c>
      <c r="H425" s="83">
        <v>457500</v>
      </c>
    </row>
    <row r="426" spans="1:8" ht="63.75" outlineLevel="6" x14ac:dyDescent="0.25">
      <c r="A426" s="82" t="s">
        <v>434</v>
      </c>
      <c r="B426" s="81" t="s">
        <v>1077</v>
      </c>
      <c r="C426" s="81" t="s">
        <v>400</v>
      </c>
      <c r="D426" s="81" t="s">
        <v>433</v>
      </c>
      <c r="E426" s="128"/>
      <c r="F426" s="80">
        <v>305000</v>
      </c>
      <c r="G426" s="80">
        <v>457500</v>
      </c>
      <c r="H426" s="79">
        <v>457500</v>
      </c>
    </row>
    <row r="427" spans="1:8" outlineLevel="7" x14ac:dyDescent="0.25">
      <c r="A427" s="127" t="s">
        <v>376</v>
      </c>
      <c r="B427" s="126" t="s">
        <v>1077</v>
      </c>
      <c r="C427" s="126" t="s">
        <v>400</v>
      </c>
      <c r="D427" s="126" t="s">
        <v>433</v>
      </c>
      <c r="E427" s="126" t="s">
        <v>374</v>
      </c>
      <c r="F427" s="125">
        <v>305000</v>
      </c>
      <c r="G427" s="125">
        <v>457500</v>
      </c>
      <c r="H427" s="124">
        <v>457500</v>
      </c>
    </row>
    <row r="428" spans="1:8" ht="25.5" outlineLevel="6" x14ac:dyDescent="0.25">
      <c r="A428" s="82" t="s">
        <v>432</v>
      </c>
      <c r="B428" s="81" t="s">
        <v>1077</v>
      </c>
      <c r="C428" s="81" t="s">
        <v>400</v>
      </c>
      <c r="D428" s="81" t="s">
        <v>431</v>
      </c>
      <c r="E428" s="128"/>
      <c r="F428" s="80">
        <v>1100917</v>
      </c>
      <c r="G428" s="80">
        <v>0</v>
      </c>
      <c r="H428" s="79">
        <v>0</v>
      </c>
    </row>
    <row r="429" spans="1:8" outlineLevel="7" x14ac:dyDescent="0.25">
      <c r="A429" s="127" t="s">
        <v>376</v>
      </c>
      <c r="B429" s="126" t="s">
        <v>1077</v>
      </c>
      <c r="C429" s="126" t="s">
        <v>400</v>
      </c>
      <c r="D429" s="126" t="s">
        <v>431</v>
      </c>
      <c r="E429" s="126" t="s">
        <v>374</v>
      </c>
      <c r="F429" s="125">
        <v>1100917</v>
      </c>
      <c r="G429" s="125">
        <v>0</v>
      </c>
      <c r="H429" s="124">
        <v>0</v>
      </c>
    </row>
    <row r="430" spans="1:8" ht="25.5" outlineLevel="3" x14ac:dyDescent="0.25">
      <c r="A430" s="97" t="s">
        <v>309</v>
      </c>
      <c r="B430" s="96" t="s">
        <v>1077</v>
      </c>
      <c r="C430" s="96" t="s">
        <v>400</v>
      </c>
      <c r="D430" s="96" t="s">
        <v>308</v>
      </c>
      <c r="E430" s="95"/>
      <c r="F430" s="94">
        <v>83778437.930000007</v>
      </c>
      <c r="G430" s="94">
        <v>85118737.930000007</v>
      </c>
      <c r="H430" s="93">
        <v>86609537.930000007</v>
      </c>
    </row>
    <row r="431" spans="1:8" ht="25.5" outlineLevel="4" x14ac:dyDescent="0.25">
      <c r="A431" s="92" t="s">
        <v>307</v>
      </c>
      <c r="B431" s="91" t="s">
        <v>1077</v>
      </c>
      <c r="C431" s="91" t="s">
        <v>400</v>
      </c>
      <c r="D431" s="91" t="s">
        <v>306</v>
      </c>
      <c r="E431" s="90"/>
      <c r="F431" s="89">
        <v>83778437.930000007</v>
      </c>
      <c r="G431" s="89">
        <v>85118737.930000007</v>
      </c>
      <c r="H431" s="88">
        <v>86609537.930000007</v>
      </c>
    </row>
    <row r="432" spans="1:8" outlineLevel="5" x14ac:dyDescent="0.25">
      <c r="A432" s="87" t="s">
        <v>305</v>
      </c>
      <c r="B432" s="86" t="s">
        <v>1077</v>
      </c>
      <c r="C432" s="86" t="s">
        <v>400</v>
      </c>
      <c r="D432" s="86" t="s">
        <v>304</v>
      </c>
      <c r="E432" s="85"/>
      <c r="F432" s="84">
        <v>83778437.930000007</v>
      </c>
      <c r="G432" s="84">
        <v>85118737.930000007</v>
      </c>
      <c r="H432" s="83">
        <v>86609537.930000007</v>
      </c>
    </row>
    <row r="433" spans="1:8" ht="38.25" outlineLevel="6" x14ac:dyDescent="0.25">
      <c r="A433" s="82" t="s">
        <v>45</v>
      </c>
      <c r="B433" s="81" t="s">
        <v>1077</v>
      </c>
      <c r="C433" s="81" t="s">
        <v>400</v>
      </c>
      <c r="D433" s="81" t="s">
        <v>420</v>
      </c>
      <c r="E433" s="128"/>
      <c r="F433" s="80">
        <v>1746700</v>
      </c>
      <c r="G433" s="80">
        <v>1572000</v>
      </c>
      <c r="H433" s="79">
        <v>1572000</v>
      </c>
    </row>
    <row r="434" spans="1:8" outlineLevel="7" x14ac:dyDescent="0.25">
      <c r="A434" s="127" t="s">
        <v>376</v>
      </c>
      <c r="B434" s="126" t="s">
        <v>1077</v>
      </c>
      <c r="C434" s="126" t="s">
        <v>400</v>
      </c>
      <c r="D434" s="126" t="s">
        <v>420</v>
      </c>
      <c r="E434" s="126" t="s">
        <v>374</v>
      </c>
      <c r="F434" s="125">
        <v>1746700</v>
      </c>
      <c r="G434" s="125">
        <v>1572000</v>
      </c>
      <c r="H434" s="124">
        <v>1572000</v>
      </c>
    </row>
    <row r="435" spans="1:8" ht="38.25" outlineLevel="6" x14ac:dyDescent="0.25">
      <c r="A435" s="82" t="s">
        <v>53</v>
      </c>
      <c r="B435" s="81" t="s">
        <v>1077</v>
      </c>
      <c r="C435" s="81" t="s">
        <v>400</v>
      </c>
      <c r="D435" s="81" t="s">
        <v>419</v>
      </c>
      <c r="E435" s="128"/>
      <c r="F435" s="80">
        <v>2844137.93</v>
      </c>
      <c r="G435" s="80">
        <v>2844137.93</v>
      </c>
      <c r="H435" s="79">
        <v>2844137.93</v>
      </c>
    </row>
    <row r="436" spans="1:8" outlineLevel="7" x14ac:dyDescent="0.25">
      <c r="A436" s="127" t="s">
        <v>376</v>
      </c>
      <c r="B436" s="126" t="s">
        <v>1077</v>
      </c>
      <c r="C436" s="126" t="s">
        <v>400</v>
      </c>
      <c r="D436" s="126" t="s">
        <v>419</v>
      </c>
      <c r="E436" s="126" t="s">
        <v>374</v>
      </c>
      <c r="F436" s="125">
        <v>2844137.93</v>
      </c>
      <c r="G436" s="125">
        <v>2844137.93</v>
      </c>
      <c r="H436" s="124">
        <v>2844137.93</v>
      </c>
    </row>
    <row r="437" spans="1:8" ht="25.5" outlineLevel="6" x14ac:dyDescent="0.25">
      <c r="A437" s="82" t="s">
        <v>418</v>
      </c>
      <c r="B437" s="81" t="s">
        <v>1077</v>
      </c>
      <c r="C437" s="81" t="s">
        <v>400</v>
      </c>
      <c r="D437" s="81" t="s">
        <v>417</v>
      </c>
      <c r="E437" s="128"/>
      <c r="F437" s="80">
        <v>78940700</v>
      </c>
      <c r="G437" s="80">
        <v>80455700</v>
      </c>
      <c r="H437" s="79">
        <v>81946500</v>
      </c>
    </row>
    <row r="438" spans="1:8" outlineLevel="7" x14ac:dyDescent="0.25">
      <c r="A438" s="127" t="s">
        <v>376</v>
      </c>
      <c r="B438" s="126" t="s">
        <v>1077</v>
      </c>
      <c r="C438" s="126" t="s">
        <v>400</v>
      </c>
      <c r="D438" s="126" t="s">
        <v>417</v>
      </c>
      <c r="E438" s="126" t="s">
        <v>374</v>
      </c>
      <c r="F438" s="125">
        <v>78940700</v>
      </c>
      <c r="G438" s="125">
        <v>80455700</v>
      </c>
      <c r="H438" s="124">
        <v>81946500</v>
      </c>
    </row>
    <row r="439" spans="1:8" ht="38.25" outlineLevel="6" x14ac:dyDescent="0.25">
      <c r="A439" s="82" t="s">
        <v>57</v>
      </c>
      <c r="B439" s="81" t="s">
        <v>1077</v>
      </c>
      <c r="C439" s="81" t="s">
        <v>400</v>
      </c>
      <c r="D439" s="81" t="s">
        <v>416</v>
      </c>
      <c r="E439" s="128"/>
      <c r="F439" s="80">
        <v>246900</v>
      </c>
      <c r="G439" s="80">
        <v>246900</v>
      </c>
      <c r="H439" s="79">
        <v>246900</v>
      </c>
    </row>
    <row r="440" spans="1:8" outlineLevel="7" x14ac:dyDescent="0.25">
      <c r="A440" s="127" t="s">
        <v>376</v>
      </c>
      <c r="B440" s="126" t="s">
        <v>1077</v>
      </c>
      <c r="C440" s="126" t="s">
        <v>400</v>
      </c>
      <c r="D440" s="126" t="s">
        <v>416</v>
      </c>
      <c r="E440" s="126" t="s">
        <v>374</v>
      </c>
      <c r="F440" s="125">
        <v>246900</v>
      </c>
      <c r="G440" s="125">
        <v>246900</v>
      </c>
      <c r="H440" s="124">
        <v>246900</v>
      </c>
    </row>
    <row r="441" spans="1:8" outlineLevel="2" x14ac:dyDescent="0.25">
      <c r="A441" s="102" t="s">
        <v>398</v>
      </c>
      <c r="B441" s="101" t="s">
        <v>1077</v>
      </c>
      <c r="C441" s="101" t="s">
        <v>364</v>
      </c>
      <c r="D441" s="100"/>
      <c r="E441" s="100"/>
      <c r="F441" s="99">
        <v>7485981.5999999996</v>
      </c>
      <c r="G441" s="99">
        <v>7285981.5999999996</v>
      </c>
      <c r="H441" s="98">
        <v>7285981.5999999996</v>
      </c>
    </row>
    <row r="442" spans="1:8" ht="25.5" outlineLevel="3" x14ac:dyDescent="0.25">
      <c r="A442" s="97" t="s">
        <v>397</v>
      </c>
      <c r="B442" s="96" t="s">
        <v>1077</v>
      </c>
      <c r="C442" s="96" t="s">
        <v>364</v>
      </c>
      <c r="D442" s="96" t="s">
        <v>396</v>
      </c>
      <c r="E442" s="95"/>
      <c r="F442" s="94">
        <v>4632889.5999999996</v>
      </c>
      <c r="G442" s="94">
        <v>4632889.5999999996</v>
      </c>
      <c r="H442" s="93">
        <v>4632889.5999999996</v>
      </c>
    </row>
    <row r="443" spans="1:8" outlineLevel="4" x14ac:dyDescent="0.25">
      <c r="A443" s="92" t="s">
        <v>395</v>
      </c>
      <c r="B443" s="91" t="s">
        <v>1077</v>
      </c>
      <c r="C443" s="91" t="s">
        <v>364</v>
      </c>
      <c r="D443" s="91" t="s">
        <v>394</v>
      </c>
      <c r="E443" s="90"/>
      <c r="F443" s="89">
        <v>4632889.5999999996</v>
      </c>
      <c r="G443" s="89">
        <v>4632889.5999999996</v>
      </c>
      <c r="H443" s="88">
        <v>4632889.5999999996</v>
      </c>
    </row>
    <row r="444" spans="1:8" outlineLevel="5" x14ac:dyDescent="0.25">
      <c r="A444" s="87" t="s">
        <v>393</v>
      </c>
      <c r="B444" s="86" t="s">
        <v>1077</v>
      </c>
      <c r="C444" s="86" t="s">
        <v>364</v>
      </c>
      <c r="D444" s="86" t="s">
        <v>392</v>
      </c>
      <c r="E444" s="85"/>
      <c r="F444" s="84">
        <v>4632889.5999999996</v>
      </c>
      <c r="G444" s="84">
        <v>4632889.5999999996</v>
      </c>
      <c r="H444" s="83">
        <v>4632889.5999999996</v>
      </c>
    </row>
    <row r="445" spans="1:8" ht="25.5" outlineLevel="6" x14ac:dyDescent="0.25">
      <c r="A445" s="82" t="s">
        <v>391</v>
      </c>
      <c r="B445" s="81" t="s">
        <v>1077</v>
      </c>
      <c r="C445" s="81" t="s">
        <v>364</v>
      </c>
      <c r="D445" s="81" t="s">
        <v>390</v>
      </c>
      <c r="E445" s="128"/>
      <c r="F445" s="80">
        <v>4632889.5999999996</v>
      </c>
      <c r="G445" s="80">
        <v>4632889.5999999996</v>
      </c>
      <c r="H445" s="79">
        <v>4632889.5999999996</v>
      </c>
    </row>
    <row r="446" spans="1:8" ht="25.5" outlineLevel="7" x14ac:dyDescent="0.25">
      <c r="A446" s="127" t="s">
        <v>316</v>
      </c>
      <c r="B446" s="126" t="s">
        <v>1077</v>
      </c>
      <c r="C446" s="126" t="s">
        <v>364</v>
      </c>
      <c r="D446" s="126" t="s">
        <v>390</v>
      </c>
      <c r="E446" s="126" t="s">
        <v>313</v>
      </c>
      <c r="F446" s="125">
        <v>4632889.5999999996</v>
      </c>
      <c r="G446" s="125">
        <v>4632889.5999999996</v>
      </c>
      <c r="H446" s="124">
        <v>4632889.5999999996</v>
      </c>
    </row>
    <row r="447" spans="1:8" ht="25.5" outlineLevel="3" x14ac:dyDescent="0.25">
      <c r="A447" s="97" t="s">
        <v>389</v>
      </c>
      <c r="B447" s="96" t="s">
        <v>1077</v>
      </c>
      <c r="C447" s="96" t="s">
        <v>364</v>
      </c>
      <c r="D447" s="96" t="s">
        <v>388</v>
      </c>
      <c r="E447" s="95"/>
      <c r="F447" s="94">
        <v>2299000</v>
      </c>
      <c r="G447" s="94">
        <v>2099000</v>
      </c>
      <c r="H447" s="93">
        <v>2099000</v>
      </c>
    </row>
    <row r="448" spans="1:8" ht="25.5" outlineLevel="5" x14ac:dyDescent="0.25">
      <c r="A448" s="87" t="s">
        <v>387</v>
      </c>
      <c r="B448" s="86" t="s">
        <v>1077</v>
      </c>
      <c r="C448" s="86" t="s">
        <v>364</v>
      </c>
      <c r="D448" s="86" t="s">
        <v>386</v>
      </c>
      <c r="E448" s="85"/>
      <c r="F448" s="84">
        <v>2299000</v>
      </c>
      <c r="G448" s="84">
        <v>2099000</v>
      </c>
      <c r="H448" s="83">
        <v>2099000</v>
      </c>
    </row>
    <row r="449" spans="1:8" ht="25.5" outlineLevel="6" x14ac:dyDescent="0.25">
      <c r="A449" s="82" t="s">
        <v>383</v>
      </c>
      <c r="B449" s="81" t="s">
        <v>1077</v>
      </c>
      <c r="C449" s="81" t="s">
        <v>364</v>
      </c>
      <c r="D449" s="81" t="s">
        <v>382</v>
      </c>
      <c r="E449" s="128"/>
      <c r="F449" s="80">
        <v>1064000</v>
      </c>
      <c r="G449" s="80">
        <v>1064000</v>
      </c>
      <c r="H449" s="79">
        <v>1064000</v>
      </c>
    </row>
    <row r="450" spans="1:8" outlineLevel="7" x14ac:dyDescent="0.25">
      <c r="A450" s="127" t="s">
        <v>376</v>
      </c>
      <c r="B450" s="126" t="s">
        <v>1077</v>
      </c>
      <c r="C450" s="126" t="s">
        <v>364</v>
      </c>
      <c r="D450" s="126" t="s">
        <v>382</v>
      </c>
      <c r="E450" s="126" t="s">
        <v>374</v>
      </c>
      <c r="F450" s="125">
        <v>1064000</v>
      </c>
      <c r="G450" s="125">
        <v>1064000</v>
      </c>
      <c r="H450" s="124">
        <v>1064000</v>
      </c>
    </row>
    <row r="451" spans="1:8" outlineLevel="6" x14ac:dyDescent="0.25">
      <c r="A451" s="82" t="s">
        <v>379</v>
      </c>
      <c r="B451" s="81" t="s">
        <v>1077</v>
      </c>
      <c r="C451" s="81" t="s">
        <v>364</v>
      </c>
      <c r="D451" s="81" t="s">
        <v>378</v>
      </c>
      <c r="E451" s="128"/>
      <c r="F451" s="80">
        <v>1035000</v>
      </c>
      <c r="G451" s="80">
        <v>1035000</v>
      </c>
      <c r="H451" s="79">
        <v>1035000</v>
      </c>
    </row>
    <row r="452" spans="1:8" outlineLevel="7" x14ac:dyDescent="0.25">
      <c r="A452" s="127" t="s">
        <v>376</v>
      </c>
      <c r="B452" s="126" t="s">
        <v>1077</v>
      </c>
      <c r="C452" s="126" t="s">
        <v>364</v>
      </c>
      <c r="D452" s="126" t="s">
        <v>378</v>
      </c>
      <c r="E452" s="126" t="s">
        <v>374</v>
      </c>
      <c r="F452" s="125">
        <v>1035000</v>
      </c>
      <c r="G452" s="125">
        <v>1035000</v>
      </c>
      <c r="H452" s="124">
        <v>1035000</v>
      </c>
    </row>
    <row r="453" spans="1:8" ht="51" outlineLevel="6" x14ac:dyDescent="0.25">
      <c r="A453" s="82" t="s">
        <v>377</v>
      </c>
      <c r="B453" s="81" t="s">
        <v>1077</v>
      </c>
      <c r="C453" s="81" t="s">
        <v>364</v>
      </c>
      <c r="D453" s="81" t="s">
        <v>375</v>
      </c>
      <c r="E453" s="128"/>
      <c r="F453" s="80">
        <v>200000</v>
      </c>
      <c r="G453" s="80">
        <v>0</v>
      </c>
      <c r="H453" s="79">
        <v>0</v>
      </c>
    </row>
    <row r="454" spans="1:8" outlineLevel="7" x14ac:dyDescent="0.25">
      <c r="A454" s="127" t="s">
        <v>376</v>
      </c>
      <c r="B454" s="126" t="s">
        <v>1077</v>
      </c>
      <c r="C454" s="126" t="s">
        <v>364</v>
      </c>
      <c r="D454" s="126" t="s">
        <v>375</v>
      </c>
      <c r="E454" s="126" t="s">
        <v>374</v>
      </c>
      <c r="F454" s="125">
        <v>200000</v>
      </c>
      <c r="G454" s="125">
        <v>0</v>
      </c>
      <c r="H454" s="124">
        <v>0</v>
      </c>
    </row>
    <row r="455" spans="1:8" ht="25.5" outlineLevel="3" x14ac:dyDescent="0.25">
      <c r="A455" s="97" t="s">
        <v>373</v>
      </c>
      <c r="B455" s="96" t="s">
        <v>1077</v>
      </c>
      <c r="C455" s="96" t="s">
        <v>364</v>
      </c>
      <c r="D455" s="96" t="s">
        <v>372</v>
      </c>
      <c r="E455" s="95"/>
      <c r="F455" s="94">
        <v>554092</v>
      </c>
      <c r="G455" s="94">
        <v>554092</v>
      </c>
      <c r="H455" s="93">
        <v>554092</v>
      </c>
    </row>
    <row r="456" spans="1:8" ht="25.5" outlineLevel="4" x14ac:dyDescent="0.25">
      <c r="A456" s="92" t="s">
        <v>371</v>
      </c>
      <c r="B456" s="91" t="s">
        <v>1077</v>
      </c>
      <c r="C456" s="91" t="s">
        <v>364</v>
      </c>
      <c r="D456" s="91" t="s">
        <v>370</v>
      </c>
      <c r="E456" s="90"/>
      <c r="F456" s="89">
        <v>554092</v>
      </c>
      <c r="G456" s="89">
        <v>554092</v>
      </c>
      <c r="H456" s="88">
        <v>554092</v>
      </c>
    </row>
    <row r="457" spans="1:8" ht="25.5" outlineLevel="5" x14ac:dyDescent="0.25">
      <c r="A457" s="87" t="s">
        <v>369</v>
      </c>
      <c r="B457" s="86" t="s">
        <v>1077</v>
      </c>
      <c r="C457" s="86" t="s">
        <v>364</v>
      </c>
      <c r="D457" s="86" t="s">
        <v>368</v>
      </c>
      <c r="E457" s="85"/>
      <c r="F457" s="84">
        <v>554092</v>
      </c>
      <c r="G457" s="84">
        <v>554092</v>
      </c>
      <c r="H457" s="83">
        <v>554092</v>
      </c>
    </row>
    <row r="458" spans="1:8" ht="76.5" outlineLevel="6" x14ac:dyDescent="0.25">
      <c r="A458" s="82" t="s">
        <v>367</v>
      </c>
      <c r="B458" s="81" t="s">
        <v>1077</v>
      </c>
      <c r="C458" s="81" t="s">
        <v>364</v>
      </c>
      <c r="D458" s="81" t="s">
        <v>366</v>
      </c>
      <c r="E458" s="128"/>
      <c r="F458" s="80">
        <v>482082</v>
      </c>
      <c r="G458" s="80">
        <v>482082</v>
      </c>
      <c r="H458" s="79">
        <v>482082</v>
      </c>
    </row>
    <row r="459" spans="1:8" outlineLevel="7" x14ac:dyDescent="0.25">
      <c r="A459" s="127" t="s">
        <v>302</v>
      </c>
      <c r="B459" s="126" t="s">
        <v>1077</v>
      </c>
      <c r="C459" s="126" t="s">
        <v>364</v>
      </c>
      <c r="D459" s="126" t="s">
        <v>366</v>
      </c>
      <c r="E459" s="126" t="s">
        <v>299</v>
      </c>
      <c r="F459" s="125">
        <v>482082</v>
      </c>
      <c r="G459" s="125">
        <v>482082</v>
      </c>
      <c r="H459" s="124">
        <v>482082</v>
      </c>
    </row>
    <row r="460" spans="1:8" ht="102" outlineLevel="6" x14ac:dyDescent="0.25">
      <c r="A460" s="82" t="s">
        <v>365</v>
      </c>
      <c r="B460" s="81" t="s">
        <v>1077</v>
      </c>
      <c r="C460" s="81" t="s">
        <v>364</v>
      </c>
      <c r="D460" s="81" t="s">
        <v>363</v>
      </c>
      <c r="E460" s="128"/>
      <c r="F460" s="80">
        <v>72010</v>
      </c>
      <c r="G460" s="80">
        <v>72010</v>
      </c>
      <c r="H460" s="79">
        <v>72010</v>
      </c>
    </row>
    <row r="461" spans="1:8" outlineLevel="7" x14ac:dyDescent="0.25">
      <c r="A461" s="127" t="s">
        <v>302</v>
      </c>
      <c r="B461" s="126" t="s">
        <v>1077</v>
      </c>
      <c r="C461" s="126" t="s">
        <v>364</v>
      </c>
      <c r="D461" s="126" t="s">
        <v>363</v>
      </c>
      <c r="E461" s="126" t="s">
        <v>299</v>
      </c>
      <c r="F461" s="125">
        <v>72010</v>
      </c>
      <c r="G461" s="125">
        <v>72010</v>
      </c>
      <c r="H461" s="124">
        <v>72010</v>
      </c>
    </row>
    <row r="462" spans="1:8" outlineLevel="1" x14ac:dyDescent="0.25">
      <c r="A462" s="107" t="s">
        <v>312</v>
      </c>
      <c r="B462" s="106" t="s">
        <v>1077</v>
      </c>
      <c r="C462" s="106" t="s">
        <v>311</v>
      </c>
      <c r="D462" s="105"/>
      <c r="E462" s="105"/>
      <c r="F462" s="104">
        <v>2400000</v>
      </c>
      <c r="G462" s="104">
        <v>2400000</v>
      </c>
      <c r="H462" s="103">
        <v>2400000</v>
      </c>
    </row>
    <row r="463" spans="1:8" outlineLevel="2" x14ac:dyDescent="0.25">
      <c r="A463" s="102" t="s">
        <v>310</v>
      </c>
      <c r="B463" s="101" t="s">
        <v>1077</v>
      </c>
      <c r="C463" s="101" t="s">
        <v>301</v>
      </c>
      <c r="D463" s="100"/>
      <c r="E463" s="100"/>
      <c r="F463" s="99">
        <v>2400000</v>
      </c>
      <c r="G463" s="99">
        <v>2400000</v>
      </c>
      <c r="H463" s="98">
        <v>2400000</v>
      </c>
    </row>
    <row r="464" spans="1:8" ht="25.5" outlineLevel="3" x14ac:dyDescent="0.25">
      <c r="A464" s="97" t="s">
        <v>309</v>
      </c>
      <c r="B464" s="96" t="s">
        <v>1077</v>
      </c>
      <c r="C464" s="96" t="s">
        <v>301</v>
      </c>
      <c r="D464" s="96" t="s">
        <v>308</v>
      </c>
      <c r="E464" s="95"/>
      <c r="F464" s="94">
        <v>2400000</v>
      </c>
      <c r="G464" s="94">
        <v>2400000</v>
      </c>
      <c r="H464" s="93">
        <v>2400000</v>
      </c>
    </row>
    <row r="465" spans="1:8" ht="25.5" outlineLevel="4" x14ac:dyDescent="0.25">
      <c r="A465" s="92" t="s">
        <v>307</v>
      </c>
      <c r="B465" s="91" t="s">
        <v>1077</v>
      </c>
      <c r="C465" s="91" t="s">
        <v>301</v>
      </c>
      <c r="D465" s="91" t="s">
        <v>306</v>
      </c>
      <c r="E465" s="90"/>
      <c r="F465" s="89">
        <v>2400000</v>
      </c>
      <c r="G465" s="89">
        <v>2400000</v>
      </c>
      <c r="H465" s="88">
        <v>2400000</v>
      </c>
    </row>
    <row r="466" spans="1:8" outlineLevel="5" x14ac:dyDescent="0.25">
      <c r="A466" s="87" t="s">
        <v>305</v>
      </c>
      <c r="B466" s="86" t="s">
        <v>1077</v>
      </c>
      <c r="C466" s="86" t="s">
        <v>301</v>
      </c>
      <c r="D466" s="86" t="s">
        <v>304</v>
      </c>
      <c r="E466" s="85"/>
      <c r="F466" s="84">
        <v>2400000</v>
      </c>
      <c r="G466" s="84">
        <v>2400000</v>
      </c>
      <c r="H466" s="83">
        <v>2400000</v>
      </c>
    </row>
    <row r="467" spans="1:8" ht="51" outlineLevel="6" x14ac:dyDescent="0.25">
      <c r="A467" s="82" t="s">
        <v>303</v>
      </c>
      <c r="B467" s="81" t="s">
        <v>1077</v>
      </c>
      <c r="C467" s="81" t="s">
        <v>301</v>
      </c>
      <c r="D467" s="81" t="s">
        <v>300</v>
      </c>
      <c r="E467" s="128"/>
      <c r="F467" s="80">
        <v>2400000</v>
      </c>
      <c r="G467" s="80">
        <v>2400000</v>
      </c>
      <c r="H467" s="79">
        <v>2400000</v>
      </c>
    </row>
    <row r="468" spans="1:8" outlineLevel="7" x14ac:dyDescent="0.25">
      <c r="A468" s="127" t="s">
        <v>302</v>
      </c>
      <c r="B468" s="126" t="s">
        <v>1077</v>
      </c>
      <c r="C468" s="126" t="s">
        <v>301</v>
      </c>
      <c r="D468" s="126" t="s">
        <v>300</v>
      </c>
      <c r="E468" s="126" t="s">
        <v>299</v>
      </c>
      <c r="F468" s="125">
        <v>2400000</v>
      </c>
      <c r="G468" s="125">
        <v>2400000</v>
      </c>
      <c r="H468" s="124">
        <v>2400000</v>
      </c>
    </row>
    <row r="469" spans="1:8" ht="30.75" thickBot="1" x14ac:dyDescent="0.3">
      <c r="A469" s="112" t="s">
        <v>1076</v>
      </c>
      <c r="B469" s="111" t="s">
        <v>1075</v>
      </c>
      <c r="C469" s="110"/>
      <c r="D469" s="110"/>
      <c r="E469" s="110"/>
      <c r="F469" s="109">
        <v>101790388.25</v>
      </c>
      <c r="G469" s="109">
        <v>113951230.61</v>
      </c>
      <c r="H469" s="108">
        <v>128625413.70999999</v>
      </c>
    </row>
    <row r="470" spans="1:8" outlineLevel="1" x14ac:dyDescent="0.25">
      <c r="A470" s="107" t="s">
        <v>1048</v>
      </c>
      <c r="B470" s="106" t="s">
        <v>1075</v>
      </c>
      <c r="C470" s="106" t="s">
        <v>1047</v>
      </c>
      <c r="D470" s="105"/>
      <c r="E470" s="105"/>
      <c r="F470" s="104">
        <v>48500000</v>
      </c>
      <c r="G470" s="104">
        <v>31500000</v>
      </c>
      <c r="H470" s="103">
        <v>31500000</v>
      </c>
    </row>
    <row r="471" spans="1:8" outlineLevel="2" x14ac:dyDescent="0.25">
      <c r="A471" s="102" t="s">
        <v>1009</v>
      </c>
      <c r="B471" s="101" t="s">
        <v>1075</v>
      </c>
      <c r="C471" s="101" t="s">
        <v>935</v>
      </c>
      <c r="D471" s="100"/>
      <c r="E471" s="100"/>
      <c r="F471" s="99">
        <v>48500000</v>
      </c>
      <c r="G471" s="99">
        <v>31500000</v>
      </c>
      <c r="H471" s="98">
        <v>31500000</v>
      </c>
    </row>
    <row r="472" spans="1:8" ht="25.5" outlineLevel="3" x14ac:dyDescent="0.25">
      <c r="A472" s="97" t="s">
        <v>944</v>
      </c>
      <c r="B472" s="96" t="s">
        <v>1075</v>
      </c>
      <c r="C472" s="96" t="s">
        <v>935</v>
      </c>
      <c r="D472" s="96" t="s">
        <v>943</v>
      </c>
      <c r="E472" s="95"/>
      <c r="F472" s="94">
        <v>48500000</v>
      </c>
      <c r="G472" s="94">
        <v>31500000</v>
      </c>
      <c r="H472" s="93">
        <v>31500000</v>
      </c>
    </row>
    <row r="473" spans="1:8" ht="38.25" outlineLevel="6" x14ac:dyDescent="0.25">
      <c r="A473" s="82" t="s">
        <v>942</v>
      </c>
      <c r="B473" s="81" t="s">
        <v>1075</v>
      </c>
      <c r="C473" s="81" t="s">
        <v>935</v>
      </c>
      <c r="D473" s="81" t="s">
        <v>941</v>
      </c>
      <c r="E473" s="128"/>
      <c r="F473" s="80">
        <v>12000000</v>
      </c>
      <c r="G473" s="80">
        <v>15000000</v>
      </c>
      <c r="H473" s="79">
        <v>15000000</v>
      </c>
    </row>
    <row r="474" spans="1:8" outlineLevel="7" x14ac:dyDescent="0.25">
      <c r="A474" s="127" t="s">
        <v>302</v>
      </c>
      <c r="B474" s="126" t="s">
        <v>1075</v>
      </c>
      <c r="C474" s="126" t="s">
        <v>935</v>
      </c>
      <c r="D474" s="126" t="s">
        <v>941</v>
      </c>
      <c r="E474" s="126" t="s">
        <v>299</v>
      </c>
      <c r="F474" s="125">
        <v>12000000</v>
      </c>
      <c r="G474" s="125">
        <v>15000000</v>
      </c>
      <c r="H474" s="124">
        <v>15000000</v>
      </c>
    </row>
    <row r="475" spans="1:8" ht="25.5" outlineLevel="6" x14ac:dyDescent="0.25">
      <c r="A475" s="82" t="s">
        <v>940</v>
      </c>
      <c r="B475" s="81" t="s">
        <v>1075</v>
      </c>
      <c r="C475" s="81" t="s">
        <v>935</v>
      </c>
      <c r="D475" s="81" t="s">
        <v>939</v>
      </c>
      <c r="E475" s="128"/>
      <c r="F475" s="80">
        <v>35000000</v>
      </c>
      <c r="G475" s="80">
        <v>15000000</v>
      </c>
      <c r="H475" s="79">
        <v>15000000</v>
      </c>
    </row>
    <row r="476" spans="1:8" outlineLevel="7" x14ac:dyDescent="0.25">
      <c r="A476" s="127" t="s">
        <v>302</v>
      </c>
      <c r="B476" s="126" t="s">
        <v>1075</v>
      </c>
      <c r="C476" s="126" t="s">
        <v>935</v>
      </c>
      <c r="D476" s="126" t="s">
        <v>939</v>
      </c>
      <c r="E476" s="126" t="s">
        <v>299</v>
      </c>
      <c r="F476" s="125">
        <v>35000000</v>
      </c>
      <c r="G476" s="125">
        <v>15000000</v>
      </c>
      <c r="H476" s="124">
        <v>15000000</v>
      </c>
    </row>
    <row r="477" spans="1:8" ht="38.25" outlineLevel="6" x14ac:dyDescent="0.25">
      <c r="A477" s="82" t="s">
        <v>938</v>
      </c>
      <c r="B477" s="81" t="s">
        <v>1075</v>
      </c>
      <c r="C477" s="81" t="s">
        <v>935</v>
      </c>
      <c r="D477" s="81" t="s">
        <v>937</v>
      </c>
      <c r="E477" s="128"/>
      <c r="F477" s="80">
        <v>1500000</v>
      </c>
      <c r="G477" s="80">
        <v>1500000</v>
      </c>
      <c r="H477" s="79">
        <v>1500000</v>
      </c>
    </row>
    <row r="478" spans="1:8" outlineLevel="7" x14ac:dyDescent="0.25">
      <c r="A478" s="127" t="s">
        <v>302</v>
      </c>
      <c r="B478" s="126" t="s">
        <v>1075</v>
      </c>
      <c r="C478" s="126" t="s">
        <v>935</v>
      </c>
      <c r="D478" s="126" t="s">
        <v>937</v>
      </c>
      <c r="E478" s="126" t="s">
        <v>299</v>
      </c>
      <c r="F478" s="125">
        <v>1500000</v>
      </c>
      <c r="G478" s="125">
        <v>1500000</v>
      </c>
      <c r="H478" s="124">
        <v>1500000</v>
      </c>
    </row>
    <row r="479" spans="1:8" outlineLevel="1" x14ac:dyDescent="0.25">
      <c r="A479" s="107" t="s">
        <v>298</v>
      </c>
      <c r="B479" s="106" t="s">
        <v>1075</v>
      </c>
      <c r="C479" s="106" t="s">
        <v>297</v>
      </c>
      <c r="D479" s="105"/>
      <c r="E479" s="105"/>
      <c r="F479" s="104">
        <v>53290388.25</v>
      </c>
      <c r="G479" s="104">
        <v>82451230.609999999</v>
      </c>
      <c r="H479" s="103">
        <v>97125413.709999993</v>
      </c>
    </row>
    <row r="480" spans="1:8" outlineLevel="2" x14ac:dyDescent="0.25">
      <c r="A480" s="102" t="s">
        <v>296</v>
      </c>
      <c r="B480" s="101" t="s">
        <v>1075</v>
      </c>
      <c r="C480" s="101" t="s">
        <v>285</v>
      </c>
      <c r="D480" s="100"/>
      <c r="E480" s="100"/>
      <c r="F480" s="99">
        <v>53290388.25</v>
      </c>
      <c r="G480" s="99">
        <v>82451230.609999999</v>
      </c>
      <c r="H480" s="98">
        <v>97125413.709999993</v>
      </c>
    </row>
    <row r="481" spans="1:8" ht="25.5" outlineLevel="3" x14ac:dyDescent="0.25">
      <c r="A481" s="97" t="s">
        <v>295</v>
      </c>
      <c r="B481" s="96" t="s">
        <v>1075</v>
      </c>
      <c r="C481" s="96" t="s">
        <v>285</v>
      </c>
      <c r="D481" s="96" t="s">
        <v>294</v>
      </c>
      <c r="E481" s="95"/>
      <c r="F481" s="94">
        <v>53290388.25</v>
      </c>
      <c r="G481" s="94">
        <v>82451230.609999999</v>
      </c>
      <c r="H481" s="93">
        <v>97125413.709999993</v>
      </c>
    </row>
    <row r="482" spans="1:8" ht="25.5" outlineLevel="4" x14ac:dyDescent="0.25">
      <c r="A482" s="92" t="s">
        <v>293</v>
      </c>
      <c r="B482" s="91" t="s">
        <v>1075</v>
      </c>
      <c r="C482" s="91" t="s">
        <v>285</v>
      </c>
      <c r="D482" s="91" t="s">
        <v>292</v>
      </c>
      <c r="E482" s="90"/>
      <c r="F482" s="89">
        <v>53290388.25</v>
      </c>
      <c r="G482" s="89">
        <v>82451230.609999999</v>
      </c>
      <c r="H482" s="88">
        <v>97125413.709999993</v>
      </c>
    </row>
    <row r="483" spans="1:8" outlineLevel="5" x14ac:dyDescent="0.25">
      <c r="A483" s="87" t="s">
        <v>291</v>
      </c>
      <c r="B483" s="86" t="s">
        <v>1075</v>
      </c>
      <c r="C483" s="86" t="s">
        <v>285</v>
      </c>
      <c r="D483" s="86" t="s">
        <v>290</v>
      </c>
      <c r="E483" s="85"/>
      <c r="F483" s="84">
        <v>53290388.25</v>
      </c>
      <c r="G483" s="84">
        <v>82451230.609999999</v>
      </c>
      <c r="H483" s="83">
        <v>97125413.709999993</v>
      </c>
    </row>
    <row r="484" spans="1:8" outlineLevel="6" x14ac:dyDescent="0.25">
      <c r="A484" s="82" t="s">
        <v>289</v>
      </c>
      <c r="B484" s="81" t="s">
        <v>1075</v>
      </c>
      <c r="C484" s="81" t="s">
        <v>285</v>
      </c>
      <c r="D484" s="81" t="s">
        <v>288</v>
      </c>
      <c r="E484" s="128"/>
      <c r="F484" s="80">
        <v>53025045.630000003</v>
      </c>
      <c r="G484" s="80">
        <v>82281705.129999995</v>
      </c>
      <c r="H484" s="79">
        <v>96997578.090000004</v>
      </c>
    </row>
    <row r="485" spans="1:8" outlineLevel="7" x14ac:dyDescent="0.25">
      <c r="A485" s="127" t="s">
        <v>286</v>
      </c>
      <c r="B485" s="126" t="s">
        <v>1075</v>
      </c>
      <c r="C485" s="126" t="s">
        <v>285</v>
      </c>
      <c r="D485" s="126" t="s">
        <v>288</v>
      </c>
      <c r="E485" s="126" t="s">
        <v>283</v>
      </c>
      <c r="F485" s="125">
        <v>53025045.630000003</v>
      </c>
      <c r="G485" s="125">
        <v>82281705.129999995</v>
      </c>
      <c r="H485" s="124">
        <v>96997578.090000004</v>
      </c>
    </row>
    <row r="486" spans="1:8" outlineLevel="6" x14ac:dyDescent="0.25">
      <c r="A486" s="82" t="s">
        <v>287</v>
      </c>
      <c r="B486" s="81" t="s">
        <v>1075</v>
      </c>
      <c r="C486" s="81" t="s">
        <v>285</v>
      </c>
      <c r="D486" s="81" t="s">
        <v>284</v>
      </c>
      <c r="E486" s="128"/>
      <c r="F486" s="80">
        <v>265342.62</v>
      </c>
      <c r="G486" s="80">
        <v>169525.48</v>
      </c>
      <c r="H486" s="79">
        <v>127835.62</v>
      </c>
    </row>
    <row r="487" spans="1:8" outlineLevel="7" x14ac:dyDescent="0.25">
      <c r="A487" s="127" t="s">
        <v>286</v>
      </c>
      <c r="B487" s="126" t="s">
        <v>1075</v>
      </c>
      <c r="C487" s="126" t="s">
        <v>285</v>
      </c>
      <c r="D487" s="126" t="s">
        <v>284</v>
      </c>
      <c r="E487" s="126" t="s">
        <v>283</v>
      </c>
      <c r="F487" s="125">
        <v>265342.62</v>
      </c>
      <c r="G487" s="125">
        <v>169525.48</v>
      </c>
      <c r="H487" s="124">
        <v>127835.62</v>
      </c>
    </row>
    <row r="488" spans="1:8" ht="30.75" thickBot="1" x14ac:dyDescent="0.3">
      <c r="A488" s="112" t="s">
        <v>1074</v>
      </c>
      <c r="B488" s="111" t="s">
        <v>1073</v>
      </c>
      <c r="C488" s="110"/>
      <c r="D488" s="110"/>
      <c r="E488" s="110"/>
      <c r="F488" s="109">
        <v>11373230.800000001</v>
      </c>
      <c r="G488" s="109">
        <v>10683957.800000001</v>
      </c>
      <c r="H488" s="108">
        <v>11286048.800000001</v>
      </c>
    </row>
    <row r="489" spans="1:8" outlineLevel="1" x14ac:dyDescent="0.25">
      <c r="A489" s="107" t="s">
        <v>1048</v>
      </c>
      <c r="B489" s="106" t="s">
        <v>1073</v>
      </c>
      <c r="C489" s="106" t="s">
        <v>1047</v>
      </c>
      <c r="D489" s="105"/>
      <c r="E489" s="105"/>
      <c r="F489" s="104">
        <v>11319730.800000001</v>
      </c>
      <c r="G489" s="104">
        <v>10683957.800000001</v>
      </c>
      <c r="H489" s="103">
        <v>11286048.800000001</v>
      </c>
    </row>
    <row r="490" spans="1:8" ht="25.5" outlineLevel="2" x14ac:dyDescent="0.25">
      <c r="A490" s="102" t="s">
        <v>1023</v>
      </c>
      <c r="B490" s="101" t="s">
        <v>1073</v>
      </c>
      <c r="C490" s="101" t="s">
        <v>1017</v>
      </c>
      <c r="D490" s="100"/>
      <c r="E490" s="100"/>
      <c r="F490" s="99">
        <v>11294730.800000001</v>
      </c>
      <c r="G490" s="99">
        <v>10658957.800000001</v>
      </c>
      <c r="H490" s="98">
        <v>11261048.800000001</v>
      </c>
    </row>
    <row r="491" spans="1:8" ht="25.5" outlineLevel="3" x14ac:dyDescent="0.25">
      <c r="A491" s="97" t="s">
        <v>570</v>
      </c>
      <c r="B491" s="96" t="s">
        <v>1073</v>
      </c>
      <c r="C491" s="96" t="s">
        <v>1017</v>
      </c>
      <c r="D491" s="96" t="s">
        <v>569</v>
      </c>
      <c r="E491" s="95"/>
      <c r="F491" s="94">
        <v>11294730.800000001</v>
      </c>
      <c r="G491" s="94">
        <v>10658957.800000001</v>
      </c>
      <c r="H491" s="93">
        <v>11261048.800000001</v>
      </c>
    </row>
    <row r="492" spans="1:8" ht="25.5" outlineLevel="6" x14ac:dyDescent="0.25">
      <c r="A492" s="82" t="s">
        <v>1022</v>
      </c>
      <c r="B492" s="81" t="s">
        <v>1073</v>
      </c>
      <c r="C492" s="81" t="s">
        <v>1017</v>
      </c>
      <c r="D492" s="81" t="s">
        <v>1021</v>
      </c>
      <c r="E492" s="128"/>
      <c r="F492" s="80">
        <v>2811043.75</v>
      </c>
      <c r="G492" s="80">
        <v>2811043.75</v>
      </c>
      <c r="H492" s="79">
        <v>2811043.75</v>
      </c>
    </row>
    <row r="493" spans="1:8" ht="38.25" outlineLevel="7" x14ac:dyDescent="0.25">
      <c r="A493" s="127" t="s">
        <v>446</v>
      </c>
      <c r="B493" s="126" t="s">
        <v>1073</v>
      </c>
      <c r="C493" s="126" t="s">
        <v>1017</v>
      </c>
      <c r="D493" s="126" t="s">
        <v>1021</v>
      </c>
      <c r="E493" s="126" t="s">
        <v>445</v>
      </c>
      <c r="F493" s="125">
        <v>2811043.75</v>
      </c>
      <c r="G493" s="125">
        <v>2811043.75</v>
      </c>
      <c r="H493" s="124">
        <v>2811043.75</v>
      </c>
    </row>
    <row r="494" spans="1:8" outlineLevel="6" x14ac:dyDescent="0.25">
      <c r="A494" s="82" t="s">
        <v>1020</v>
      </c>
      <c r="B494" s="81" t="s">
        <v>1073</v>
      </c>
      <c r="C494" s="81" t="s">
        <v>1017</v>
      </c>
      <c r="D494" s="81" t="s">
        <v>1019</v>
      </c>
      <c r="E494" s="128"/>
      <c r="F494" s="80">
        <v>7733581.0499999998</v>
      </c>
      <c r="G494" s="80">
        <v>7733581.0499999998</v>
      </c>
      <c r="H494" s="79">
        <v>7733581.0499999998</v>
      </c>
    </row>
    <row r="495" spans="1:8" ht="38.25" outlineLevel="7" x14ac:dyDescent="0.25">
      <c r="A495" s="127" t="s">
        <v>446</v>
      </c>
      <c r="B495" s="126" t="s">
        <v>1073</v>
      </c>
      <c r="C495" s="126" t="s">
        <v>1017</v>
      </c>
      <c r="D495" s="126" t="s">
        <v>1019</v>
      </c>
      <c r="E495" s="126" t="s">
        <v>445</v>
      </c>
      <c r="F495" s="125">
        <v>7733581.0499999998</v>
      </c>
      <c r="G495" s="125">
        <v>7733581.0499999998</v>
      </c>
      <c r="H495" s="124">
        <v>7733581.0499999998</v>
      </c>
    </row>
    <row r="496" spans="1:8" outlineLevel="6" x14ac:dyDescent="0.25">
      <c r="A496" s="82" t="s">
        <v>568</v>
      </c>
      <c r="B496" s="81" t="s">
        <v>1073</v>
      </c>
      <c r="C496" s="81" t="s">
        <v>1017</v>
      </c>
      <c r="D496" s="81" t="s">
        <v>566</v>
      </c>
      <c r="E496" s="128"/>
      <c r="F496" s="80">
        <v>148015</v>
      </c>
      <c r="G496" s="80">
        <v>114333</v>
      </c>
      <c r="H496" s="79">
        <v>114333</v>
      </c>
    </row>
    <row r="497" spans="1:8" ht="38.25" outlineLevel="7" x14ac:dyDescent="0.25">
      <c r="A497" s="127" t="s">
        <v>446</v>
      </c>
      <c r="B497" s="126" t="s">
        <v>1073</v>
      </c>
      <c r="C497" s="126" t="s">
        <v>1017</v>
      </c>
      <c r="D497" s="126" t="s">
        <v>566</v>
      </c>
      <c r="E497" s="126" t="s">
        <v>445</v>
      </c>
      <c r="F497" s="125">
        <v>84540</v>
      </c>
      <c r="G497" s="125">
        <v>50858</v>
      </c>
      <c r="H497" s="124">
        <v>50858</v>
      </c>
    </row>
    <row r="498" spans="1:8" outlineLevel="7" x14ac:dyDescent="0.25">
      <c r="A498" s="127" t="s">
        <v>424</v>
      </c>
      <c r="B498" s="126" t="s">
        <v>1073</v>
      </c>
      <c r="C498" s="126" t="s">
        <v>1017</v>
      </c>
      <c r="D498" s="126" t="s">
        <v>566</v>
      </c>
      <c r="E498" s="126" t="s">
        <v>422</v>
      </c>
      <c r="F498" s="125">
        <v>63475</v>
      </c>
      <c r="G498" s="125">
        <v>63475</v>
      </c>
      <c r="H498" s="124">
        <v>63475</v>
      </c>
    </row>
    <row r="499" spans="1:8" ht="25.5" outlineLevel="6" x14ac:dyDescent="0.25">
      <c r="A499" s="82" t="s">
        <v>1018</v>
      </c>
      <c r="B499" s="81" t="s">
        <v>1073</v>
      </c>
      <c r="C499" s="81" t="s">
        <v>1017</v>
      </c>
      <c r="D499" s="81" t="s">
        <v>1016</v>
      </c>
      <c r="E499" s="128"/>
      <c r="F499" s="80">
        <v>602091</v>
      </c>
      <c r="G499" s="80">
        <v>0</v>
      </c>
      <c r="H499" s="79">
        <v>602091</v>
      </c>
    </row>
    <row r="500" spans="1:8" ht="38.25" outlineLevel="7" x14ac:dyDescent="0.25">
      <c r="A500" s="127" t="s">
        <v>446</v>
      </c>
      <c r="B500" s="126" t="s">
        <v>1073</v>
      </c>
      <c r="C500" s="126" t="s">
        <v>1017</v>
      </c>
      <c r="D500" s="126" t="s">
        <v>1016</v>
      </c>
      <c r="E500" s="126" t="s">
        <v>445</v>
      </c>
      <c r="F500" s="125">
        <v>602091</v>
      </c>
      <c r="G500" s="125">
        <v>0</v>
      </c>
      <c r="H500" s="124">
        <v>602091</v>
      </c>
    </row>
    <row r="501" spans="1:8" outlineLevel="2" x14ac:dyDescent="0.25">
      <c r="A501" s="102" t="s">
        <v>1009</v>
      </c>
      <c r="B501" s="101" t="s">
        <v>1073</v>
      </c>
      <c r="C501" s="101" t="s">
        <v>935</v>
      </c>
      <c r="D501" s="100"/>
      <c r="E501" s="100"/>
      <c r="F501" s="99">
        <v>25000</v>
      </c>
      <c r="G501" s="99">
        <v>25000</v>
      </c>
      <c r="H501" s="98">
        <v>25000</v>
      </c>
    </row>
    <row r="502" spans="1:8" ht="25.5" outlineLevel="3" x14ac:dyDescent="0.25">
      <c r="A502" s="97" t="s">
        <v>570</v>
      </c>
      <c r="B502" s="96" t="s">
        <v>1073</v>
      </c>
      <c r="C502" s="96" t="s">
        <v>935</v>
      </c>
      <c r="D502" s="96" t="s">
        <v>569</v>
      </c>
      <c r="E502" s="95"/>
      <c r="F502" s="94">
        <v>25000</v>
      </c>
      <c r="G502" s="94">
        <v>25000</v>
      </c>
      <c r="H502" s="93">
        <v>25000</v>
      </c>
    </row>
    <row r="503" spans="1:8" ht="25.5" outlineLevel="6" x14ac:dyDescent="0.25">
      <c r="A503" s="82" t="s">
        <v>936</v>
      </c>
      <c r="B503" s="81" t="s">
        <v>1073</v>
      </c>
      <c r="C503" s="81" t="s">
        <v>935</v>
      </c>
      <c r="D503" s="81" t="s">
        <v>934</v>
      </c>
      <c r="E503" s="128"/>
      <c r="F503" s="80">
        <v>25000</v>
      </c>
      <c r="G503" s="80">
        <v>25000</v>
      </c>
      <c r="H503" s="79">
        <v>25000</v>
      </c>
    </row>
    <row r="504" spans="1:8" outlineLevel="7" x14ac:dyDescent="0.25">
      <c r="A504" s="127" t="s">
        <v>302</v>
      </c>
      <c r="B504" s="126" t="s">
        <v>1073</v>
      </c>
      <c r="C504" s="126" t="s">
        <v>935</v>
      </c>
      <c r="D504" s="126" t="s">
        <v>934</v>
      </c>
      <c r="E504" s="126" t="s">
        <v>299</v>
      </c>
      <c r="F504" s="125">
        <v>25000</v>
      </c>
      <c r="G504" s="125">
        <v>25000</v>
      </c>
      <c r="H504" s="124">
        <v>25000</v>
      </c>
    </row>
    <row r="505" spans="1:8" outlineLevel="1" x14ac:dyDescent="0.25">
      <c r="A505" s="107" t="s">
        <v>719</v>
      </c>
      <c r="B505" s="106" t="s">
        <v>1073</v>
      </c>
      <c r="C505" s="106" t="s">
        <v>718</v>
      </c>
      <c r="D505" s="105"/>
      <c r="E505" s="105"/>
      <c r="F505" s="104">
        <v>53500</v>
      </c>
      <c r="G505" s="104">
        <v>0</v>
      </c>
      <c r="H505" s="103">
        <v>0</v>
      </c>
    </row>
    <row r="506" spans="1:8" outlineLevel="2" x14ac:dyDescent="0.25">
      <c r="A506" s="102" t="s">
        <v>620</v>
      </c>
      <c r="B506" s="101" t="s">
        <v>1073</v>
      </c>
      <c r="C506" s="101" t="s">
        <v>567</v>
      </c>
      <c r="D506" s="100"/>
      <c r="E506" s="100"/>
      <c r="F506" s="99">
        <v>53500</v>
      </c>
      <c r="G506" s="99">
        <v>0</v>
      </c>
      <c r="H506" s="98">
        <v>0</v>
      </c>
    </row>
    <row r="507" spans="1:8" ht="25.5" outlineLevel="3" x14ac:dyDescent="0.25">
      <c r="A507" s="97" t="s">
        <v>570</v>
      </c>
      <c r="B507" s="96" t="s">
        <v>1073</v>
      </c>
      <c r="C507" s="96" t="s">
        <v>567</v>
      </c>
      <c r="D507" s="96" t="s">
        <v>569</v>
      </c>
      <c r="E507" s="95"/>
      <c r="F507" s="94">
        <v>53500</v>
      </c>
      <c r="G507" s="94">
        <v>0</v>
      </c>
      <c r="H507" s="93">
        <v>0</v>
      </c>
    </row>
    <row r="508" spans="1:8" outlineLevel="6" x14ac:dyDescent="0.25">
      <c r="A508" s="82" t="s">
        <v>568</v>
      </c>
      <c r="B508" s="81" t="s">
        <v>1073</v>
      </c>
      <c r="C508" s="81" t="s">
        <v>567</v>
      </c>
      <c r="D508" s="81" t="s">
        <v>566</v>
      </c>
      <c r="E508" s="128"/>
      <c r="F508" s="80">
        <v>53500</v>
      </c>
      <c r="G508" s="80">
        <v>0</v>
      </c>
      <c r="H508" s="79">
        <v>0</v>
      </c>
    </row>
    <row r="509" spans="1:8" outlineLevel="7" x14ac:dyDescent="0.25">
      <c r="A509" s="127" t="s">
        <v>424</v>
      </c>
      <c r="B509" s="126" t="s">
        <v>1073</v>
      </c>
      <c r="C509" s="126" t="s">
        <v>567</v>
      </c>
      <c r="D509" s="126" t="s">
        <v>566</v>
      </c>
      <c r="E509" s="126" t="s">
        <v>422</v>
      </c>
      <c r="F509" s="125">
        <v>53500</v>
      </c>
      <c r="G509" s="125">
        <v>0</v>
      </c>
      <c r="H509" s="124">
        <v>0</v>
      </c>
    </row>
    <row r="510" spans="1:8" ht="30.75" thickBot="1" x14ac:dyDescent="0.3">
      <c r="A510" s="112" t="s">
        <v>1072</v>
      </c>
      <c r="B510" s="111" t="s">
        <v>1071</v>
      </c>
      <c r="C510" s="110"/>
      <c r="D510" s="110"/>
      <c r="E510" s="110"/>
      <c r="F510" s="109">
        <v>1782443940.1099999</v>
      </c>
      <c r="G510" s="109">
        <v>1838834787.3699999</v>
      </c>
      <c r="H510" s="108">
        <v>1909868203.5799999</v>
      </c>
    </row>
    <row r="511" spans="1:8" outlineLevel="1" x14ac:dyDescent="0.25">
      <c r="A511" s="107" t="s">
        <v>1048</v>
      </c>
      <c r="B511" s="106" t="s">
        <v>1071</v>
      </c>
      <c r="C511" s="106" t="s">
        <v>1047</v>
      </c>
      <c r="D511" s="105"/>
      <c r="E511" s="105"/>
      <c r="F511" s="104">
        <v>21697791.559999999</v>
      </c>
      <c r="G511" s="104">
        <v>21666903.829999998</v>
      </c>
      <c r="H511" s="103">
        <v>21666903.829999998</v>
      </c>
    </row>
    <row r="512" spans="1:8" outlineLevel="2" x14ac:dyDescent="0.25">
      <c r="A512" s="102" t="s">
        <v>1009</v>
      </c>
      <c r="B512" s="101" t="s">
        <v>1071</v>
      </c>
      <c r="C512" s="101" t="s">
        <v>935</v>
      </c>
      <c r="D512" s="100"/>
      <c r="E512" s="100"/>
      <c r="F512" s="99">
        <v>21697791.559999999</v>
      </c>
      <c r="G512" s="99">
        <v>21666903.829999998</v>
      </c>
      <c r="H512" s="98">
        <v>21666903.829999998</v>
      </c>
    </row>
    <row r="513" spans="1:8" ht="25.5" outlineLevel="3" x14ac:dyDescent="0.25">
      <c r="A513" s="97" t="s">
        <v>430</v>
      </c>
      <c r="B513" s="96" t="s">
        <v>1071</v>
      </c>
      <c r="C513" s="96" t="s">
        <v>935</v>
      </c>
      <c r="D513" s="96" t="s">
        <v>429</v>
      </c>
      <c r="E513" s="95"/>
      <c r="F513" s="94">
        <v>21697791.559999999</v>
      </c>
      <c r="G513" s="94">
        <v>21666903.829999998</v>
      </c>
      <c r="H513" s="93">
        <v>21666903.829999998</v>
      </c>
    </row>
    <row r="514" spans="1:8" ht="25.5" outlineLevel="4" x14ac:dyDescent="0.25">
      <c r="A514" s="92" t="s">
        <v>603</v>
      </c>
      <c r="B514" s="91" t="s">
        <v>1071</v>
      </c>
      <c r="C514" s="91" t="s">
        <v>935</v>
      </c>
      <c r="D514" s="91" t="s">
        <v>602</v>
      </c>
      <c r="E514" s="90"/>
      <c r="F514" s="89">
        <v>21697791.559999999</v>
      </c>
      <c r="G514" s="89">
        <v>21666903.829999998</v>
      </c>
      <c r="H514" s="88">
        <v>21666903.829999998</v>
      </c>
    </row>
    <row r="515" spans="1:8" outlineLevel="5" x14ac:dyDescent="0.25">
      <c r="A515" s="87" t="s">
        <v>601</v>
      </c>
      <c r="B515" s="86" t="s">
        <v>1071</v>
      </c>
      <c r="C515" s="86" t="s">
        <v>935</v>
      </c>
      <c r="D515" s="86" t="s">
        <v>600</v>
      </c>
      <c r="E515" s="85"/>
      <c r="F515" s="84">
        <v>21697791.559999999</v>
      </c>
      <c r="G515" s="84">
        <v>21666903.829999998</v>
      </c>
      <c r="H515" s="83">
        <v>21666903.829999998</v>
      </c>
    </row>
    <row r="516" spans="1:8" ht="38.25" outlineLevel="6" x14ac:dyDescent="0.25">
      <c r="A516" s="82" t="s">
        <v>599</v>
      </c>
      <c r="B516" s="81" t="s">
        <v>1071</v>
      </c>
      <c r="C516" s="81" t="s">
        <v>935</v>
      </c>
      <c r="D516" s="81" t="s">
        <v>598</v>
      </c>
      <c r="E516" s="128"/>
      <c r="F516" s="80">
        <v>21697791.559999999</v>
      </c>
      <c r="G516" s="80">
        <v>21666903.829999998</v>
      </c>
      <c r="H516" s="79">
        <v>21666903.829999998</v>
      </c>
    </row>
    <row r="517" spans="1:8" ht="38.25" outlineLevel="7" x14ac:dyDescent="0.25">
      <c r="A517" s="127" t="s">
        <v>446</v>
      </c>
      <c r="B517" s="126" t="s">
        <v>1071</v>
      </c>
      <c r="C517" s="126" t="s">
        <v>935</v>
      </c>
      <c r="D517" s="126" t="s">
        <v>598</v>
      </c>
      <c r="E517" s="126" t="s">
        <v>445</v>
      </c>
      <c r="F517" s="125">
        <v>21683198.23</v>
      </c>
      <c r="G517" s="125">
        <v>21666903.829999998</v>
      </c>
      <c r="H517" s="124">
        <v>21666903.829999998</v>
      </c>
    </row>
    <row r="518" spans="1:8" outlineLevel="7" x14ac:dyDescent="0.25">
      <c r="A518" s="127" t="s">
        <v>424</v>
      </c>
      <c r="B518" s="126" t="s">
        <v>1071</v>
      </c>
      <c r="C518" s="126" t="s">
        <v>935</v>
      </c>
      <c r="D518" s="126" t="s">
        <v>598</v>
      </c>
      <c r="E518" s="126" t="s">
        <v>422</v>
      </c>
      <c r="F518" s="125">
        <v>14593.33</v>
      </c>
      <c r="G518" s="125">
        <v>0</v>
      </c>
      <c r="H518" s="124">
        <v>0</v>
      </c>
    </row>
    <row r="519" spans="1:8" outlineLevel="1" x14ac:dyDescent="0.25">
      <c r="A519" s="107" t="s">
        <v>719</v>
      </c>
      <c r="B519" s="106" t="s">
        <v>1071</v>
      </c>
      <c r="C519" s="106" t="s">
        <v>718</v>
      </c>
      <c r="D519" s="105"/>
      <c r="E519" s="105"/>
      <c r="F519" s="104">
        <v>1396893124</v>
      </c>
      <c r="G519" s="104">
        <v>1444167889.1700001</v>
      </c>
      <c r="H519" s="103">
        <v>1502199716.99</v>
      </c>
    </row>
    <row r="520" spans="1:8" outlineLevel="2" x14ac:dyDescent="0.25">
      <c r="A520" s="102" t="s">
        <v>717</v>
      </c>
      <c r="B520" s="101" t="s">
        <v>1071</v>
      </c>
      <c r="C520" s="101" t="s">
        <v>704</v>
      </c>
      <c r="D520" s="100"/>
      <c r="E520" s="100"/>
      <c r="F520" s="99">
        <v>566231062.13999999</v>
      </c>
      <c r="G520" s="99">
        <v>585144405.58000004</v>
      </c>
      <c r="H520" s="98">
        <v>607298592.79999995</v>
      </c>
    </row>
    <row r="521" spans="1:8" ht="25.5" outlineLevel="3" x14ac:dyDescent="0.25">
      <c r="A521" s="97" t="s">
        <v>430</v>
      </c>
      <c r="B521" s="96" t="s">
        <v>1071</v>
      </c>
      <c r="C521" s="96" t="s">
        <v>704</v>
      </c>
      <c r="D521" s="96" t="s">
        <v>429</v>
      </c>
      <c r="E521" s="95"/>
      <c r="F521" s="94">
        <v>566231062.13999999</v>
      </c>
      <c r="G521" s="94">
        <v>585144405.58000004</v>
      </c>
      <c r="H521" s="93">
        <v>607298592.79999995</v>
      </c>
    </row>
    <row r="522" spans="1:8" outlineLevel="4" x14ac:dyDescent="0.25">
      <c r="A522" s="92" t="s">
        <v>564</v>
      </c>
      <c r="B522" s="91" t="s">
        <v>1071</v>
      </c>
      <c r="C522" s="91" t="s">
        <v>704</v>
      </c>
      <c r="D522" s="91" t="s">
        <v>563</v>
      </c>
      <c r="E522" s="90"/>
      <c r="F522" s="89">
        <v>5772436.4199999999</v>
      </c>
      <c r="G522" s="89">
        <v>305434.96999999997</v>
      </c>
      <c r="H522" s="88">
        <v>305434.96999999997</v>
      </c>
    </row>
    <row r="523" spans="1:8" outlineLevel="5" x14ac:dyDescent="0.25">
      <c r="A523" s="87" t="s">
        <v>562</v>
      </c>
      <c r="B523" s="86" t="s">
        <v>1071</v>
      </c>
      <c r="C523" s="86" t="s">
        <v>704</v>
      </c>
      <c r="D523" s="86" t="s">
        <v>561</v>
      </c>
      <c r="E523" s="85"/>
      <c r="F523" s="84">
        <v>5467001.4500000002</v>
      </c>
      <c r="G523" s="84">
        <v>0</v>
      </c>
      <c r="H523" s="83">
        <v>0</v>
      </c>
    </row>
    <row r="524" spans="1:8" ht="25.5" outlineLevel="6" x14ac:dyDescent="0.25">
      <c r="A524" s="82" t="s">
        <v>716</v>
      </c>
      <c r="B524" s="81" t="s">
        <v>1071</v>
      </c>
      <c r="C524" s="81" t="s">
        <v>704</v>
      </c>
      <c r="D524" s="81" t="s">
        <v>715</v>
      </c>
      <c r="E524" s="128"/>
      <c r="F524" s="80">
        <v>163061.34</v>
      </c>
      <c r="G524" s="80">
        <v>0</v>
      </c>
      <c r="H524" s="79">
        <v>0</v>
      </c>
    </row>
    <row r="525" spans="1:8" ht="25.5" outlineLevel="7" x14ac:dyDescent="0.25">
      <c r="A525" s="127" t="s">
        <v>316</v>
      </c>
      <c r="B525" s="126" t="s">
        <v>1071</v>
      </c>
      <c r="C525" s="126" t="s">
        <v>704</v>
      </c>
      <c r="D525" s="126" t="s">
        <v>715</v>
      </c>
      <c r="E525" s="126" t="s">
        <v>313</v>
      </c>
      <c r="F525" s="125">
        <v>163061.34</v>
      </c>
      <c r="G525" s="125">
        <v>0</v>
      </c>
      <c r="H525" s="124">
        <v>0</v>
      </c>
    </row>
    <row r="526" spans="1:8" ht="25.5" outlineLevel="6" x14ac:dyDescent="0.25">
      <c r="A526" s="82" t="s">
        <v>714</v>
      </c>
      <c r="B526" s="81" t="s">
        <v>1071</v>
      </c>
      <c r="C526" s="81" t="s">
        <v>704</v>
      </c>
      <c r="D526" s="81" t="s">
        <v>713</v>
      </c>
      <c r="E526" s="128"/>
      <c r="F526" s="80">
        <v>5303940.1100000003</v>
      </c>
      <c r="G526" s="80">
        <v>0</v>
      </c>
      <c r="H526" s="79">
        <v>0</v>
      </c>
    </row>
    <row r="527" spans="1:8" ht="25.5" outlineLevel="7" x14ac:dyDescent="0.25">
      <c r="A527" s="127" t="s">
        <v>316</v>
      </c>
      <c r="B527" s="126" t="s">
        <v>1071</v>
      </c>
      <c r="C527" s="126" t="s">
        <v>704</v>
      </c>
      <c r="D527" s="126" t="s">
        <v>713</v>
      </c>
      <c r="E527" s="126" t="s">
        <v>313</v>
      </c>
      <c r="F527" s="125">
        <v>5303940.1100000003</v>
      </c>
      <c r="G527" s="125">
        <v>0</v>
      </c>
      <c r="H527" s="124">
        <v>0</v>
      </c>
    </row>
    <row r="528" spans="1:8" outlineLevel="5" x14ac:dyDescent="0.25">
      <c r="A528" s="87" t="s">
        <v>712</v>
      </c>
      <c r="B528" s="86" t="s">
        <v>1071</v>
      </c>
      <c r="C528" s="86" t="s">
        <v>704</v>
      </c>
      <c r="D528" s="86" t="s">
        <v>711</v>
      </c>
      <c r="E528" s="85"/>
      <c r="F528" s="84">
        <v>305434.96999999997</v>
      </c>
      <c r="G528" s="84">
        <v>305434.96999999997</v>
      </c>
      <c r="H528" s="83">
        <v>305434.96999999997</v>
      </c>
    </row>
    <row r="529" spans="1:8" ht="25.5" outlineLevel="6" x14ac:dyDescent="0.25">
      <c r="A529" s="82" t="s">
        <v>710</v>
      </c>
      <c r="B529" s="81" t="s">
        <v>1071</v>
      </c>
      <c r="C529" s="81" t="s">
        <v>704</v>
      </c>
      <c r="D529" s="81" t="s">
        <v>709</v>
      </c>
      <c r="E529" s="128"/>
      <c r="F529" s="80">
        <v>305434.96999999997</v>
      </c>
      <c r="G529" s="80">
        <v>305434.96999999997</v>
      </c>
      <c r="H529" s="79">
        <v>305434.96999999997</v>
      </c>
    </row>
    <row r="530" spans="1:8" outlineLevel="7" x14ac:dyDescent="0.25">
      <c r="A530" s="127" t="s">
        <v>424</v>
      </c>
      <c r="B530" s="126" t="s">
        <v>1071</v>
      </c>
      <c r="C530" s="126" t="s">
        <v>704</v>
      </c>
      <c r="D530" s="126" t="s">
        <v>709</v>
      </c>
      <c r="E530" s="126" t="s">
        <v>422</v>
      </c>
      <c r="F530" s="125">
        <v>305434.96999999997</v>
      </c>
      <c r="G530" s="125">
        <v>305434.96999999997</v>
      </c>
      <c r="H530" s="124">
        <v>305434.96999999997</v>
      </c>
    </row>
    <row r="531" spans="1:8" ht="25.5" outlineLevel="4" x14ac:dyDescent="0.25">
      <c r="A531" s="92" t="s">
        <v>428</v>
      </c>
      <c r="B531" s="91" t="s">
        <v>1071</v>
      </c>
      <c r="C531" s="91" t="s">
        <v>704</v>
      </c>
      <c r="D531" s="91" t="s">
        <v>427</v>
      </c>
      <c r="E531" s="90"/>
      <c r="F531" s="89">
        <v>560458625.72000003</v>
      </c>
      <c r="G531" s="89">
        <v>584838970.61000001</v>
      </c>
      <c r="H531" s="88">
        <v>606993157.83000004</v>
      </c>
    </row>
    <row r="532" spans="1:8" outlineLevel="5" x14ac:dyDescent="0.25">
      <c r="A532" s="87" t="s">
        <v>426</v>
      </c>
      <c r="B532" s="86" t="s">
        <v>1071</v>
      </c>
      <c r="C532" s="86" t="s">
        <v>704</v>
      </c>
      <c r="D532" s="86" t="s">
        <v>425</v>
      </c>
      <c r="E532" s="85"/>
      <c r="F532" s="84">
        <v>560458625.72000003</v>
      </c>
      <c r="G532" s="84">
        <v>584838970.61000001</v>
      </c>
      <c r="H532" s="83">
        <v>606993157.83000004</v>
      </c>
    </row>
    <row r="533" spans="1:8" outlineLevel="6" x14ac:dyDescent="0.25">
      <c r="A533" s="82" t="s">
        <v>708</v>
      </c>
      <c r="B533" s="81" t="s">
        <v>1071</v>
      </c>
      <c r="C533" s="81" t="s">
        <v>704</v>
      </c>
      <c r="D533" s="81" t="s">
        <v>707</v>
      </c>
      <c r="E533" s="128"/>
      <c r="F533" s="80">
        <v>202273494.31999999</v>
      </c>
      <c r="G533" s="80">
        <v>205530639.21000001</v>
      </c>
      <c r="H533" s="79">
        <v>208908926.43000001</v>
      </c>
    </row>
    <row r="534" spans="1:8" ht="25.5" outlineLevel="7" x14ac:dyDescent="0.25">
      <c r="A534" s="127" t="s">
        <v>316</v>
      </c>
      <c r="B534" s="126" t="s">
        <v>1071</v>
      </c>
      <c r="C534" s="126" t="s">
        <v>704</v>
      </c>
      <c r="D534" s="126" t="s">
        <v>707</v>
      </c>
      <c r="E534" s="126" t="s">
        <v>313</v>
      </c>
      <c r="F534" s="125">
        <v>202273494.31999999</v>
      </c>
      <c r="G534" s="125">
        <v>205530639.21000001</v>
      </c>
      <c r="H534" s="124">
        <v>208908926.43000001</v>
      </c>
    </row>
    <row r="535" spans="1:8" outlineLevel="6" x14ac:dyDescent="0.25">
      <c r="A535" s="82" t="s">
        <v>706</v>
      </c>
      <c r="B535" s="81" t="s">
        <v>1071</v>
      </c>
      <c r="C535" s="81" t="s">
        <v>704</v>
      </c>
      <c r="D535" s="81" t="s">
        <v>705</v>
      </c>
      <c r="E535" s="128"/>
      <c r="F535" s="80">
        <v>18444931.399999999</v>
      </c>
      <c r="G535" s="80">
        <v>18444931.399999999</v>
      </c>
      <c r="H535" s="79">
        <v>18444931.399999999</v>
      </c>
    </row>
    <row r="536" spans="1:8" ht="25.5" outlineLevel="7" x14ac:dyDescent="0.25">
      <c r="A536" s="127" t="s">
        <v>316</v>
      </c>
      <c r="B536" s="126" t="s">
        <v>1071</v>
      </c>
      <c r="C536" s="126" t="s">
        <v>704</v>
      </c>
      <c r="D536" s="126" t="s">
        <v>705</v>
      </c>
      <c r="E536" s="126" t="s">
        <v>313</v>
      </c>
      <c r="F536" s="125">
        <v>18444931.399999999</v>
      </c>
      <c r="G536" s="125">
        <v>18444931.399999999</v>
      </c>
      <c r="H536" s="124">
        <v>18444931.399999999</v>
      </c>
    </row>
    <row r="537" spans="1:8" ht="25.5" outlineLevel="6" x14ac:dyDescent="0.25">
      <c r="A537" s="82" t="s">
        <v>679</v>
      </c>
      <c r="B537" s="81" t="s">
        <v>1071</v>
      </c>
      <c r="C537" s="81" t="s">
        <v>704</v>
      </c>
      <c r="D537" s="81" t="s">
        <v>703</v>
      </c>
      <c r="E537" s="128"/>
      <c r="F537" s="80">
        <v>339740200</v>
      </c>
      <c r="G537" s="80">
        <v>360863400</v>
      </c>
      <c r="H537" s="79">
        <v>379639300</v>
      </c>
    </row>
    <row r="538" spans="1:8" ht="25.5" outlineLevel="7" x14ac:dyDescent="0.25">
      <c r="A538" s="127" t="s">
        <v>316</v>
      </c>
      <c r="B538" s="126" t="s">
        <v>1071</v>
      </c>
      <c r="C538" s="126" t="s">
        <v>704</v>
      </c>
      <c r="D538" s="126" t="s">
        <v>703</v>
      </c>
      <c r="E538" s="126" t="s">
        <v>313</v>
      </c>
      <c r="F538" s="125">
        <v>339740200</v>
      </c>
      <c r="G538" s="125">
        <v>360863400</v>
      </c>
      <c r="H538" s="124">
        <v>379639300</v>
      </c>
    </row>
    <row r="539" spans="1:8" outlineLevel="2" x14ac:dyDescent="0.25">
      <c r="A539" s="102" t="s">
        <v>702</v>
      </c>
      <c r="B539" s="101" t="s">
        <v>1071</v>
      </c>
      <c r="C539" s="101" t="s">
        <v>662</v>
      </c>
      <c r="D539" s="100"/>
      <c r="E539" s="100"/>
      <c r="F539" s="99">
        <v>639307630.74000001</v>
      </c>
      <c r="G539" s="99">
        <v>663611049.78999996</v>
      </c>
      <c r="H539" s="98">
        <v>693306039.11000001</v>
      </c>
    </row>
    <row r="540" spans="1:8" ht="25.5" outlineLevel="3" x14ac:dyDescent="0.25">
      <c r="A540" s="97" t="s">
        <v>389</v>
      </c>
      <c r="B540" s="96" t="s">
        <v>1071</v>
      </c>
      <c r="C540" s="96" t="s">
        <v>662</v>
      </c>
      <c r="D540" s="96" t="s">
        <v>388</v>
      </c>
      <c r="E540" s="95"/>
      <c r="F540" s="94">
        <v>2681274</v>
      </c>
      <c r="G540" s="94">
        <v>2632199.7599999998</v>
      </c>
      <c r="H540" s="93">
        <v>2570461.2000000002</v>
      </c>
    </row>
    <row r="541" spans="1:8" ht="25.5" outlineLevel="5" x14ac:dyDescent="0.25">
      <c r="A541" s="87" t="s">
        <v>387</v>
      </c>
      <c r="B541" s="86" t="s">
        <v>1071</v>
      </c>
      <c r="C541" s="86" t="s">
        <v>662</v>
      </c>
      <c r="D541" s="86" t="s">
        <v>386</v>
      </c>
      <c r="E541" s="85"/>
      <c r="F541" s="84">
        <v>2681274</v>
      </c>
      <c r="G541" s="84">
        <v>2632199.7599999998</v>
      </c>
      <c r="H541" s="83">
        <v>2570461.2000000002</v>
      </c>
    </row>
    <row r="542" spans="1:8" ht="38.25" outlineLevel="6" x14ac:dyDescent="0.25">
      <c r="A542" s="82" t="s">
        <v>63</v>
      </c>
      <c r="B542" s="81" t="s">
        <v>1071</v>
      </c>
      <c r="C542" s="81" t="s">
        <v>662</v>
      </c>
      <c r="D542" s="81" t="s">
        <v>701</v>
      </c>
      <c r="E542" s="128"/>
      <c r="F542" s="80">
        <v>1024700</v>
      </c>
      <c r="G542" s="80">
        <v>1132600</v>
      </c>
      <c r="H542" s="79">
        <v>1250900</v>
      </c>
    </row>
    <row r="543" spans="1:8" ht="25.5" outlineLevel="7" x14ac:dyDescent="0.25">
      <c r="A543" s="127" t="s">
        <v>316</v>
      </c>
      <c r="B543" s="126" t="s">
        <v>1071</v>
      </c>
      <c r="C543" s="126" t="s">
        <v>662</v>
      </c>
      <c r="D543" s="126" t="s">
        <v>701</v>
      </c>
      <c r="E543" s="126" t="s">
        <v>313</v>
      </c>
      <c r="F543" s="125">
        <v>1024700</v>
      </c>
      <c r="G543" s="125">
        <v>1132600</v>
      </c>
      <c r="H543" s="124">
        <v>1250900</v>
      </c>
    </row>
    <row r="544" spans="1:8" ht="38.25" outlineLevel="6" x14ac:dyDescent="0.25">
      <c r="A544" s="82" t="s">
        <v>700</v>
      </c>
      <c r="B544" s="81" t="s">
        <v>1071</v>
      </c>
      <c r="C544" s="81" t="s">
        <v>662</v>
      </c>
      <c r="D544" s="81" t="s">
        <v>699</v>
      </c>
      <c r="E544" s="128"/>
      <c r="F544" s="80">
        <v>1656574</v>
      </c>
      <c r="G544" s="80">
        <v>1499599.76</v>
      </c>
      <c r="H544" s="79">
        <v>1319561.2</v>
      </c>
    </row>
    <row r="545" spans="1:8" ht="25.5" outlineLevel="7" x14ac:dyDescent="0.25">
      <c r="A545" s="127" t="s">
        <v>316</v>
      </c>
      <c r="B545" s="126" t="s">
        <v>1071</v>
      </c>
      <c r="C545" s="126" t="s">
        <v>662</v>
      </c>
      <c r="D545" s="126" t="s">
        <v>699</v>
      </c>
      <c r="E545" s="126" t="s">
        <v>313</v>
      </c>
      <c r="F545" s="125">
        <v>1656574</v>
      </c>
      <c r="G545" s="125">
        <v>1499599.76</v>
      </c>
      <c r="H545" s="124">
        <v>1319561.2</v>
      </c>
    </row>
    <row r="546" spans="1:8" ht="25.5" outlineLevel="3" x14ac:dyDescent="0.25">
      <c r="A546" s="97" t="s">
        <v>359</v>
      </c>
      <c r="B546" s="96" t="s">
        <v>1071</v>
      </c>
      <c r="C546" s="96" t="s">
        <v>662</v>
      </c>
      <c r="D546" s="96" t="s">
        <v>358</v>
      </c>
      <c r="E546" s="95"/>
      <c r="F546" s="94">
        <v>4823744.03</v>
      </c>
      <c r="G546" s="94">
        <v>4823744.03</v>
      </c>
      <c r="H546" s="93">
        <v>4823744.03</v>
      </c>
    </row>
    <row r="547" spans="1:8" outlineLevel="4" x14ac:dyDescent="0.25">
      <c r="A547" s="92" t="s">
        <v>357</v>
      </c>
      <c r="B547" s="91" t="s">
        <v>1071</v>
      </c>
      <c r="C547" s="91" t="s">
        <v>662</v>
      </c>
      <c r="D547" s="91" t="s">
        <v>356</v>
      </c>
      <c r="E547" s="90"/>
      <c r="F547" s="89">
        <v>4823744.03</v>
      </c>
      <c r="G547" s="89">
        <v>4823744.03</v>
      </c>
      <c r="H547" s="88">
        <v>4823744.03</v>
      </c>
    </row>
    <row r="548" spans="1:8" ht="25.5" outlineLevel="5" x14ac:dyDescent="0.25">
      <c r="A548" s="87" t="s">
        <v>355</v>
      </c>
      <c r="B548" s="86" t="s">
        <v>1071</v>
      </c>
      <c r="C548" s="86" t="s">
        <v>662</v>
      </c>
      <c r="D548" s="86" t="s">
        <v>354</v>
      </c>
      <c r="E548" s="85"/>
      <c r="F548" s="84">
        <v>4823744.03</v>
      </c>
      <c r="G548" s="84">
        <v>4823744.03</v>
      </c>
      <c r="H548" s="83">
        <v>4823744.03</v>
      </c>
    </row>
    <row r="549" spans="1:8" ht="25.5" outlineLevel="6" x14ac:dyDescent="0.25">
      <c r="A549" s="82" t="s">
        <v>353</v>
      </c>
      <c r="B549" s="81" t="s">
        <v>1071</v>
      </c>
      <c r="C549" s="81" t="s">
        <v>662</v>
      </c>
      <c r="D549" s="81" t="s">
        <v>352</v>
      </c>
      <c r="E549" s="128"/>
      <c r="F549" s="80">
        <v>4823744.03</v>
      </c>
      <c r="G549" s="80">
        <v>4823744.03</v>
      </c>
      <c r="H549" s="79">
        <v>4823744.03</v>
      </c>
    </row>
    <row r="550" spans="1:8" ht="25.5" outlineLevel="7" x14ac:dyDescent="0.25">
      <c r="A550" s="127" t="s">
        <v>316</v>
      </c>
      <c r="B550" s="126" t="s">
        <v>1071</v>
      </c>
      <c r="C550" s="126" t="s">
        <v>662</v>
      </c>
      <c r="D550" s="126" t="s">
        <v>352</v>
      </c>
      <c r="E550" s="126" t="s">
        <v>313</v>
      </c>
      <c r="F550" s="125">
        <v>4823744.03</v>
      </c>
      <c r="G550" s="125">
        <v>4823744.03</v>
      </c>
      <c r="H550" s="124">
        <v>4823744.03</v>
      </c>
    </row>
    <row r="551" spans="1:8" ht="25.5" outlineLevel="3" x14ac:dyDescent="0.25">
      <c r="A551" s="97" t="s">
        <v>430</v>
      </c>
      <c r="B551" s="96" t="s">
        <v>1071</v>
      </c>
      <c r="C551" s="96" t="s">
        <v>662</v>
      </c>
      <c r="D551" s="96" t="s">
        <v>429</v>
      </c>
      <c r="E551" s="95"/>
      <c r="F551" s="94">
        <v>631802612.71000004</v>
      </c>
      <c r="G551" s="94">
        <v>656155106</v>
      </c>
      <c r="H551" s="93">
        <v>685911833.88</v>
      </c>
    </row>
    <row r="552" spans="1:8" outlineLevel="4" x14ac:dyDescent="0.25">
      <c r="A552" s="92" t="s">
        <v>564</v>
      </c>
      <c r="B552" s="91" t="s">
        <v>1071</v>
      </c>
      <c r="C552" s="91" t="s">
        <v>662</v>
      </c>
      <c r="D552" s="91" t="s">
        <v>563</v>
      </c>
      <c r="E552" s="90"/>
      <c r="F552" s="89">
        <v>28985937.670000002</v>
      </c>
      <c r="G552" s="89">
        <v>20933104</v>
      </c>
      <c r="H552" s="88">
        <v>24412937.329999998</v>
      </c>
    </row>
    <row r="553" spans="1:8" outlineLevel="5" x14ac:dyDescent="0.25">
      <c r="A553" s="87" t="s">
        <v>562</v>
      </c>
      <c r="B553" s="86" t="s">
        <v>1071</v>
      </c>
      <c r="C553" s="86" t="s">
        <v>662</v>
      </c>
      <c r="D553" s="86" t="s">
        <v>561</v>
      </c>
      <c r="E553" s="85"/>
      <c r="F553" s="84">
        <v>19953166.670000002</v>
      </c>
      <c r="G553" s="84">
        <v>20531500</v>
      </c>
      <c r="H553" s="83">
        <v>24011333.329999998</v>
      </c>
    </row>
    <row r="554" spans="1:8" ht="25.5" outlineLevel="6" x14ac:dyDescent="0.25">
      <c r="A554" s="82" t="s">
        <v>695</v>
      </c>
      <c r="B554" s="81" t="s">
        <v>1071</v>
      </c>
      <c r="C554" s="81" t="s">
        <v>662</v>
      </c>
      <c r="D554" s="81" t="s">
        <v>694</v>
      </c>
      <c r="E554" s="128"/>
      <c r="F554" s="80">
        <v>19953166.670000002</v>
      </c>
      <c r="G554" s="80">
        <v>20531500</v>
      </c>
      <c r="H554" s="79">
        <v>24011333.329999998</v>
      </c>
    </row>
    <row r="555" spans="1:8" ht="25.5" outlineLevel="7" x14ac:dyDescent="0.25">
      <c r="A555" s="127" t="s">
        <v>316</v>
      </c>
      <c r="B555" s="126" t="s">
        <v>1071</v>
      </c>
      <c r="C555" s="126" t="s">
        <v>662</v>
      </c>
      <c r="D555" s="126" t="s">
        <v>694</v>
      </c>
      <c r="E555" s="126" t="s">
        <v>313</v>
      </c>
      <c r="F555" s="125">
        <v>19953166.670000002</v>
      </c>
      <c r="G555" s="125">
        <v>20531500</v>
      </c>
      <c r="H555" s="124">
        <v>24011333.329999998</v>
      </c>
    </row>
    <row r="556" spans="1:8" outlineLevel="5" x14ac:dyDescent="0.25">
      <c r="A556" s="87" t="s">
        <v>691</v>
      </c>
      <c r="B556" s="86" t="s">
        <v>1071</v>
      </c>
      <c r="C556" s="86" t="s">
        <v>662</v>
      </c>
      <c r="D556" s="86" t="s">
        <v>690</v>
      </c>
      <c r="E556" s="85"/>
      <c r="F556" s="84">
        <v>401604</v>
      </c>
      <c r="G556" s="84">
        <v>401604</v>
      </c>
      <c r="H556" s="83">
        <v>401604</v>
      </c>
    </row>
    <row r="557" spans="1:8" ht="25.5" outlineLevel="6" x14ac:dyDescent="0.25">
      <c r="A557" s="82" t="s">
        <v>689</v>
      </c>
      <c r="B557" s="81" t="s">
        <v>1071</v>
      </c>
      <c r="C557" s="81" t="s">
        <v>662</v>
      </c>
      <c r="D557" s="81" t="s">
        <v>688</v>
      </c>
      <c r="E557" s="128"/>
      <c r="F557" s="80">
        <v>401604</v>
      </c>
      <c r="G557" s="80">
        <v>401604</v>
      </c>
      <c r="H557" s="79">
        <v>401604</v>
      </c>
    </row>
    <row r="558" spans="1:8" outlineLevel="7" x14ac:dyDescent="0.25">
      <c r="A558" s="127" t="s">
        <v>424</v>
      </c>
      <c r="B558" s="126" t="s">
        <v>1071</v>
      </c>
      <c r="C558" s="126" t="s">
        <v>662</v>
      </c>
      <c r="D558" s="126" t="s">
        <v>688</v>
      </c>
      <c r="E558" s="126" t="s">
        <v>422</v>
      </c>
      <c r="F558" s="125">
        <v>401604</v>
      </c>
      <c r="G558" s="125">
        <v>401604</v>
      </c>
      <c r="H558" s="124">
        <v>401604</v>
      </c>
    </row>
    <row r="559" spans="1:8" outlineLevel="5" x14ac:dyDescent="0.25">
      <c r="A559" s="87" t="s">
        <v>554</v>
      </c>
      <c r="B559" s="86" t="s">
        <v>1071</v>
      </c>
      <c r="C559" s="86" t="s">
        <v>662</v>
      </c>
      <c r="D559" s="86" t="s">
        <v>553</v>
      </c>
      <c r="E559" s="85"/>
      <c r="F559" s="84">
        <v>8631167</v>
      </c>
      <c r="G559" s="84">
        <v>0</v>
      </c>
      <c r="H559" s="83">
        <v>0</v>
      </c>
    </row>
    <row r="560" spans="1:8" ht="25.5" outlineLevel="6" x14ac:dyDescent="0.25">
      <c r="A560" s="82" t="s">
        <v>687</v>
      </c>
      <c r="B560" s="81" t="s">
        <v>1071</v>
      </c>
      <c r="C560" s="81" t="s">
        <v>662</v>
      </c>
      <c r="D560" s="81" t="s">
        <v>686</v>
      </c>
      <c r="E560" s="128"/>
      <c r="F560" s="80">
        <v>8631167</v>
      </c>
      <c r="G560" s="80">
        <v>0</v>
      </c>
      <c r="H560" s="79">
        <v>0</v>
      </c>
    </row>
    <row r="561" spans="1:8" ht="25.5" outlineLevel="7" x14ac:dyDescent="0.25">
      <c r="A561" s="127" t="s">
        <v>316</v>
      </c>
      <c r="B561" s="126" t="s">
        <v>1071</v>
      </c>
      <c r="C561" s="126" t="s">
        <v>662</v>
      </c>
      <c r="D561" s="126" t="s">
        <v>686</v>
      </c>
      <c r="E561" s="126" t="s">
        <v>313</v>
      </c>
      <c r="F561" s="125">
        <v>8631167</v>
      </c>
      <c r="G561" s="125">
        <v>0</v>
      </c>
      <c r="H561" s="124">
        <v>0</v>
      </c>
    </row>
    <row r="562" spans="1:8" ht="25.5" outlineLevel="4" x14ac:dyDescent="0.25">
      <c r="A562" s="92" t="s">
        <v>428</v>
      </c>
      <c r="B562" s="91" t="s">
        <v>1071</v>
      </c>
      <c r="C562" s="91" t="s">
        <v>662</v>
      </c>
      <c r="D562" s="91" t="s">
        <v>427</v>
      </c>
      <c r="E562" s="90"/>
      <c r="F562" s="89">
        <v>602816675.03999996</v>
      </c>
      <c r="G562" s="89">
        <v>635222002</v>
      </c>
      <c r="H562" s="88">
        <v>661498896.54999995</v>
      </c>
    </row>
    <row r="563" spans="1:8" ht="25.5" outlineLevel="5" x14ac:dyDescent="0.25">
      <c r="A563" s="87" t="s">
        <v>685</v>
      </c>
      <c r="B563" s="86" t="s">
        <v>1071</v>
      </c>
      <c r="C563" s="86" t="s">
        <v>662</v>
      </c>
      <c r="D563" s="86" t="s">
        <v>684</v>
      </c>
      <c r="E563" s="85"/>
      <c r="F563" s="84">
        <v>529223246.79000002</v>
      </c>
      <c r="G563" s="84">
        <v>559900451.27999997</v>
      </c>
      <c r="H563" s="83">
        <v>583635951.96000004</v>
      </c>
    </row>
    <row r="564" spans="1:8" ht="25.5" outlineLevel="6" x14ac:dyDescent="0.25">
      <c r="A564" s="82" t="s">
        <v>683</v>
      </c>
      <c r="B564" s="81" t="s">
        <v>1071</v>
      </c>
      <c r="C564" s="81" t="s">
        <v>662</v>
      </c>
      <c r="D564" s="81" t="s">
        <v>682</v>
      </c>
      <c r="E564" s="128"/>
      <c r="F564" s="80">
        <v>43675346.789999999</v>
      </c>
      <c r="G564" s="80">
        <v>44827751.280000001</v>
      </c>
      <c r="H564" s="79">
        <v>46026251.960000001</v>
      </c>
    </row>
    <row r="565" spans="1:8" ht="25.5" outlineLevel="7" x14ac:dyDescent="0.25">
      <c r="A565" s="127" t="s">
        <v>316</v>
      </c>
      <c r="B565" s="126" t="s">
        <v>1071</v>
      </c>
      <c r="C565" s="126" t="s">
        <v>662</v>
      </c>
      <c r="D565" s="126" t="s">
        <v>682</v>
      </c>
      <c r="E565" s="126" t="s">
        <v>313</v>
      </c>
      <c r="F565" s="125">
        <v>43675346.789999999</v>
      </c>
      <c r="G565" s="125">
        <v>44827751.280000001</v>
      </c>
      <c r="H565" s="124">
        <v>46026251.960000001</v>
      </c>
    </row>
    <row r="566" spans="1:8" ht="38.25" outlineLevel="6" x14ac:dyDescent="0.25">
      <c r="A566" s="82" t="s">
        <v>681</v>
      </c>
      <c r="B566" s="81" t="s">
        <v>1071</v>
      </c>
      <c r="C566" s="81" t="s">
        <v>662</v>
      </c>
      <c r="D566" s="81" t="s">
        <v>680</v>
      </c>
      <c r="E566" s="128"/>
      <c r="F566" s="80">
        <v>1124900</v>
      </c>
      <c r="G566" s="80">
        <v>1124900</v>
      </c>
      <c r="H566" s="79">
        <v>1124900</v>
      </c>
    </row>
    <row r="567" spans="1:8" ht="25.5" outlineLevel="7" x14ac:dyDescent="0.25">
      <c r="A567" s="127" t="s">
        <v>316</v>
      </c>
      <c r="B567" s="126" t="s">
        <v>1071</v>
      </c>
      <c r="C567" s="126" t="s">
        <v>662</v>
      </c>
      <c r="D567" s="126" t="s">
        <v>680</v>
      </c>
      <c r="E567" s="126" t="s">
        <v>313</v>
      </c>
      <c r="F567" s="125">
        <v>1124900</v>
      </c>
      <c r="G567" s="125">
        <v>1124900</v>
      </c>
      <c r="H567" s="124">
        <v>1124900</v>
      </c>
    </row>
    <row r="568" spans="1:8" ht="25.5" outlineLevel="6" x14ac:dyDescent="0.25">
      <c r="A568" s="82" t="s">
        <v>679</v>
      </c>
      <c r="B568" s="81" t="s">
        <v>1071</v>
      </c>
      <c r="C568" s="81" t="s">
        <v>662</v>
      </c>
      <c r="D568" s="81" t="s">
        <v>678</v>
      </c>
      <c r="E568" s="128"/>
      <c r="F568" s="80">
        <v>458679500</v>
      </c>
      <c r="G568" s="80">
        <v>488204300</v>
      </c>
      <c r="H568" s="79">
        <v>510741300</v>
      </c>
    </row>
    <row r="569" spans="1:8" ht="25.5" outlineLevel="7" x14ac:dyDescent="0.25">
      <c r="A569" s="127" t="s">
        <v>316</v>
      </c>
      <c r="B569" s="126" t="s">
        <v>1071</v>
      </c>
      <c r="C569" s="126" t="s">
        <v>662</v>
      </c>
      <c r="D569" s="126" t="s">
        <v>678</v>
      </c>
      <c r="E569" s="126" t="s">
        <v>313</v>
      </c>
      <c r="F569" s="125">
        <v>458679500</v>
      </c>
      <c r="G569" s="125">
        <v>488204300</v>
      </c>
      <c r="H569" s="124">
        <v>510741300</v>
      </c>
    </row>
    <row r="570" spans="1:8" ht="63.75" outlineLevel="6" x14ac:dyDescent="0.25">
      <c r="A570" s="82" t="s">
        <v>213</v>
      </c>
      <c r="B570" s="81" t="s">
        <v>1071</v>
      </c>
      <c r="C570" s="81" t="s">
        <v>662</v>
      </c>
      <c r="D570" s="81" t="s">
        <v>677</v>
      </c>
      <c r="E570" s="128"/>
      <c r="F570" s="80">
        <v>995100</v>
      </c>
      <c r="G570" s="80">
        <v>995100</v>
      </c>
      <c r="H570" s="79">
        <v>995100</v>
      </c>
    </row>
    <row r="571" spans="1:8" ht="25.5" outlineLevel="7" x14ac:dyDescent="0.25">
      <c r="A571" s="127" t="s">
        <v>316</v>
      </c>
      <c r="B571" s="126" t="s">
        <v>1071</v>
      </c>
      <c r="C571" s="126" t="s">
        <v>662</v>
      </c>
      <c r="D571" s="126" t="s">
        <v>677</v>
      </c>
      <c r="E571" s="126" t="s">
        <v>313</v>
      </c>
      <c r="F571" s="125">
        <v>995100</v>
      </c>
      <c r="G571" s="125">
        <v>995100</v>
      </c>
      <c r="H571" s="124">
        <v>995100</v>
      </c>
    </row>
    <row r="572" spans="1:8" ht="51" outlineLevel="6" x14ac:dyDescent="0.25">
      <c r="A572" s="82" t="s">
        <v>253</v>
      </c>
      <c r="B572" s="81" t="s">
        <v>1071</v>
      </c>
      <c r="C572" s="81" t="s">
        <v>662</v>
      </c>
      <c r="D572" s="81" t="s">
        <v>676</v>
      </c>
      <c r="E572" s="128"/>
      <c r="F572" s="80">
        <v>24748400</v>
      </c>
      <c r="G572" s="80">
        <v>24748400</v>
      </c>
      <c r="H572" s="79">
        <v>24748400</v>
      </c>
    </row>
    <row r="573" spans="1:8" ht="25.5" outlineLevel="7" x14ac:dyDescent="0.25">
      <c r="A573" s="127" t="s">
        <v>316</v>
      </c>
      <c r="B573" s="126" t="s">
        <v>1071</v>
      </c>
      <c r="C573" s="126" t="s">
        <v>662</v>
      </c>
      <c r="D573" s="126" t="s">
        <v>676</v>
      </c>
      <c r="E573" s="126" t="s">
        <v>313</v>
      </c>
      <c r="F573" s="125">
        <v>24748400</v>
      </c>
      <c r="G573" s="125">
        <v>24748400</v>
      </c>
      <c r="H573" s="124">
        <v>24748400</v>
      </c>
    </row>
    <row r="574" spans="1:8" outlineLevel="5" x14ac:dyDescent="0.25">
      <c r="A574" s="87" t="s">
        <v>543</v>
      </c>
      <c r="B574" s="86" t="s">
        <v>1071</v>
      </c>
      <c r="C574" s="86" t="s">
        <v>662</v>
      </c>
      <c r="D574" s="86" t="s">
        <v>542</v>
      </c>
      <c r="E574" s="85"/>
      <c r="F574" s="84">
        <v>70433728.25</v>
      </c>
      <c r="G574" s="84">
        <v>72161850.719999999</v>
      </c>
      <c r="H574" s="83">
        <v>74046244.590000004</v>
      </c>
    </row>
    <row r="575" spans="1:8" outlineLevel="6" x14ac:dyDescent="0.25">
      <c r="A575" s="82" t="s">
        <v>541</v>
      </c>
      <c r="B575" s="81" t="s">
        <v>1071</v>
      </c>
      <c r="C575" s="81" t="s">
        <v>662</v>
      </c>
      <c r="D575" s="81" t="s">
        <v>540</v>
      </c>
      <c r="E575" s="128"/>
      <c r="F575" s="80">
        <v>26967383.359999999</v>
      </c>
      <c r="G575" s="80">
        <v>26967383.359999999</v>
      </c>
      <c r="H575" s="79">
        <v>26967383.359999999</v>
      </c>
    </row>
    <row r="576" spans="1:8" ht="25.5" outlineLevel="7" x14ac:dyDescent="0.25">
      <c r="A576" s="127" t="s">
        <v>316</v>
      </c>
      <c r="B576" s="126" t="s">
        <v>1071</v>
      </c>
      <c r="C576" s="126" t="s">
        <v>662</v>
      </c>
      <c r="D576" s="126" t="s">
        <v>540</v>
      </c>
      <c r="E576" s="126" t="s">
        <v>313</v>
      </c>
      <c r="F576" s="125">
        <v>26967383.359999999</v>
      </c>
      <c r="G576" s="125">
        <v>26967383.359999999</v>
      </c>
      <c r="H576" s="124">
        <v>26967383.359999999</v>
      </c>
    </row>
    <row r="577" spans="1:8" ht="25.5" outlineLevel="6" x14ac:dyDescent="0.25">
      <c r="A577" s="82" t="s">
        <v>675</v>
      </c>
      <c r="B577" s="81" t="s">
        <v>1071</v>
      </c>
      <c r="C577" s="81" t="s">
        <v>662</v>
      </c>
      <c r="D577" s="81" t="s">
        <v>674</v>
      </c>
      <c r="E577" s="128"/>
      <c r="F577" s="80">
        <v>6008900</v>
      </c>
      <c r="G577" s="80">
        <v>6244500</v>
      </c>
      <c r="H577" s="79">
        <v>6530400</v>
      </c>
    </row>
    <row r="578" spans="1:8" ht="25.5" outlineLevel="7" x14ac:dyDescent="0.25">
      <c r="A578" s="127" t="s">
        <v>316</v>
      </c>
      <c r="B578" s="126" t="s">
        <v>1071</v>
      </c>
      <c r="C578" s="126" t="s">
        <v>662</v>
      </c>
      <c r="D578" s="126" t="s">
        <v>674</v>
      </c>
      <c r="E578" s="126" t="s">
        <v>313</v>
      </c>
      <c r="F578" s="125">
        <v>6008900</v>
      </c>
      <c r="G578" s="125">
        <v>6244500</v>
      </c>
      <c r="H578" s="124">
        <v>6530400</v>
      </c>
    </row>
    <row r="579" spans="1:8" ht="38.25" outlineLevel="6" x14ac:dyDescent="0.25">
      <c r="A579" s="82" t="s">
        <v>673</v>
      </c>
      <c r="B579" s="81" t="s">
        <v>1071</v>
      </c>
      <c r="C579" s="81" t="s">
        <v>662</v>
      </c>
      <c r="D579" s="81" t="s">
        <v>672</v>
      </c>
      <c r="E579" s="128"/>
      <c r="F579" s="80">
        <v>2663500</v>
      </c>
      <c r="G579" s="80">
        <v>2768800</v>
      </c>
      <c r="H579" s="79">
        <v>2878700</v>
      </c>
    </row>
    <row r="580" spans="1:8" ht="25.5" outlineLevel="7" x14ac:dyDescent="0.25">
      <c r="A580" s="127" t="s">
        <v>316</v>
      </c>
      <c r="B580" s="126" t="s">
        <v>1071</v>
      </c>
      <c r="C580" s="126" t="s">
        <v>662</v>
      </c>
      <c r="D580" s="126" t="s">
        <v>672</v>
      </c>
      <c r="E580" s="126" t="s">
        <v>313</v>
      </c>
      <c r="F580" s="125">
        <v>2663500</v>
      </c>
      <c r="G580" s="125">
        <v>2768800</v>
      </c>
      <c r="H580" s="124">
        <v>2878700</v>
      </c>
    </row>
    <row r="581" spans="1:8" outlineLevel="6" x14ac:dyDescent="0.25">
      <c r="A581" s="82" t="s">
        <v>54</v>
      </c>
      <c r="B581" s="81" t="s">
        <v>1071</v>
      </c>
      <c r="C581" s="81" t="s">
        <v>662</v>
      </c>
      <c r="D581" s="81" t="s">
        <v>671</v>
      </c>
      <c r="E581" s="128"/>
      <c r="F581" s="80">
        <v>13684100</v>
      </c>
      <c r="G581" s="80">
        <v>14226100</v>
      </c>
      <c r="H581" s="79">
        <v>14835800</v>
      </c>
    </row>
    <row r="582" spans="1:8" outlineLevel="7" x14ac:dyDescent="0.25">
      <c r="A582" s="127" t="s">
        <v>424</v>
      </c>
      <c r="B582" s="126" t="s">
        <v>1071</v>
      </c>
      <c r="C582" s="126" t="s">
        <v>662</v>
      </c>
      <c r="D582" s="126" t="s">
        <v>671</v>
      </c>
      <c r="E582" s="126" t="s">
        <v>422</v>
      </c>
      <c r="F582" s="125">
        <v>3090.6</v>
      </c>
      <c r="G582" s="125">
        <v>3213</v>
      </c>
      <c r="H582" s="124">
        <v>3350.7</v>
      </c>
    </row>
    <row r="583" spans="1:8" ht="25.5" outlineLevel="7" x14ac:dyDescent="0.25">
      <c r="A583" s="127" t="s">
        <v>316</v>
      </c>
      <c r="B583" s="126" t="s">
        <v>1071</v>
      </c>
      <c r="C583" s="126" t="s">
        <v>662</v>
      </c>
      <c r="D583" s="126" t="s">
        <v>671</v>
      </c>
      <c r="E583" s="126" t="s">
        <v>313</v>
      </c>
      <c r="F583" s="125">
        <v>13681009.4</v>
      </c>
      <c r="G583" s="125">
        <v>14222887</v>
      </c>
      <c r="H583" s="124">
        <v>14832449.300000001</v>
      </c>
    </row>
    <row r="584" spans="1:8" ht="25.5" outlineLevel="6" x14ac:dyDescent="0.25">
      <c r="A584" s="82" t="s">
        <v>65</v>
      </c>
      <c r="B584" s="81" t="s">
        <v>1071</v>
      </c>
      <c r="C584" s="81" t="s">
        <v>662</v>
      </c>
      <c r="D584" s="81" t="s">
        <v>670</v>
      </c>
      <c r="E584" s="128"/>
      <c r="F584" s="80">
        <v>20932857.140000001</v>
      </c>
      <c r="G584" s="80">
        <v>21771122.449999999</v>
      </c>
      <c r="H584" s="79">
        <v>22641938.780000001</v>
      </c>
    </row>
    <row r="585" spans="1:8" ht="25.5" outlineLevel="7" x14ac:dyDescent="0.25">
      <c r="A585" s="127" t="s">
        <v>316</v>
      </c>
      <c r="B585" s="126" t="s">
        <v>1071</v>
      </c>
      <c r="C585" s="126" t="s">
        <v>662</v>
      </c>
      <c r="D585" s="126" t="s">
        <v>670</v>
      </c>
      <c r="E585" s="126" t="s">
        <v>313</v>
      </c>
      <c r="F585" s="125">
        <v>20932857.140000001</v>
      </c>
      <c r="G585" s="125">
        <v>21771122.449999999</v>
      </c>
      <c r="H585" s="124">
        <v>22641938.780000001</v>
      </c>
    </row>
    <row r="586" spans="1:8" ht="38.25" outlineLevel="6" x14ac:dyDescent="0.25">
      <c r="A586" s="82" t="s">
        <v>669</v>
      </c>
      <c r="B586" s="81" t="s">
        <v>1071</v>
      </c>
      <c r="C586" s="81" t="s">
        <v>662</v>
      </c>
      <c r="D586" s="81" t="s">
        <v>668</v>
      </c>
      <c r="E586" s="128"/>
      <c r="F586" s="80">
        <v>122630.61</v>
      </c>
      <c r="G586" s="80">
        <v>127438.78</v>
      </c>
      <c r="H586" s="79">
        <v>133273.47</v>
      </c>
    </row>
    <row r="587" spans="1:8" ht="25.5" outlineLevel="7" x14ac:dyDescent="0.25">
      <c r="A587" s="127" t="s">
        <v>316</v>
      </c>
      <c r="B587" s="126" t="s">
        <v>1071</v>
      </c>
      <c r="C587" s="126" t="s">
        <v>662</v>
      </c>
      <c r="D587" s="126" t="s">
        <v>668</v>
      </c>
      <c r="E587" s="126" t="s">
        <v>313</v>
      </c>
      <c r="F587" s="125">
        <v>122630.61</v>
      </c>
      <c r="G587" s="125">
        <v>127438.78</v>
      </c>
      <c r="H587" s="124">
        <v>133273.47</v>
      </c>
    </row>
    <row r="588" spans="1:8" ht="38.25" outlineLevel="6" x14ac:dyDescent="0.25">
      <c r="A588" s="82" t="s">
        <v>667</v>
      </c>
      <c r="B588" s="81" t="s">
        <v>1071</v>
      </c>
      <c r="C588" s="81" t="s">
        <v>662</v>
      </c>
      <c r="D588" s="81" t="s">
        <v>666</v>
      </c>
      <c r="E588" s="128"/>
      <c r="F588" s="80">
        <v>54357.14</v>
      </c>
      <c r="G588" s="80">
        <v>56506.13</v>
      </c>
      <c r="H588" s="79">
        <v>58748.98</v>
      </c>
    </row>
    <row r="589" spans="1:8" ht="25.5" outlineLevel="7" x14ac:dyDescent="0.25">
      <c r="A589" s="127" t="s">
        <v>316</v>
      </c>
      <c r="B589" s="126" t="s">
        <v>1071</v>
      </c>
      <c r="C589" s="126" t="s">
        <v>662</v>
      </c>
      <c r="D589" s="126" t="s">
        <v>666</v>
      </c>
      <c r="E589" s="126" t="s">
        <v>313</v>
      </c>
      <c r="F589" s="125">
        <v>54357.14</v>
      </c>
      <c r="G589" s="125">
        <v>56506.13</v>
      </c>
      <c r="H589" s="124">
        <v>58748.98</v>
      </c>
    </row>
    <row r="590" spans="1:8" outlineLevel="5" x14ac:dyDescent="0.25">
      <c r="A590" s="87" t="s">
        <v>665</v>
      </c>
      <c r="B590" s="86" t="s">
        <v>1071</v>
      </c>
      <c r="C590" s="86" t="s">
        <v>662</v>
      </c>
      <c r="D590" s="86" t="s">
        <v>664</v>
      </c>
      <c r="E590" s="85"/>
      <c r="F590" s="84">
        <v>3159700</v>
      </c>
      <c r="G590" s="84">
        <v>3159700</v>
      </c>
      <c r="H590" s="83">
        <v>3816700</v>
      </c>
    </row>
    <row r="591" spans="1:8" ht="25.5" outlineLevel="6" x14ac:dyDescent="0.25">
      <c r="A591" s="82" t="s">
        <v>663</v>
      </c>
      <c r="B591" s="81" t="s">
        <v>1071</v>
      </c>
      <c r="C591" s="81" t="s">
        <v>662</v>
      </c>
      <c r="D591" s="81" t="s">
        <v>661</v>
      </c>
      <c r="E591" s="128"/>
      <c r="F591" s="80">
        <v>3159700</v>
      </c>
      <c r="G591" s="80">
        <v>3159700</v>
      </c>
      <c r="H591" s="79">
        <v>3816700</v>
      </c>
    </row>
    <row r="592" spans="1:8" ht="25.5" outlineLevel="7" x14ac:dyDescent="0.25">
      <c r="A592" s="127" t="s">
        <v>316</v>
      </c>
      <c r="B592" s="126" t="s">
        <v>1071</v>
      </c>
      <c r="C592" s="126" t="s">
        <v>662</v>
      </c>
      <c r="D592" s="126" t="s">
        <v>661</v>
      </c>
      <c r="E592" s="126" t="s">
        <v>313</v>
      </c>
      <c r="F592" s="125">
        <v>3159700</v>
      </c>
      <c r="G592" s="125">
        <v>3159700</v>
      </c>
      <c r="H592" s="124">
        <v>3816700</v>
      </c>
    </row>
    <row r="593" spans="1:8" outlineLevel="2" x14ac:dyDescent="0.25">
      <c r="A593" s="102" t="s">
        <v>660</v>
      </c>
      <c r="B593" s="101" t="s">
        <v>1071</v>
      </c>
      <c r="C593" s="101" t="s">
        <v>622</v>
      </c>
      <c r="D593" s="100"/>
      <c r="E593" s="100"/>
      <c r="F593" s="99">
        <v>166218419.33000001</v>
      </c>
      <c r="G593" s="99">
        <v>170153893.34</v>
      </c>
      <c r="H593" s="98">
        <v>176202468.13999999</v>
      </c>
    </row>
    <row r="594" spans="1:8" ht="25.5" outlineLevel="3" x14ac:dyDescent="0.25">
      <c r="A594" s="97" t="s">
        <v>397</v>
      </c>
      <c r="B594" s="96" t="s">
        <v>1071</v>
      </c>
      <c r="C594" s="96" t="s">
        <v>622</v>
      </c>
      <c r="D594" s="96" t="s">
        <v>396</v>
      </c>
      <c r="E594" s="95"/>
      <c r="F594" s="94">
        <v>1892053.92</v>
      </c>
      <c r="G594" s="94">
        <v>1892053.92</v>
      </c>
      <c r="H594" s="93">
        <v>1892053.92</v>
      </c>
    </row>
    <row r="595" spans="1:8" outlineLevel="4" x14ac:dyDescent="0.25">
      <c r="A595" s="92" t="s">
        <v>395</v>
      </c>
      <c r="B595" s="91" t="s">
        <v>1071</v>
      </c>
      <c r="C595" s="91" t="s">
        <v>622</v>
      </c>
      <c r="D595" s="91" t="s">
        <v>394</v>
      </c>
      <c r="E595" s="90"/>
      <c r="F595" s="89">
        <v>1892053.92</v>
      </c>
      <c r="G595" s="89">
        <v>1892053.92</v>
      </c>
      <c r="H595" s="88">
        <v>1892053.92</v>
      </c>
    </row>
    <row r="596" spans="1:8" outlineLevel="5" x14ac:dyDescent="0.25">
      <c r="A596" s="87" t="s">
        <v>393</v>
      </c>
      <c r="B596" s="86" t="s">
        <v>1071</v>
      </c>
      <c r="C596" s="86" t="s">
        <v>622</v>
      </c>
      <c r="D596" s="86" t="s">
        <v>392</v>
      </c>
      <c r="E596" s="85"/>
      <c r="F596" s="84">
        <v>1892053.92</v>
      </c>
      <c r="G596" s="84">
        <v>1892053.92</v>
      </c>
      <c r="H596" s="83">
        <v>1892053.92</v>
      </c>
    </row>
    <row r="597" spans="1:8" ht="38.25" outlineLevel="6" x14ac:dyDescent="0.25">
      <c r="A597" s="82" t="s">
        <v>659</v>
      </c>
      <c r="B597" s="81" t="s">
        <v>1071</v>
      </c>
      <c r="C597" s="81" t="s">
        <v>622</v>
      </c>
      <c r="D597" s="81" t="s">
        <v>658</v>
      </c>
      <c r="E597" s="128"/>
      <c r="F597" s="80">
        <v>1892053.92</v>
      </c>
      <c r="G597" s="80">
        <v>1892053.92</v>
      </c>
      <c r="H597" s="79">
        <v>1892053.92</v>
      </c>
    </row>
    <row r="598" spans="1:8" ht="25.5" outlineLevel="7" x14ac:dyDescent="0.25">
      <c r="A598" s="127" t="s">
        <v>316</v>
      </c>
      <c r="B598" s="126" t="s">
        <v>1071</v>
      </c>
      <c r="C598" s="126" t="s">
        <v>622</v>
      </c>
      <c r="D598" s="126" t="s">
        <v>658</v>
      </c>
      <c r="E598" s="126" t="s">
        <v>313</v>
      </c>
      <c r="F598" s="125">
        <v>1892053.92</v>
      </c>
      <c r="G598" s="125">
        <v>1892053.92</v>
      </c>
      <c r="H598" s="124">
        <v>1892053.92</v>
      </c>
    </row>
    <row r="599" spans="1:8" ht="25.5" outlineLevel="3" x14ac:dyDescent="0.25">
      <c r="A599" s="97" t="s">
        <v>359</v>
      </c>
      <c r="B599" s="96" t="s">
        <v>1071</v>
      </c>
      <c r="C599" s="96" t="s">
        <v>622</v>
      </c>
      <c r="D599" s="96" t="s">
        <v>358</v>
      </c>
      <c r="E599" s="95"/>
      <c r="F599" s="94">
        <v>1598280</v>
      </c>
      <c r="G599" s="94">
        <v>1598280</v>
      </c>
      <c r="H599" s="93">
        <v>1598280</v>
      </c>
    </row>
    <row r="600" spans="1:8" outlineLevel="4" x14ac:dyDescent="0.25">
      <c r="A600" s="92" t="s">
        <v>357</v>
      </c>
      <c r="B600" s="91" t="s">
        <v>1071</v>
      </c>
      <c r="C600" s="91" t="s">
        <v>622</v>
      </c>
      <c r="D600" s="91" t="s">
        <v>356</v>
      </c>
      <c r="E600" s="90"/>
      <c r="F600" s="89">
        <v>1598280</v>
      </c>
      <c r="G600" s="89">
        <v>1598280</v>
      </c>
      <c r="H600" s="88">
        <v>1598280</v>
      </c>
    </row>
    <row r="601" spans="1:8" ht="25.5" outlineLevel="5" x14ac:dyDescent="0.25">
      <c r="A601" s="87" t="s">
        <v>355</v>
      </c>
      <c r="B601" s="86" t="s">
        <v>1071</v>
      </c>
      <c r="C601" s="86" t="s">
        <v>622</v>
      </c>
      <c r="D601" s="86" t="s">
        <v>354</v>
      </c>
      <c r="E601" s="85"/>
      <c r="F601" s="84">
        <v>1598280</v>
      </c>
      <c r="G601" s="84">
        <v>1598280</v>
      </c>
      <c r="H601" s="83">
        <v>1598280</v>
      </c>
    </row>
    <row r="602" spans="1:8" ht="25.5" outlineLevel="6" x14ac:dyDescent="0.25">
      <c r="A602" s="82" t="s">
        <v>353</v>
      </c>
      <c r="B602" s="81" t="s">
        <v>1071</v>
      </c>
      <c r="C602" s="81" t="s">
        <v>622</v>
      </c>
      <c r="D602" s="81" t="s">
        <v>352</v>
      </c>
      <c r="E602" s="128"/>
      <c r="F602" s="80">
        <v>1598280</v>
      </c>
      <c r="G602" s="80">
        <v>1598280</v>
      </c>
      <c r="H602" s="79">
        <v>1598280</v>
      </c>
    </row>
    <row r="603" spans="1:8" ht="25.5" outlineLevel="7" x14ac:dyDescent="0.25">
      <c r="A603" s="127" t="s">
        <v>316</v>
      </c>
      <c r="B603" s="126" t="s">
        <v>1071</v>
      </c>
      <c r="C603" s="126" t="s">
        <v>622</v>
      </c>
      <c r="D603" s="126" t="s">
        <v>352</v>
      </c>
      <c r="E603" s="126" t="s">
        <v>313</v>
      </c>
      <c r="F603" s="125">
        <v>1598280</v>
      </c>
      <c r="G603" s="125">
        <v>1598280</v>
      </c>
      <c r="H603" s="124">
        <v>1598280</v>
      </c>
    </row>
    <row r="604" spans="1:8" ht="25.5" outlineLevel="3" x14ac:dyDescent="0.25">
      <c r="A604" s="97" t="s">
        <v>430</v>
      </c>
      <c r="B604" s="96" t="s">
        <v>1071</v>
      </c>
      <c r="C604" s="96" t="s">
        <v>622</v>
      </c>
      <c r="D604" s="96" t="s">
        <v>429</v>
      </c>
      <c r="E604" s="95"/>
      <c r="F604" s="94">
        <v>97909357.579999998</v>
      </c>
      <c r="G604" s="94">
        <v>99872971.640000001</v>
      </c>
      <c r="H604" s="93">
        <v>103334077.73</v>
      </c>
    </row>
    <row r="605" spans="1:8" outlineLevel="4" x14ac:dyDescent="0.25">
      <c r="A605" s="92" t="s">
        <v>564</v>
      </c>
      <c r="B605" s="91" t="s">
        <v>1071</v>
      </c>
      <c r="C605" s="91" t="s">
        <v>622</v>
      </c>
      <c r="D605" s="91" t="s">
        <v>563</v>
      </c>
      <c r="E605" s="90"/>
      <c r="F605" s="89">
        <v>7718769.8399999999</v>
      </c>
      <c r="G605" s="89">
        <v>6354803.7800000003</v>
      </c>
      <c r="H605" s="88">
        <v>6354803.7800000003</v>
      </c>
    </row>
    <row r="606" spans="1:8" outlineLevel="5" x14ac:dyDescent="0.25">
      <c r="A606" s="87" t="s">
        <v>562</v>
      </c>
      <c r="B606" s="86" t="s">
        <v>1071</v>
      </c>
      <c r="C606" s="86" t="s">
        <v>622</v>
      </c>
      <c r="D606" s="86" t="s">
        <v>561</v>
      </c>
      <c r="E606" s="85"/>
      <c r="F606" s="84">
        <v>1363966.06</v>
      </c>
      <c r="G606" s="84">
        <v>0</v>
      </c>
      <c r="H606" s="83">
        <v>0</v>
      </c>
    </row>
    <row r="607" spans="1:8" outlineLevel="6" x14ac:dyDescent="0.25">
      <c r="A607" s="82" t="s">
        <v>657</v>
      </c>
      <c r="B607" s="81" t="s">
        <v>1071</v>
      </c>
      <c r="C607" s="81" t="s">
        <v>622</v>
      </c>
      <c r="D607" s="81" t="s">
        <v>656</v>
      </c>
      <c r="E607" s="128"/>
      <c r="F607" s="80">
        <v>752615.73</v>
      </c>
      <c r="G607" s="80">
        <v>0</v>
      </c>
      <c r="H607" s="79">
        <v>0</v>
      </c>
    </row>
    <row r="608" spans="1:8" ht="25.5" outlineLevel="7" x14ac:dyDescent="0.25">
      <c r="A608" s="127" t="s">
        <v>316</v>
      </c>
      <c r="B608" s="126" t="s">
        <v>1071</v>
      </c>
      <c r="C608" s="126" t="s">
        <v>622</v>
      </c>
      <c r="D608" s="126" t="s">
        <v>656</v>
      </c>
      <c r="E608" s="126" t="s">
        <v>313</v>
      </c>
      <c r="F608" s="125">
        <v>752615.73</v>
      </c>
      <c r="G608" s="125">
        <v>0</v>
      </c>
      <c r="H608" s="124">
        <v>0</v>
      </c>
    </row>
    <row r="609" spans="1:8" ht="25.5" outlineLevel="6" x14ac:dyDescent="0.25">
      <c r="A609" s="82" t="s">
        <v>655</v>
      </c>
      <c r="B609" s="81" t="s">
        <v>1071</v>
      </c>
      <c r="C609" s="81" t="s">
        <v>622</v>
      </c>
      <c r="D609" s="81" t="s">
        <v>654</v>
      </c>
      <c r="E609" s="128"/>
      <c r="F609" s="80">
        <v>611350.32999999996</v>
      </c>
      <c r="G609" s="80">
        <v>0</v>
      </c>
      <c r="H609" s="79">
        <v>0</v>
      </c>
    </row>
    <row r="610" spans="1:8" ht="25.5" outlineLevel="7" x14ac:dyDescent="0.25">
      <c r="A610" s="127" t="s">
        <v>316</v>
      </c>
      <c r="B610" s="126" t="s">
        <v>1071</v>
      </c>
      <c r="C610" s="126" t="s">
        <v>622</v>
      </c>
      <c r="D610" s="126" t="s">
        <v>654</v>
      </c>
      <c r="E610" s="126" t="s">
        <v>313</v>
      </c>
      <c r="F610" s="125">
        <v>611350.32999999996</v>
      </c>
      <c r="G610" s="125">
        <v>0</v>
      </c>
      <c r="H610" s="124">
        <v>0</v>
      </c>
    </row>
    <row r="611" spans="1:8" outlineLevel="5" x14ac:dyDescent="0.25">
      <c r="A611" s="87" t="s">
        <v>554</v>
      </c>
      <c r="B611" s="86" t="s">
        <v>1071</v>
      </c>
      <c r="C611" s="86" t="s">
        <v>622</v>
      </c>
      <c r="D611" s="86" t="s">
        <v>553</v>
      </c>
      <c r="E611" s="85"/>
      <c r="F611" s="84">
        <v>6213662.8799999999</v>
      </c>
      <c r="G611" s="84">
        <v>6213662.8799999999</v>
      </c>
      <c r="H611" s="83">
        <v>6213662.8799999999</v>
      </c>
    </row>
    <row r="612" spans="1:8" outlineLevel="6" x14ac:dyDescent="0.25">
      <c r="A612" s="82" t="s">
        <v>653</v>
      </c>
      <c r="B612" s="81" t="s">
        <v>1071</v>
      </c>
      <c r="C612" s="81" t="s">
        <v>622</v>
      </c>
      <c r="D612" s="81" t="s">
        <v>652</v>
      </c>
      <c r="E612" s="128"/>
      <c r="F612" s="80">
        <v>586347.51</v>
      </c>
      <c r="G612" s="80">
        <v>586347.51</v>
      </c>
      <c r="H612" s="79">
        <v>586347.51</v>
      </c>
    </row>
    <row r="613" spans="1:8" outlineLevel="7" x14ac:dyDescent="0.25">
      <c r="A613" s="127" t="s">
        <v>424</v>
      </c>
      <c r="B613" s="126" t="s">
        <v>1071</v>
      </c>
      <c r="C613" s="126" t="s">
        <v>622</v>
      </c>
      <c r="D613" s="126" t="s">
        <v>652</v>
      </c>
      <c r="E613" s="126" t="s">
        <v>422</v>
      </c>
      <c r="F613" s="125">
        <v>105964.37</v>
      </c>
      <c r="G613" s="125">
        <v>105964.37</v>
      </c>
      <c r="H613" s="124">
        <v>105964.37</v>
      </c>
    </row>
    <row r="614" spans="1:8" ht="25.5" outlineLevel="7" x14ac:dyDescent="0.25">
      <c r="A614" s="127" t="s">
        <v>316</v>
      </c>
      <c r="B614" s="126" t="s">
        <v>1071</v>
      </c>
      <c r="C614" s="126" t="s">
        <v>622</v>
      </c>
      <c r="D614" s="126" t="s">
        <v>652</v>
      </c>
      <c r="E614" s="126" t="s">
        <v>313</v>
      </c>
      <c r="F614" s="125">
        <v>480383.14</v>
      </c>
      <c r="G614" s="125">
        <v>480383.14</v>
      </c>
      <c r="H614" s="124">
        <v>480383.14</v>
      </c>
    </row>
    <row r="615" spans="1:8" outlineLevel="6" x14ac:dyDescent="0.25">
      <c r="A615" s="82" t="s">
        <v>651</v>
      </c>
      <c r="B615" s="81" t="s">
        <v>1071</v>
      </c>
      <c r="C615" s="81" t="s">
        <v>622</v>
      </c>
      <c r="D615" s="81" t="s">
        <v>650</v>
      </c>
      <c r="E615" s="128"/>
      <c r="F615" s="80">
        <v>182124.43</v>
      </c>
      <c r="G615" s="80">
        <v>182124.43</v>
      </c>
      <c r="H615" s="79">
        <v>182124.43</v>
      </c>
    </row>
    <row r="616" spans="1:8" ht="25.5" outlineLevel="7" x14ac:dyDescent="0.25">
      <c r="A616" s="127" t="s">
        <v>316</v>
      </c>
      <c r="B616" s="126" t="s">
        <v>1071</v>
      </c>
      <c r="C616" s="126" t="s">
        <v>622</v>
      </c>
      <c r="D616" s="126" t="s">
        <v>650</v>
      </c>
      <c r="E616" s="126" t="s">
        <v>313</v>
      </c>
      <c r="F616" s="125">
        <v>182124.43</v>
      </c>
      <c r="G616" s="125">
        <v>182124.43</v>
      </c>
      <c r="H616" s="124">
        <v>182124.43</v>
      </c>
    </row>
    <row r="617" spans="1:8" outlineLevel="6" x14ac:dyDescent="0.25">
      <c r="A617" s="82" t="s">
        <v>649</v>
      </c>
      <c r="B617" s="81" t="s">
        <v>1071</v>
      </c>
      <c r="C617" s="81" t="s">
        <v>622</v>
      </c>
      <c r="D617" s="81" t="s">
        <v>648</v>
      </c>
      <c r="E617" s="128"/>
      <c r="F617" s="80">
        <v>877165</v>
      </c>
      <c r="G617" s="80">
        <v>877165</v>
      </c>
      <c r="H617" s="79">
        <v>877165</v>
      </c>
    </row>
    <row r="618" spans="1:8" ht="25.5" outlineLevel="7" x14ac:dyDescent="0.25">
      <c r="A618" s="127" t="s">
        <v>316</v>
      </c>
      <c r="B618" s="126" t="s">
        <v>1071</v>
      </c>
      <c r="C618" s="126" t="s">
        <v>622</v>
      </c>
      <c r="D618" s="126" t="s">
        <v>648</v>
      </c>
      <c r="E618" s="126" t="s">
        <v>313</v>
      </c>
      <c r="F618" s="125">
        <v>877165</v>
      </c>
      <c r="G618" s="125">
        <v>877165</v>
      </c>
      <c r="H618" s="124">
        <v>877165</v>
      </c>
    </row>
    <row r="619" spans="1:8" ht="25.5" outlineLevel="6" x14ac:dyDescent="0.25">
      <c r="A619" s="82" t="s">
        <v>647</v>
      </c>
      <c r="B619" s="81" t="s">
        <v>1071</v>
      </c>
      <c r="C619" s="81" t="s">
        <v>622</v>
      </c>
      <c r="D619" s="81" t="s">
        <v>646</v>
      </c>
      <c r="E619" s="128"/>
      <c r="F619" s="80">
        <v>4255000</v>
      </c>
      <c r="G619" s="80">
        <v>4255000</v>
      </c>
      <c r="H619" s="79">
        <v>4255000</v>
      </c>
    </row>
    <row r="620" spans="1:8" ht="25.5" outlineLevel="7" x14ac:dyDescent="0.25">
      <c r="A620" s="127" t="s">
        <v>316</v>
      </c>
      <c r="B620" s="126" t="s">
        <v>1071</v>
      </c>
      <c r="C620" s="126" t="s">
        <v>622</v>
      </c>
      <c r="D620" s="126" t="s">
        <v>646</v>
      </c>
      <c r="E620" s="126" t="s">
        <v>313</v>
      </c>
      <c r="F620" s="125">
        <v>4255000</v>
      </c>
      <c r="G620" s="125">
        <v>4255000</v>
      </c>
      <c r="H620" s="124">
        <v>4255000</v>
      </c>
    </row>
    <row r="621" spans="1:8" ht="25.5" outlineLevel="6" x14ac:dyDescent="0.25">
      <c r="A621" s="82" t="s">
        <v>645</v>
      </c>
      <c r="B621" s="81" t="s">
        <v>1071</v>
      </c>
      <c r="C621" s="81" t="s">
        <v>622</v>
      </c>
      <c r="D621" s="81" t="s">
        <v>644</v>
      </c>
      <c r="E621" s="128"/>
      <c r="F621" s="80">
        <v>250025.94</v>
      </c>
      <c r="G621" s="80">
        <v>250025.94</v>
      </c>
      <c r="H621" s="79">
        <v>250025.94</v>
      </c>
    </row>
    <row r="622" spans="1:8" ht="25.5" outlineLevel="7" x14ac:dyDescent="0.25">
      <c r="A622" s="127" t="s">
        <v>316</v>
      </c>
      <c r="B622" s="126" t="s">
        <v>1071</v>
      </c>
      <c r="C622" s="126" t="s">
        <v>622</v>
      </c>
      <c r="D622" s="126" t="s">
        <v>644</v>
      </c>
      <c r="E622" s="126" t="s">
        <v>313</v>
      </c>
      <c r="F622" s="125">
        <v>250025.94</v>
      </c>
      <c r="G622" s="125">
        <v>250025.94</v>
      </c>
      <c r="H622" s="124">
        <v>250025.94</v>
      </c>
    </row>
    <row r="623" spans="1:8" ht="25.5" outlineLevel="6" x14ac:dyDescent="0.25">
      <c r="A623" s="82" t="s">
        <v>643</v>
      </c>
      <c r="B623" s="81" t="s">
        <v>1071</v>
      </c>
      <c r="C623" s="81" t="s">
        <v>622</v>
      </c>
      <c r="D623" s="81" t="s">
        <v>642</v>
      </c>
      <c r="E623" s="128"/>
      <c r="F623" s="80">
        <v>63000</v>
      </c>
      <c r="G623" s="80">
        <v>63000</v>
      </c>
      <c r="H623" s="79">
        <v>63000</v>
      </c>
    </row>
    <row r="624" spans="1:8" ht="25.5" outlineLevel="7" x14ac:dyDescent="0.25">
      <c r="A624" s="127" t="s">
        <v>316</v>
      </c>
      <c r="B624" s="126" t="s">
        <v>1071</v>
      </c>
      <c r="C624" s="126" t="s">
        <v>622</v>
      </c>
      <c r="D624" s="126" t="s">
        <v>642</v>
      </c>
      <c r="E624" s="126" t="s">
        <v>313</v>
      </c>
      <c r="F624" s="125">
        <v>63000</v>
      </c>
      <c r="G624" s="125">
        <v>63000</v>
      </c>
      <c r="H624" s="124">
        <v>63000</v>
      </c>
    </row>
    <row r="625" spans="1:8" outlineLevel="5" x14ac:dyDescent="0.25">
      <c r="A625" s="87" t="s">
        <v>641</v>
      </c>
      <c r="B625" s="86" t="s">
        <v>1071</v>
      </c>
      <c r="C625" s="86" t="s">
        <v>622</v>
      </c>
      <c r="D625" s="86" t="s">
        <v>640</v>
      </c>
      <c r="E625" s="85"/>
      <c r="F625" s="84">
        <v>141140.9</v>
      </c>
      <c r="G625" s="84">
        <v>141140.9</v>
      </c>
      <c r="H625" s="83">
        <v>141140.9</v>
      </c>
    </row>
    <row r="626" spans="1:8" ht="25.5" outlineLevel="6" x14ac:dyDescent="0.25">
      <c r="A626" s="82" t="s">
        <v>639</v>
      </c>
      <c r="B626" s="81" t="s">
        <v>1071</v>
      </c>
      <c r="C626" s="81" t="s">
        <v>622</v>
      </c>
      <c r="D626" s="81" t="s">
        <v>638</v>
      </c>
      <c r="E626" s="128"/>
      <c r="F626" s="80">
        <v>90623.57</v>
      </c>
      <c r="G626" s="80">
        <v>90623.57</v>
      </c>
      <c r="H626" s="79">
        <v>90623.57</v>
      </c>
    </row>
    <row r="627" spans="1:8" ht="25.5" outlineLevel="7" x14ac:dyDescent="0.25">
      <c r="A627" s="127" t="s">
        <v>316</v>
      </c>
      <c r="B627" s="126" t="s">
        <v>1071</v>
      </c>
      <c r="C627" s="126" t="s">
        <v>622</v>
      </c>
      <c r="D627" s="126" t="s">
        <v>638</v>
      </c>
      <c r="E627" s="126" t="s">
        <v>313</v>
      </c>
      <c r="F627" s="125">
        <v>90623.57</v>
      </c>
      <c r="G627" s="125">
        <v>90623.57</v>
      </c>
      <c r="H627" s="124">
        <v>90623.57</v>
      </c>
    </row>
    <row r="628" spans="1:8" outlineLevel="6" x14ac:dyDescent="0.25">
      <c r="A628" s="82" t="s">
        <v>637</v>
      </c>
      <c r="B628" s="81" t="s">
        <v>1071</v>
      </c>
      <c r="C628" s="81" t="s">
        <v>622</v>
      </c>
      <c r="D628" s="81" t="s">
        <v>636</v>
      </c>
      <c r="E628" s="128"/>
      <c r="F628" s="80">
        <v>50517.33</v>
      </c>
      <c r="G628" s="80">
        <v>50517.33</v>
      </c>
      <c r="H628" s="79">
        <v>50517.33</v>
      </c>
    </row>
    <row r="629" spans="1:8" ht="25.5" outlineLevel="7" x14ac:dyDescent="0.25">
      <c r="A629" s="127" t="s">
        <v>316</v>
      </c>
      <c r="B629" s="126" t="s">
        <v>1071</v>
      </c>
      <c r="C629" s="126" t="s">
        <v>622</v>
      </c>
      <c r="D629" s="126" t="s">
        <v>636</v>
      </c>
      <c r="E629" s="126" t="s">
        <v>313</v>
      </c>
      <c r="F629" s="125">
        <v>50517.33</v>
      </c>
      <c r="G629" s="125">
        <v>50517.33</v>
      </c>
      <c r="H629" s="124">
        <v>50517.33</v>
      </c>
    </row>
    <row r="630" spans="1:8" ht="25.5" outlineLevel="4" x14ac:dyDescent="0.25">
      <c r="A630" s="92" t="s">
        <v>428</v>
      </c>
      <c r="B630" s="91" t="s">
        <v>1071</v>
      </c>
      <c r="C630" s="91" t="s">
        <v>622</v>
      </c>
      <c r="D630" s="91" t="s">
        <v>427</v>
      </c>
      <c r="E630" s="90"/>
      <c r="F630" s="89">
        <v>90190587.739999995</v>
      </c>
      <c r="G630" s="89">
        <v>93518167.859999999</v>
      </c>
      <c r="H630" s="88">
        <v>96979273.950000003</v>
      </c>
    </row>
    <row r="631" spans="1:8" outlineLevel="5" x14ac:dyDescent="0.25">
      <c r="A631" s="87" t="s">
        <v>635</v>
      </c>
      <c r="B631" s="86" t="s">
        <v>1071</v>
      </c>
      <c r="C631" s="86" t="s">
        <v>622</v>
      </c>
      <c r="D631" s="86" t="s">
        <v>634</v>
      </c>
      <c r="E631" s="85"/>
      <c r="F631" s="84">
        <v>90190587.739999995</v>
      </c>
      <c r="G631" s="84">
        <v>93518167.859999999</v>
      </c>
      <c r="H631" s="83">
        <v>96979273.950000003</v>
      </c>
    </row>
    <row r="632" spans="1:8" ht="25.5" outlineLevel="6" x14ac:dyDescent="0.25">
      <c r="A632" s="82" t="s">
        <v>633</v>
      </c>
      <c r="B632" s="81" t="s">
        <v>1071</v>
      </c>
      <c r="C632" s="81" t="s">
        <v>622</v>
      </c>
      <c r="D632" s="81" t="s">
        <v>632</v>
      </c>
      <c r="E632" s="128"/>
      <c r="F632" s="80">
        <v>73197772.980000004</v>
      </c>
      <c r="G632" s="80">
        <v>76098974.230000004</v>
      </c>
      <c r="H632" s="79">
        <v>79102548.019999996</v>
      </c>
    </row>
    <row r="633" spans="1:8" ht="25.5" outlineLevel="7" x14ac:dyDescent="0.25">
      <c r="A633" s="127" t="s">
        <v>316</v>
      </c>
      <c r="B633" s="126" t="s">
        <v>1071</v>
      </c>
      <c r="C633" s="126" t="s">
        <v>622</v>
      </c>
      <c r="D633" s="126" t="s">
        <v>632</v>
      </c>
      <c r="E633" s="126" t="s">
        <v>313</v>
      </c>
      <c r="F633" s="125">
        <v>73197772.980000004</v>
      </c>
      <c r="G633" s="125">
        <v>76098974.230000004</v>
      </c>
      <c r="H633" s="124">
        <v>79102548.019999996</v>
      </c>
    </row>
    <row r="634" spans="1:8" ht="25.5" outlineLevel="6" x14ac:dyDescent="0.25">
      <c r="A634" s="82" t="s">
        <v>631</v>
      </c>
      <c r="B634" s="81" t="s">
        <v>1071</v>
      </c>
      <c r="C634" s="81" t="s">
        <v>622</v>
      </c>
      <c r="D634" s="81" t="s">
        <v>630</v>
      </c>
      <c r="E634" s="128"/>
      <c r="F634" s="80">
        <v>16992814.760000002</v>
      </c>
      <c r="G634" s="80">
        <v>17419193.629999999</v>
      </c>
      <c r="H634" s="79">
        <v>17876725.93</v>
      </c>
    </row>
    <row r="635" spans="1:8" ht="25.5" outlineLevel="7" x14ac:dyDescent="0.25">
      <c r="A635" s="127" t="s">
        <v>316</v>
      </c>
      <c r="B635" s="126" t="s">
        <v>1071</v>
      </c>
      <c r="C635" s="126" t="s">
        <v>622</v>
      </c>
      <c r="D635" s="126" t="s">
        <v>630</v>
      </c>
      <c r="E635" s="126" t="s">
        <v>313</v>
      </c>
      <c r="F635" s="125">
        <v>16992814.760000002</v>
      </c>
      <c r="G635" s="125">
        <v>17419193.629999999</v>
      </c>
      <c r="H635" s="124">
        <v>17876725.93</v>
      </c>
    </row>
    <row r="636" spans="1:8" ht="25.5" outlineLevel="3" x14ac:dyDescent="0.25">
      <c r="A636" s="97" t="s">
        <v>525</v>
      </c>
      <c r="B636" s="96" t="s">
        <v>1071</v>
      </c>
      <c r="C636" s="96" t="s">
        <v>622</v>
      </c>
      <c r="D636" s="96" t="s">
        <v>524</v>
      </c>
      <c r="E636" s="95"/>
      <c r="F636" s="94">
        <v>64818727.829999998</v>
      </c>
      <c r="G636" s="94">
        <v>66790587.780000001</v>
      </c>
      <c r="H636" s="93">
        <v>69378056.489999995</v>
      </c>
    </row>
    <row r="637" spans="1:8" ht="25.5" outlineLevel="5" x14ac:dyDescent="0.25">
      <c r="A637" s="87" t="s">
        <v>629</v>
      </c>
      <c r="B637" s="86" t="s">
        <v>1071</v>
      </c>
      <c r="C637" s="86" t="s">
        <v>622</v>
      </c>
      <c r="D637" s="86" t="s">
        <v>628</v>
      </c>
      <c r="E637" s="85"/>
      <c r="F637" s="84">
        <v>64818727.829999998</v>
      </c>
      <c r="G637" s="84">
        <v>66790587.780000001</v>
      </c>
      <c r="H637" s="83">
        <v>69378056.489999995</v>
      </c>
    </row>
    <row r="638" spans="1:8" outlineLevel="6" x14ac:dyDescent="0.25">
      <c r="A638" s="82" t="s">
        <v>627</v>
      </c>
      <c r="B638" s="81" t="s">
        <v>1071</v>
      </c>
      <c r="C638" s="81" t="s">
        <v>622</v>
      </c>
      <c r="D638" s="81" t="s">
        <v>626</v>
      </c>
      <c r="E638" s="128"/>
      <c r="F638" s="80">
        <v>64012249.159999996</v>
      </c>
      <c r="G638" s="80">
        <v>66511485.780000001</v>
      </c>
      <c r="H638" s="79">
        <v>69098954.489999995</v>
      </c>
    </row>
    <row r="639" spans="1:8" ht="25.5" outlineLevel="7" x14ac:dyDescent="0.25">
      <c r="A639" s="127" t="s">
        <v>316</v>
      </c>
      <c r="B639" s="126" t="s">
        <v>1071</v>
      </c>
      <c r="C639" s="126" t="s">
        <v>622</v>
      </c>
      <c r="D639" s="126" t="s">
        <v>626</v>
      </c>
      <c r="E639" s="126" t="s">
        <v>313</v>
      </c>
      <c r="F639" s="125">
        <v>64012249.159999996</v>
      </c>
      <c r="G639" s="125">
        <v>66511485.780000001</v>
      </c>
      <c r="H639" s="124">
        <v>69098954.489999995</v>
      </c>
    </row>
    <row r="640" spans="1:8" ht="25.5" outlineLevel="6" x14ac:dyDescent="0.25">
      <c r="A640" s="82" t="s">
        <v>625</v>
      </c>
      <c r="B640" s="81" t="s">
        <v>1071</v>
      </c>
      <c r="C640" s="81" t="s">
        <v>622</v>
      </c>
      <c r="D640" s="81" t="s">
        <v>624</v>
      </c>
      <c r="E640" s="128"/>
      <c r="F640" s="80">
        <v>279102</v>
      </c>
      <c r="G640" s="80">
        <v>279102</v>
      </c>
      <c r="H640" s="79">
        <v>279102</v>
      </c>
    </row>
    <row r="641" spans="1:8" ht="25.5" outlineLevel="7" x14ac:dyDescent="0.25">
      <c r="A641" s="127" t="s">
        <v>316</v>
      </c>
      <c r="B641" s="126" t="s">
        <v>1071</v>
      </c>
      <c r="C641" s="126" t="s">
        <v>622</v>
      </c>
      <c r="D641" s="126" t="s">
        <v>624</v>
      </c>
      <c r="E641" s="126" t="s">
        <v>313</v>
      </c>
      <c r="F641" s="125">
        <v>279102</v>
      </c>
      <c r="G641" s="125">
        <v>279102</v>
      </c>
      <c r="H641" s="124">
        <v>279102</v>
      </c>
    </row>
    <row r="642" spans="1:8" ht="25.5" outlineLevel="6" x14ac:dyDescent="0.25">
      <c r="A642" s="82" t="s">
        <v>623</v>
      </c>
      <c r="B642" s="81" t="s">
        <v>1071</v>
      </c>
      <c r="C642" s="81" t="s">
        <v>622</v>
      </c>
      <c r="D642" s="81" t="s">
        <v>621</v>
      </c>
      <c r="E642" s="128"/>
      <c r="F642" s="80">
        <v>527376.67000000004</v>
      </c>
      <c r="G642" s="80">
        <v>0</v>
      </c>
      <c r="H642" s="79">
        <v>0</v>
      </c>
    </row>
    <row r="643" spans="1:8" ht="25.5" outlineLevel="7" x14ac:dyDescent="0.25">
      <c r="A643" s="127" t="s">
        <v>316</v>
      </c>
      <c r="B643" s="126" t="s">
        <v>1071</v>
      </c>
      <c r="C643" s="126" t="s">
        <v>622</v>
      </c>
      <c r="D643" s="126" t="s">
        <v>621</v>
      </c>
      <c r="E643" s="126" t="s">
        <v>313</v>
      </c>
      <c r="F643" s="125">
        <v>527376.67000000004</v>
      </c>
      <c r="G643" s="125">
        <v>0</v>
      </c>
      <c r="H643" s="124">
        <v>0</v>
      </c>
    </row>
    <row r="644" spans="1:8" outlineLevel="2" x14ac:dyDescent="0.25">
      <c r="A644" s="102" t="s">
        <v>620</v>
      </c>
      <c r="B644" s="101" t="s">
        <v>1071</v>
      </c>
      <c r="C644" s="101" t="s">
        <v>567</v>
      </c>
      <c r="D644" s="100"/>
      <c r="E644" s="100"/>
      <c r="F644" s="99">
        <v>8166.67</v>
      </c>
      <c r="G644" s="99">
        <v>0</v>
      </c>
      <c r="H644" s="98">
        <v>0</v>
      </c>
    </row>
    <row r="645" spans="1:8" ht="25.5" outlineLevel="3" x14ac:dyDescent="0.25">
      <c r="A645" s="97" t="s">
        <v>430</v>
      </c>
      <c r="B645" s="96" t="s">
        <v>1071</v>
      </c>
      <c r="C645" s="96" t="s">
        <v>567</v>
      </c>
      <c r="D645" s="96" t="s">
        <v>429</v>
      </c>
      <c r="E645" s="95"/>
      <c r="F645" s="94">
        <v>8166.67</v>
      </c>
      <c r="G645" s="94">
        <v>0</v>
      </c>
      <c r="H645" s="93">
        <v>0</v>
      </c>
    </row>
    <row r="646" spans="1:8" ht="25.5" outlineLevel="4" x14ac:dyDescent="0.25">
      <c r="A646" s="92" t="s">
        <v>603</v>
      </c>
      <c r="B646" s="91" t="s">
        <v>1071</v>
      </c>
      <c r="C646" s="91" t="s">
        <v>567</v>
      </c>
      <c r="D646" s="91" t="s">
        <v>602</v>
      </c>
      <c r="E646" s="90"/>
      <c r="F646" s="89">
        <v>8166.67</v>
      </c>
      <c r="G646" s="89">
        <v>0</v>
      </c>
      <c r="H646" s="88">
        <v>0</v>
      </c>
    </row>
    <row r="647" spans="1:8" outlineLevel="5" x14ac:dyDescent="0.25">
      <c r="A647" s="87" t="s">
        <v>601</v>
      </c>
      <c r="B647" s="86" t="s">
        <v>1071</v>
      </c>
      <c r="C647" s="86" t="s">
        <v>567</v>
      </c>
      <c r="D647" s="86" t="s">
        <v>600</v>
      </c>
      <c r="E647" s="85"/>
      <c r="F647" s="84">
        <v>8166.67</v>
      </c>
      <c r="G647" s="84">
        <v>0</v>
      </c>
      <c r="H647" s="83">
        <v>0</v>
      </c>
    </row>
    <row r="648" spans="1:8" ht="38.25" outlineLevel="6" x14ac:dyDescent="0.25">
      <c r="A648" s="82" t="s">
        <v>599</v>
      </c>
      <c r="B648" s="81" t="s">
        <v>1071</v>
      </c>
      <c r="C648" s="81" t="s">
        <v>567</v>
      </c>
      <c r="D648" s="81" t="s">
        <v>598</v>
      </c>
      <c r="E648" s="128"/>
      <c r="F648" s="80">
        <v>8166.67</v>
      </c>
      <c r="G648" s="80">
        <v>0</v>
      </c>
      <c r="H648" s="79">
        <v>0</v>
      </c>
    </row>
    <row r="649" spans="1:8" outlineLevel="7" x14ac:dyDescent="0.25">
      <c r="A649" s="127" t="s">
        <v>424</v>
      </c>
      <c r="B649" s="126" t="s">
        <v>1071</v>
      </c>
      <c r="C649" s="126" t="s">
        <v>567</v>
      </c>
      <c r="D649" s="126" t="s">
        <v>598</v>
      </c>
      <c r="E649" s="126" t="s">
        <v>422</v>
      </c>
      <c r="F649" s="125">
        <v>8166.67</v>
      </c>
      <c r="G649" s="125">
        <v>0</v>
      </c>
      <c r="H649" s="124">
        <v>0</v>
      </c>
    </row>
    <row r="650" spans="1:8" outlineLevel="2" x14ac:dyDescent="0.25">
      <c r="A650" s="102" t="s">
        <v>565</v>
      </c>
      <c r="B650" s="101" t="s">
        <v>1071</v>
      </c>
      <c r="C650" s="101" t="s">
        <v>532</v>
      </c>
      <c r="D650" s="100"/>
      <c r="E650" s="100"/>
      <c r="F650" s="99">
        <v>25127845.120000001</v>
      </c>
      <c r="G650" s="99">
        <v>25258540.460000001</v>
      </c>
      <c r="H650" s="98">
        <v>25392616.940000001</v>
      </c>
    </row>
    <row r="651" spans="1:8" ht="25.5" outlineLevel="3" x14ac:dyDescent="0.25">
      <c r="A651" s="97" t="s">
        <v>430</v>
      </c>
      <c r="B651" s="96" t="s">
        <v>1071</v>
      </c>
      <c r="C651" s="96" t="s">
        <v>532</v>
      </c>
      <c r="D651" s="96" t="s">
        <v>429</v>
      </c>
      <c r="E651" s="95"/>
      <c r="F651" s="94">
        <v>17566671.289999999</v>
      </c>
      <c r="G651" s="94">
        <v>17687837.949999999</v>
      </c>
      <c r="H651" s="93">
        <v>17812004.620000001</v>
      </c>
    </row>
    <row r="652" spans="1:8" outlineLevel="4" x14ac:dyDescent="0.25">
      <c r="A652" s="92" t="s">
        <v>564</v>
      </c>
      <c r="B652" s="91" t="s">
        <v>1071</v>
      </c>
      <c r="C652" s="91" t="s">
        <v>532</v>
      </c>
      <c r="D652" s="91" t="s">
        <v>563</v>
      </c>
      <c r="E652" s="90"/>
      <c r="F652" s="89">
        <v>9294585.3800000008</v>
      </c>
      <c r="G652" s="89">
        <v>9415752.0399999991</v>
      </c>
      <c r="H652" s="88">
        <v>9539918.7100000009</v>
      </c>
    </row>
    <row r="653" spans="1:8" outlineLevel="5" x14ac:dyDescent="0.25">
      <c r="A653" s="87" t="s">
        <v>554</v>
      </c>
      <c r="B653" s="86" t="s">
        <v>1071</v>
      </c>
      <c r="C653" s="86" t="s">
        <v>532</v>
      </c>
      <c r="D653" s="86" t="s">
        <v>553</v>
      </c>
      <c r="E653" s="85"/>
      <c r="F653" s="84">
        <v>9294585.3800000008</v>
      </c>
      <c r="G653" s="84">
        <v>9415752.0399999991</v>
      </c>
      <c r="H653" s="83">
        <v>9539918.7100000009</v>
      </c>
    </row>
    <row r="654" spans="1:8" outlineLevel="6" x14ac:dyDescent="0.25">
      <c r="A654" s="82" t="s">
        <v>552</v>
      </c>
      <c r="B654" s="81" t="s">
        <v>1071</v>
      </c>
      <c r="C654" s="81" t="s">
        <v>532</v>
      </c>
      <c r="D654" s="81" t="s">
        <v>551</v>
      </c>
      <c r="E654" s="128"/>
      <c r="F654" s="80">
        <v>3210404</v>
      </c>
      <c r="G654" s="80">
        <v>3210404</v>
      </c>
      <c r="H654" s="79">
        <v>3210404</v>
      </c>
    </row>
    <row r="655" spans="1:8" ht="25.5" outlineLevel="7" x14ac:dyDescent="0.25">
      <c r="A655" s="127" t="s">
        <v>316</v>
      </c>
      <c r="B655" s="126" t="s">
        <v>1071</v>
      </c>
      <c r="C655" s="126" t="s">
        <v>532</v>
      </c>
      <c r="D655" s="126" t="s">
        <v>551</v>
      </c>
      <c r="E655" s="126" t="s">
        <v>313</v>
      </c>
      <c r="F655" s="125">
        <v>3210404</v>
      </c>
      <c r="G655" s="125">
        <v>3210404</v>
      </c>
      <c r="H655" s="124">
        <v>3210404</v>
      </c>
    </row>
    <row r="656" spans="1:8" outlineLevel="6" x14ac:dyDescent="0.25">
      <c r="A656" s="82" t="s">
        <v>550</v>
      </c>
      <c r="B656" s="81" t="s">
        <v>1071</v>
      </c>
      <c r="C656" s="81" t="s">
        <v>532</v>
      </c>
      <c r="D656" s="81" t="s">
        <v>549</v>
      </c>
      <c r="E656" s="128"/>
      <c r="F656" s="80">
        <v>171180.75</v>
      </c>
      <c r="G656" s="80">
        <v>171180.75</v>
      </c>
      <c r="H656" s="79">
        <v>171180.75</v>
      </c>
    </row>
    <row r="657" spans="1:8" outlineLevel="7" x14ac:dyDescent="0.25">
      <c r="A657" s="127" t="s">
        <v>424</v>
      </c>
      <c r="B657" s="126" t="s">
        <v>1071</v>
      </c>
      <c r="C657" s="126" t="s">
        <v>532</v>
      </c>
      <c r="D657" s="126" t="s">
        <v>549</v>
      </c>
      <c r="E657" s="126" t="s">
        <v>422</v>
      </c>
      <c r="F657" s="125">
        <v>22180.75</v>
      </c>
      <c r="G657" s="125">
        <v>22180.75</v>
      </c>
      <c r="H657" s="124">
        <v>22180.75</v>
      </c>
    </row>
    <row r="658" spans="1:8" outlineLevel="7" x14ac:dyDescent="0.25">
      <c r="A658" s="127" t="s">
        <v>376</v>
      </c>
      <c r="B658" s="126" t="s">
        <v>1071</v>
      </c>
      <c r="C658" s="126" t="s">
        <v>532</v>
      </c>
      <c r="D658" s="126" t="s">
        <v>549</v>
      </c>
      <c r="E658" s="126" t="s">
        <v>374</v>
      </c>
      <c r="F658" s="125">
        <v>149000</v>
      </c>
      <c r="G658" s="125">
        <v>149000</v>
      </c>
      <c r="H658" s="124">
        <v>149000</v>
      </c>
    </row>
    <row r="659" spans="1:8" outlineLevel="6" x14ac:dyDescent="0.25">
      <c r="A659" s="82" t="s">
        <v>548</v>
      </c>
      <c r="B659" s="81" t="s">
        <v>1071</v>
      </c>
      <c r="C659" s="81" t="s">
        <v>532</v>
      </c>
      <c r="D659" s="81" t="s">
        <v>547</v>
      </c>
      <c r="E659" s="128"/>
      <c r="F659" s="80">
        <v>643833.96</v>
      </c>
      <c r="G659" s="80">
        <v>643833.96</v>
      </c>
      <c r="H659" s="79">
        <v>643833.96</v>
      </c>
    </row>
    <row r="660" spans="1:8" outlineLevel="7" x14ac:dyDescent="0.25">
      <c r="A660" s="127" t="s">
        <v>424</v>
      </c>
      <c r="B660" s="126" t="s">
        <v>1071</v>
      </c>
      <c r="C660" s="126" t="s">
        <v>532</v>
      </c>
      <c r="D660" s="126" t="s">
        <v>547</v>
      </c>
      <c r="E660" s="126" t="s">
        <v>422</v>
      </c>
      <c r="F660" s="125">
        <v>643833.96</v>
      </c>
      <c r="G660" s="125">
        <v>643833.96</v>
      </c>
      <c r="H660" s="124">
        <v>643833.96</v>
      </c>
    </row>
    <row r="661" spans="1:8" ht="25.5" outlineLevel="6" x14ac:dyDescent="0.25">
      <c r="A661" s="82" t="s">
        <v>64</v>
      </c>
      <c r="B661" s="81" t="s">
        <v>1071</v>
      </c>
      <c r="C661" s="81" t="s">
        <v>532</v>
      </c>
      <c r="D661" s="81" t="s">
        <v>546</v>
      </c>
      <c r="E661" s="128"/>
      <c r="F661" s="80">
        <v>3161500</v>
      </c>
      <c r="G661" s="80">
        <v>3234200</v>
      </c>
      <c r="H661" s="79">
        <v>3308700</v>
      </c>
    </row>
    <row r="662" spans="1:8" ht="25.5" outlineLevel="7" x14ac:dyDescent="0.25">
      <c r="A662" s="127" t="s">
        <v>316</v>
      </c>
      <c r="B662" s="126" t="s">
        <v>1071</v>
      </c>
      <c r="C662" s="126" t="s">
        <v>532</v>
      </c>
      <c r="D662" s="126" t="s">
        <v>546</v>
      </c>
      <c r="E662" s="126" t="s">
        <v>313</v>
      </c>
      <c r="F662" s="125">
        <v>3161500</v>
      </c>
      <c r="G662" s="125">
        <v>3234200</v>
      </c>
      <c r="H662" s="124">
        <v>3308700</v>
      </c>
    </row>
    <row r="663" spans="1:8" ht="25.5" outlineLevel="6" x14ac:dyDescent="0.25">
      <c r="A663" s="82" t="s">
        <v>545</v>
      </c>
      <c r="B663" s="81" t="s">
        <v>1071</v>
      </c>
      <c r="C663" s="81" t="s">
        <v>532</v>
      </c>
      <c r="D663" s="81" t="s">
        <v>544</v>
      </c>
      <c r="E663" s="128"/>
      <c r="F663" s="80">
        <v>2107666.67</v>
      </c>
      <c r="G663" s="80">
        <v>2156133.33</v>
      </c>
      <c r="H663" s="79">
        <v>2205800</v>
      </c>
    </row>
    <row r="664" spans="1:8" ht="25.5" outlineLevel="7" x14ac:dyDescent="0.25">
      <c r="A664" s="127" t="s">
        <v>316</v>
      </c>
      <c r="B664" s="126" t="s">
        <v>1071</v>
      </c>
      <c r="C664" s="126" t="s">
        <v>532</v>
      </c>
      <c r="D664" s="126" t="s">
        <v>544</v>
      </c>
      <c r="E664" s="126" t="s">
        <v>313</v>
      </c>
      <c r="F664" s="125">
        <v>2107666.67</v>
      </c>
      <c r="G664" s="125">
        <v>2156133.33</v>
      </c>
      <c r="H664" s="124">
        <v>2205800</v>
      </c>
    </row>
    <row r="665" spans="1:8" ht="25.5" outlineLevel="4" x14ac:dyDescent="0.25">
      <c r="A665" s="92" t="s">
        <v>428</v>
      </c>
      <c r="B665" s="91" t="s">
        <v>1071</v>
      </c>
      <c r="C665" s="91" t="s">
        <v>532</v>
      </c>
      <c r="D665" s="91" t="s">
        <v>427</v>
      </c>
      <c r="E665" s="90"/>
      <c r="F665" s="89">
        <v>8272085.9100000001</v>
      </c>
      <c r="G665" s="89">
        <v>8272085.9100000001</v>
      </c>
      <c r="H665" s="88">
        <v>8272085.9100000001</v>
      </c>
    </row>
    <row r="666" spans="1:8" outlineLevel="5" x14ac:dyDescent="0.25">
      <c r="A666" s="87" t="s">
        <v>543</v>
      </c>
      <c r="B666" s="86" t="s">
        <v>1071</v>
      </c>
      <c r="C666" s="86" t="s">
        <v>532</v>
      </c>
      <c r="D666" s="86" t="s">
        <v>542</v>
      </c>
      <c r="E666" s="85"/>
      <c r="F666" s="84">
        <v>8272085.9100000001</v>
      </c>
      <c r="G666" s="84">
        <v>8272085.9100000001</v>
      </c>
      <c r="H666" s="83">
        <v>8272085.9100000001</v>
      </c>
    </row>
    <row r="667" spans="1:8" outlineLevel="6" x14ac:dyDescent="0.25">
      <c r="A667" s="82" t="s">
        <v>541</v>
      </c>
      <c r="B667" s="81" t="s">
        <v>1071</v>
      </c>
      <c r="C667" s="81" t="s">
        <v>532</v>
      </c>
      <c r="D667" s="81" t="s">
        <v>540</v>
      </c>
      <c r="E667" s="128"/>
      <c r="F667" s="80">
        <v>8272085.9100000001</v>
      </c>
      <c r="G667" s="80">
        <v>8272085.9100000001</v>
      </c>
      <c r="H667" s="79">
        <v>8272085.9100000001</v>
      </c>
    </row>
    <row r="668" spans="1:8" ht="25.5" outlineLevel="7" x14ac:dyDescent="0.25">
      <c r="A668" s="127" t="s">
        <v>316</v>
      </c>
      <c r="B668" s="126" t="s">
        <v>1071</v>
      </c>
      <c r="C668" s="126" t="s">
        <v>532</v>
      </c>
      <c r="D668" s="126" t="s">
        <v>540</v>
      </c>
      <c r="E668" s="126" t="s">
        <v>313</v>
      </c>
      <c r="F668" s="125">
        <v>8272085.9100000001</v>
      </c>
      <c r="G668" s="125">
        <v>8272085.9100000001</v>
      </c>
      <c r="H668" s="124">
        <v>8272085.9100000001</v>
      </c>
    </row>
    <row r="669" spans="1:8" ht="25.5" outlineLevel="3" x14ac:dyDescent="0.25">
      <c r="A669" s="97" t="s">
        <v>525</v>
      </c>
      <c r="B669" s="96" t="s">
        <v>1071</v>
      </c>
      <c r="C669" s="96" t="s">
        <v>532</v>
      </c>
      <c r="D669" s="96" t="s">
        <v>524</v>
      </c>
      <c r="E669" s="95"/>
      <c r="F669" s="94">
        <v>7561173.8300000001</v>
      </c>
      <c r="G669" s="94">
        <v>7570702.5099999998</v>
      </c>
      <c r="H669" s="93">
        <v>7580612.3200000003</v>
      </c>
    </row>
    <row r="670" spans="1:8" outlineLevel="5" x14ac:dyDescent="0.25">
      <c r="A670" s="87" t="s">
        <v>539</v>
      </c>
      <c r="B670" s="86" t="s">
        <v>1071</v>
      </c>
      <c r="C670" s="86" t="s">
        <v>532</v>
      </c>
      <c r="D670" s="86" t="s">
        <v>538</v>
      </c>
      <c r="E670" s="85"/>
      <c r="F670" s="84">
        <v>88050.18</v>
      </c>
      <c r="G670" s="84">
        <v>88050.18</v>
      </c>
      <c r="H670" s="83">
        <v>88050.18</v>
      </c>
    </row>
    <row r="671" spans="1:8" outlineLevel="6" x14ac:dyDescent="0.25">
      <c r="A671" s="82" t="s">
        <v>537</v>
      </c>
      <c r="B671" s="81" t="s">
        <v>1071</v>
      </c>
      <c r="C671" s="81" t="s">
        <v>532</v>
      </c>
      <c r="D671" s="81" t="s">
        <v>536</v>
      </c>
      <c r="E671" s="128"/>
      <c r="F671" s="80">
        <v>88050.18</v>
      </c>
      <c r="G671" s="80">
        <v>88050.18</v>
      </c>
      <c r="H671" s="79">
        <v>88050.18</v>
      </c>
    </row>
    <row r="672" spans="1:8" ht="25.5" outlineLevel="7" x14ac:dyDescent="0.25">
      <c r="A672" s="127" t="s">
        <v>316</v>
      </c>
      <c r="B672" s="126" t="s">
        <v>1071</v>
      </c>
      <c r="C672" s="126" t="s">
        <v>532</v>
      </c>
      <c r="D672" s="126" t="s">
        <v>536</v>
      </c>
      <c r="E672" s="126" t="s">
        <v>313</v>
      </c>
      <c r="F672" s="125">
        <v>88050.18</v>
      </c>
      <c r="G672" s="125">
        <v>88050.18</v>
      </c>
      <c r="H672" s="124">
        <v>88050.18</v>
      </c>
    </row>
    <row r="673" spans="1:8" outlineLevel="5" x14ac:dyDescent="0.25">
      <c r="A673" s="87" t="s">
        <v>535</v>
      </c>
      <c r="B673" s="86" t="s">
        <v>1071</v>
      </c>
      <c r="C673" s="86" t="s">
        <v>532</v>
      </c>
      <c r="D673" s="86" t="s">
        <v>534</v>
      </c>
      <c r="E673" s="85"/>
      <c r="F673" s="84">
        <v>7473123.6500000004</v>
      </c>
      <c r="G673" s="84">
        <v>7482652.3300000001</v>
      </c>
      <c r="H673" s="83">
        <v>7492562.1399999997</v>
      </c>
    </row>
    <row r="674" spans="1:8" ht="25.5" outlineLevel="6" x14ac:dyDescent="0.25">
      <c r="A674" s="82" t="s">
        <v>533</v>
      </c>
      <c r="B674" s="81" t="s">
        <v>1071</v>
      </c>
      <c r="C674" s="81" t="s">
        <v>532</v>
      </c>
      <c r="D674" s="81" t="s">
        <v>531</v>
      </c>
      <c r="E674" s="128"/>
      <c r="F674" s="80">
        <v>7473123.6500000004</v>
      </c>
      <c r="G674" s="80">
        <v>7482652.3300000001</v>
      </c>
      <c r="H674" s="79">
        <v>7492562.1399999997</v>
      </c>
    </row>
    <row r="675" spans="1:8" ht="25.5" outlineLevel="7" x14ac:dyDescent="0.25">
      <c r="A675" s="127" t="s">
        <v>316</v>
      </c>
      <c r="B675" s="126" t="s">
        <v>1071</v>
      </c>
      <c r="C675" s="126" t="s">
        <v>532</v>
      </c>
      <c r="D675" s="126" t="s">
        <v>531</v>
      </c>
      <c r="E675" s="126" t="s">
        <v>313</v>
      </c>
      <c r="F675" s="125">
        <v>7473123.6500000004</v>
      </c>
      <c r="G675" s="125">
        <v>7482652.3300000001</v>
      </c>
      <c r="H675" s="124">
        <v>7492562.1399999997</v>
      </c>
    </row>
    <row r="676" spans="1:8" outlineLevel="1" x14ac:dyDescent="0.25">
      <c r="A676" s="107" t="s">
        <v>530</v>
      </c>
      <c r="B676" s="106" t="s">
        <v>1071</v>
      </c>
      <c r="C676" s="106" t="s">
        <v>529</v>
      </c>
      <c r="D676" s="105"/>
      <c r="E676" s="105"/>
      <c r="F676" s="104">
        <v>200788614.63999999</v>
      </c>
      <c r="G676" s="104">
        <v>207949348.18000001</v>
      </c>
      <c r="H676" s="103">
        <v>219722029.09999999</v>
      </c>
    </row>
    <row r="677" spans="1:8" outlineLevel="2" x14ac:dyDescent="0.25">
      <c r="A677" s="102" t="s">
        <v>528</v>
      </c>
      <c r="B677" s="101" t="s">
        <v>1071</v>
      </c>
      <c r="C677" s="101" t="s">
        <v>468</v>
      </c>
      <c r="D677" s="100"/>
      <c r="E677" s="100"/>
      <c r="F677" s="99">
        <v>200788614.63999999</v>
      </c>
      <c r="G677" s="99">
        <v>207949348.18000001</v>
      </c>
      <c r="H677" s="98">
        <v>219722029.09999999</v>
      </c>
    </row>
    <row r="678" spans="1:8" ht="25.5" outlineLevel="3" x14ac:dyDescent="0.25">
      <c r="A678" s="97" t="s">
        <v>397</v>
      </c>
      <c r="B678" s="96" t="s">
        <v>1071</v>
      </c>
      <c r="C678" s="96" t="s">
        <v>468</v>
      </c>
      <c r="D678" s="96" t="s">
        <v>396</v>
      </c>
      <c r="E678" s="95"/>
      <c r="F678" s="94">
        <v>2811044.7</v>
      </c>
      <c r="G678" s="94">
        <v>2811044.7</v>
      </c>
      <c r="H678" s="93">
        <v>2811044.7</v>
      </c>
    </row>
    <row r="679" spans="1:8" outlineLevel="4" x14ac:dyDescent="0.25">
      <c r="A679" s="92" t="s">
        <v>395</v>
      </c>
      <c r="B679" s="91" t="s">
        <v>1071</v>
      </c>
      <c r="C679" s="91" t="s">
        <v>468</v>
      </c>
      <c r="D679" s="91" t="s">
        <v>394</v>
      </c>
      <c r="E679" s="90"/>
      <c r="F679" s="89">
        <v>2811044.7</v>
      </c>
      <c r="G679" s="89">
        <v>2811044.7</v>
      </c>
      <c r="H679" s="88">
        <v>2811044.7</v>
      </c>
    </row>
    <row r="680" spans="1:8" outlineLevel="5" x14ac:dyDescent="0.25">
      <c r="A680" s="87" t="s">
        <v>393</v>
      </c>
      <c r="B680" s="86" t="s">
        <v>1071</v>
      </c>
      <c r="C680" s="86" t="s">
        <v>468</v>
      </c>
      <c r="D680" s="86" t="s">
        <v>392</v>
      </c>
      <c r="E680" s="85"/>
      <c r="F680" s="84">
        <v>2811044.7</v>
      </c>
      <c r="G680" s="84">
        <v>2811044.7</v>
      </c>
      <c r="H680" s="83">
        <v>2811044.7</v>
      </c>
    </row>
    <row r="681" spans="1:8" ht="51" outlineLevel="6" x14ac:dyDescent="0.25">
      <c r="A681" s="82" t="s">
        <v>527</v>
      </c>
      <c r="B681" s="81" t="s">
        <v>1071</v>
      </c>
      <c r="C681" s="81" t="s">
        <v>468</v>
      </c>
      <c r="D681" s="81" t="s">
        <v>526</v>
      </c>
      <c r="E681" s="128"/>
      <c r="F681" s="80">
        <v>2811044.7</v>
      </c>
      <c r="G681" s="80">
        <v>2811044.7</v>
      </c>
      <c r="H681" s="79">
        <v>2811044.7</v>
      </c>
    </row>
    <row r="682" spans="1:8" ht="25.5" outlineLevel="7" x14ac:dyDescent="0.25">
      <c r="A682" s="127" t="s">
        <v>316</v>
      </c>
      <c r="B682" s="126" t="s">
        <v>1071</v>
      </c>
      <c r="C682" s="126" t="s">
        <v>468</v>
      </c>
      <c r="D682" s="126" t="s">
        <v>526</v>
      </c>
      <c r="E682" s="126" t="s">
        <v>313</v>
      </c>
      <c r="F682" s="125">
        <v>2811044.7</v>
      </c>
      <c r="G682" s="125">
        <v>2811044.7</v>
      </c>
      <c r="H682" s="124">
        <v>2811044.7</v>
      </c>
    </row>
    <row r="683" spans="1:8" ht="25.5" outlineLevel="3" x14ac:dyDescent="0.25">
      <c r="A683" s="97" t="s">
        <v>359</v>
      </c>
      <c r="B683" s="96" t="s">
        <v>1071</v>
      </c>
      <c r="C683" s="96" t="s">
        <v>468</v>
      </c>
      <c r="D683" s="96" t="s">
        <v>358</v>
      </c>
      <c r="E683" s="95"/>
      <c r="F683" s="94">
        <v>940800</v>
      </c>
      <c r="G683" s="94">
        <v>940800</v>
      </c>
      <c r="H683" s="93">
        <v>940800</v>
      </c>
    </row>
    <row r="684" spans="1:8" outlineLevel="4" x14ac:dyDescent="0.25">
      <c r="A684" s="92" t="s">
        <v>357</v>
      </c>
      <c r="B684" s="91" t="s">
        <v>1071</v>
      </c>
      <c r="C684" s="91" t="s">
        <v>468</v>
      </c>
      <c r="D684" s="91" t="s">
        <v>356</v>
      </c>
      <c r="E684" s="90"/>
      <c r="F684" s="89">
        <v>940800</v>
      </c>
      <c r="G684" s="89">
        <v>940800</v>
      </c>
      <c r="H684" s="88">
        <v>940800</v>
      </c>
    </row>
    <row r="685" spans="1:8" ht="25.5" outlineLevel="5" x14ac:dyDescent="0.25">
      <c r="A685" s="87" t="s">
        <v>355</v>
      </c>
      <c r="B685" s="86" t="s">
        <v>1071</v>
      </c>
      <c r="C685" s="86" t="s">
        <v>468</v>
      </c>
      <c r="D685" s="86" t="s">
        <v>354</v>
      </c>
      <c r="E685" s="85"/>
      <c r="F685" s="84">
        <v>940800</v>
      </c>
      <c r="G685" s="84">
        <v>940800</v>
      </c>
      <c r="H685" s="83">
        <v>940800</v>
      </c>
    </row>
    <row r="686" spans="1:8" ht="25.5" outlineLevel="6" x14ac:dyDescent="0.25">
      <c r="A686" s="82" t="s">
        <v>353</v>
      </c>
      <c r="B686" s="81" t="s">
        <v>1071</v>
      </c>
      <c r="C686" s="81" t="s">
        <v>468</v>
      </c>
      <c r="D686" s="81" t="s">
        <v>352</v>
      </c>
      <c r="E686" s="128"/>
      <c r="F686" s="80">
        <v>940800</v>
      </c>
      <c r="G686" s="80">
        <v>940800</v>
      </c>
      <c r="H686" s="79">
        <v>940800</v>
      </c>
    </row>
    <row r="687" spans="1:8" ht="25.5" outlineLevel="7" x14ac:dyDescent="0.25">
      <c r="A687" s="127" t="s">
        <v>316</v>
      </c>
      <c r="B687" s="126" t="s">
        <v>1071</v>
      </c>
      <c r="C687" s="126" t="s">
        <v>468</v>
      </c>
      <c r="D687" s="126" t="s">
        <v>352</v>
      </c>
      <c r="E687" s="126" t="s">
        <v>313</v>
      </c>
      <c r="F687" s="125">
        <v>940800</v>
      </c>
      <c r="G687" s="125">
        <v>940800</v>
      </c>
      <c r="H687" s="124">
        <v>940800</v>
      </c>
    </row>
    <row r="688" spans="1:8" ht="25.5" outlineLevel="3" x14ac:dyDescent="0.25">
      <c r="A688" s="97" t="s">
        <v>525</v>
      </c>
      <c r="B688" s="96" t="s">
        <v>1071</v>
      </c>
      <c r="C688" s="96" t="s">
        <v>468</v>
      </c>
      <c r="D688" s="96" t="s">
        <v>524</v>
      </c>
      <c r="E688" s="95"/>
      <c r="F688" s="94">
        <v>196836830.08000001</v>
      </c>
      <c r="G688" s="94">
        <v>203993311.31999999</v>
      </c>
      <c r="H688" s="93">
        <v>215761569.84</v>
      </c>
    </row>
    <row r="689" spans="1:8" outlineLevel="5" x14ac:dyDescent="0.25">
      <c r="A689" s="87" t="s">
        <v>523</v>
      </c>
      <c r="B689" s="86" t="s">
        <v>1071</v>
      </c>
      <c r="C689" s="86" t="s">
        <v>468</v>
      </c>
      <c r="D689" s="86" t="s">
        <v>522</v>
      </c>
      <c r="E689" s="85"/>
      <c r="F689" s="84">
        <v>126923317.36</v>
      </c>
      <c r="G689" s="84">
        <v>131767143.34</v>
      </c>
      <c r="H689" s="83">
        <v>139270534.06</v>
      </c>
    </row>
    <row r="690" spans="1:8" ht="25.5" outlineLevel="6" x14ac:dyDescent="0.25">
      <c r="A690" s="82" t="s">
        <v>521</v>
      </c>
      <c r="B690" s="81" t="s">
        <v>1071</v>
      </c>
      <c r="C690" s="81" t="s">
        <v>468</v>
      </c>
      <c r="D690" s="81" t="s">
        <v>520</v>
      </c>
      <c r="E690" s="128"/>
      <c r="F690" s="80">
        <v>26976489.73</v>
      </c>
      <c r="G690" s="80">
        <v>34224056.840000004</v>
      </c>
      <c r="H690" s="79">
        <v>41727447.560000002</v>
      </c>
    </row>
    <row r="691" spans="1:8" ht="25.5" outlineLevel="7" x14ac:dyDescent="0.25">
      <c r="A691" s="127" t="s">
        <v>316</v>
      </c>
      <c r="B691" s="126" t="s">
        <v>1071</v>
      </c>
      <c r="C691" s="126" t="s">
        <v>468</v>
      </c>
      <c r="D691" s="126" t="s">
        <v>520</v>
      </c>
      <c r="E691" s="126" t="s">
        <v>313</v>
      </c>
      <c r="F691" s="125">
        <v>26976489.73</v>
      </c>
      <c r="G691" s="125">
        <v>34224056.840000004</v>
      </c>
      <c r="H691" s="124">
        <v>41727447.560000002</v>
      </c>
    </row>
    <row r="692" spans="1:8" outlineLevel="6" x14ac:dyDescent="0.25">
      <c r="A692" s="82" t="s">
        <v>519</v>
      </c>
      <c r="B692" s="81" t="s">
        <v>1071</v>
      </c>
      <c r="C692" s="81" t="s">
        <v>468</v>
      </c>
      <c r="D692" s="81" t="s">
        <v>518</v>
      </c>
      <c r="E692" s="128"/>
      <c r="F692" s="80">
        <v>1010800</v>
      </c>
      <c r="G692" s="80">
        <v>1010800</v>
      </c>
      <c r="H692" s="79">
        <v>1010800</v>
      </c>
    </row>
    <row r="693" spans="1:8" ht="25.5" outlineLevel="7" x14ac:dyDescent="0.25">
      <c r="A693" s="127" t="s">
        <v>316</v>
      </c>
      <c r="B693" s="126" t="s">
        <v>1071</v>
      </c>
      <c r="C693" s="126" t="s">
        <v>468</v>
      </c>
      <c r="D693" s="126" t="s">
        <v>518</v>
      </c>
      <c r="E693" s="126" t="s">
        <v>313</v>
      </c>
      <c r="F693" s="125">
        <v>1010800</v>
      </c>
      <c r="G693" s="125">
        <v>1010800</v>
      </c>
      <c r="H693" s="124">
        <v>1010800</v>
      </c>
    </row>
    <row r="694" spans="1:8" outlineLevel="6" x14ac:dyDescent="0.25">
      <c r="A694" s="82" t="s">
        <v>517</v>
      </c>
      <c r="B694" s="81" t="s">
        <v>1071</v>
      </c>
      <c r="C694" s="81" t="s">
        <v>468</v>
      </c>
      <c r="D694" s="81" t="s">
        <v>516</v>
      </c>
      <c r="E694" s="128"/>
      <c r="F694" s="80">
        <v>3349866.5</v>
      </c>
      <c r="G694" s="80">
        <v>3349866.5</v>
      </c>
      <c r="H694" s="79">
        <v>3349866.5</v>
      </c>
    </row>
    <row r="695" spans="1:8" ht="25.5" outlineLevel="7" x14ac:dyDescent="0.25">
      <c r="A695" s="127" t="s">
        <v>316</v>
      </c>
      <c r="B695" s="126" t="s">
        <v>1071</v>
      </c>
      <c r="C695" s="126" t="s">
        <v>468</v>
      </c>
      <c r="D695" s="126" t="s">
        <v>516</v>
      </c>
      <c r="E695" s="126" t="s">
        <v>313</v>
      </c>
      <c r="F695" s="125">
        <v>3349866.5</v>
      </c>
      <c r="G695" s="125">
        <v>3349866.5</v>
      </c>
      <c r="H695" s="124">
        <v>3349866.5</v>
      </c>
    </row>
    <row r="696" spans="1:8" ht="25.5" outlineLevel="6" x14ac:dyDescent="0.25">
      <c r="A696" s="82" t="s">
        <v>515</v>
      </c>
      <c r="B696" s="81" t="s">
        <v>1071</v>
      </c>
      <c r="C696" s="81" t="s">
        <v>468</v>
      </c>
      <c r="D696" s="81" t="s">
        <v>514</v>
      </c>
      <c r="E696" s="128"/>
      <c r="F696" s="80">
        <v>1272707.8</v>
      </c>
      <c r="G696" s="80">
        <v>0</v>
      </c>
      <c r="H696" s="79">
        <v>0</v>
      </c>
    </row>
    <row r="697" spans="1:8" ht="25.5" outlineLevel="7" x14ac:dyDescent="0.25">
      <c r="A697" s="127" t="s">
        <v>316</v>
      </c>
      <c r="B697" s="126" t="s">
        <v>1071</v>
      </c>
      <c r="C697" s="126" t="s">
        <v>468</v>
      </c>
      <c r="D697" s="126" t="s">
        <v>514</v>
      </c>
      <c r="E697" s="126" t="s">
        <v>313</v>
      </c>
      <c r="F697" s="125">
        <v>1272707.8</v>
      </c>
      <c r="G697" s="125">
        <v>0</v>
      </c>
      <c r="H697" s="124">
        <v>0</v>
      </c>
    </row>
    <row r="698" spans="1:8" outlineLevel="6" x14ac:dyDescent="0.25">
      <c r="A698" s="82" t="s">
        <v>513</v>
      </c>
      <c r="B698" s="81" t="s">
        <v>1071</v>
      </c>
      <c r="C698" s="81" t="s">
        <v>468</v>
      </c>
      <c r="D698" s="81" t="s">
        <v>512</v>
      </c>
      <c r="E698" s="128"/>
      <c r="F698" s="80">
        <v>1131033.33</v>
      </c>
      <c r="G698" s="80">
        <v>0</v>
      </c>
      <c r="H698" s="79">
        <v>0</v>
      </c>
    </row>
    <row r="699" spans="1:8" ht="25.5" outlineLevel="7" x14ac:dyDescent="0.25">
      <c r="A699" s="127" t="s">
        <v>316</v>
      </c>
      <c r="B699" s="126" t="s">
        <v>1071</v>
      </c>
      <c r="C699" s="126" t="s">
        <v>468</v>
      </c>
      <c r="D699" s="126" t="s">
        <v>512</v>
      </c>
      <c r="E699" s="126" t="s">
        <v>313</v>
      </c>
      <c r="F699" s="125">
        <v>1131033.33</v>
      </c>
      <c r="G699" s="125">
        <v>0</v>
      </c>
      <c r="H699" s="124">
        <v>0</v>
      </c>
    </row>
    <row r="700" spans="1:8" ht="25.5" outlineLevel="6" x14ac:dyDescent="0.25">
      <c r="A700" s="82" t="s">
        <v>66</v>
      </c>
      <c r="B700" s="81" t="s">
        <v>1071</v>
      </c>
      <c r="C700" s="81" t="s">
        <v>468</v>
      </c>
      <c r="D700" s="81" t="s">
        <v>511</v>
      </c>
      <c r="E700" s="128"/>
      <c r="F700" s="80">
        <v>55909452</v>
      </c>
      <c r="G700" s="80">
        <v>55909452</v>
      </c>
      <c r="H700" s="79">
        <v>55909452</v>
      </c>
    </row>
    <row r="701" spans="1:8" ht="25.5" outlineLevel="7" x14ac:dyDescent="0.25">
      <c r="A701" s="127" t="s">
        <v>316</v>
      </c>
      <c r="B701" s="126" t="s">
        <v>1071</v>
      </c>
      <c r="C701" s="126" t="s">
        <v>468</v>
      </c>
      <c r="D701" s="126" t="s">
        <v>511</v>
      </c>
      <c r="E701" s="126" t="s">
        <v>313</v>
      </c>
      <c r="F701" s="125">
        <v>55909452</v>
      </c>
      <c r="G701" s="125">
        <v>55909452</v>
      </c>
      <c r="H701" s="124">
        <v>55909452</v>
      </c>
    </row>
    <row r="702" spans="1:8" ht="25.5" outlineLevel="6" x14ac:dyDescent="0.25">
      <c r="A702" s="82" t="s">
        <v>510</v>
      </c>
      <c r="B702" s="81" t="s">
        <v>1071</v>
      </c>
      <c r="C702" s="81" t="s">
        <v>468</v>
      </c>
      <c r="D702" s="81" t="s">
        <v>509</v>
      </c>
      <c r="E702" s="128"/>
      <c r="F702" s="80">
        <v>37272968</v>
      </c>
      <c r="G702" s="80">
        <v>37272968</v>
      </c>
      <c r="H702" s="79">
        <v>37272968</v>
      </c>
    </row>
    <row r="703" spans="1:8" ht="25.5" outlineLevel="7" x14ac:dyDescent="0.25">
      <c r="A703" s="127" t="s">
        <v>316</v>
      </c>
      <c r="B703" s="126" t="s">
        <v>1071</v>
      </c>
      <c r="C703" s="126" t="s">
        <v>468</v>
      </c>
      <c r="D703" s="126" t="s">
        <v>509</v>
      </c>
      <c r="E703" s="126" t="s">
        <v>313</v>
      </c>
      <c r="F703" s="125">
        <v>37272968</v>
      </c>
      <c r="G703" s="125">
        <v>37272968</v>
      </c>
      <c r="H703" s="124">
        <v>37272968</v>
      </c>
    </row>
    <row r="704" spans="1:8" outlineLevel="5" x14ac:dyDescent="0.25">
      <c r="A704" s="87" t="s">
        <v>508</v>
      </c>
      <c r="B704" s="86" t="s">
        <v>1071</v>
      </c>
      <c r="C704" s="86" t="s">
        <v>468</v>
      </c>
      <c r="D704" s="86" t="s">
        <v>507</v>
      </c>
      <c r="E704" s="85"/>
      <c r="F704" s="84">
        <v>16932441.789999999</v>
      </c>
      <c r="G704" s="84">
        <v>17851429.859999999</v>
      </c>
      <c r="H704" s="83">
        <v>18890007.670000002</v>
      </c>
    </row>
    <row r="705" spans="1:8" ht="25.5" outlineLevel="6" x14ac:dyDescent="0.25">
      <c r="A705" s="82" t="s">
        <v>506</v>
      </c>
      <c r="B705" s="81" t="s">
        <v>1071</v>
      </c>
      <c r="C705" s="81" t="s">
        <v>468</v>
      </c>
      <c r="D705" s="81" t="s">
        <v>505</v>
      </c>
      <c r="E705" s="128"/>
      <c r="F705" s="80">
        <v>16700128.51</v>
      </c>
      <c r="G705" s="80">
        <v>17703356.579999998</v>
      </c>
      <c r="H705" s="79">
        <v>18741934.390000001</v>
      </c>
    </row>
    <row r="706" spans="1:8" ht="25.5" outlineLevel="7" x14ac:dyDescent="0.25">
      <c r="A706" s="127" t="s">
        <v>316</v>
      </c>
      <c r="B706" s="126" t="s">
        <v>1071</v>
      </c>
      <c r="C706" s="126" t="s">
        <v>468</v>
      </c>
      <c r="D706" s="126" t="s">
        <v>505</v>
      </c>
      <c r="E706" s="126" t="s">
        <v>313</v>
      </c>
      <c r="F706" s="125">
        <v>16700128.51</v>
      </c>
      <c r="G706" s="125">
        <v>17703356.579999998</v>
      </c>
      <c r="H706" s="124">
        <v>18741934.390000001</v>
      </c>
    </row>
    <row r="707" spans="1:8" outlineLevel="6" x14ac:dyDescent="0.25">
      <c r="A707" s="82" t="s">
        <v>504</v>
      </c>
      <c r="B707" s="81" t="s">
        <v>1071</v>
      </c>
      <c r="C707" s="81" t="s">
        <v>468</v>
      </c>
      <c r="D707" s="81" t="s">
        <v>503</v>
      </c>
      <c r="E707" s="128"/>
      <c r="F707" s="80">
        <v>148073.28</v>
      </c>
      <c r="G707" s="80">
        <v>148073.28</v>
      </c>
      <c r="H707" s="79">
        <v>148073.28</v>
      </c>
    </row>
    <row r="708" spans="1:8" ht="25.5" outlineLevel="7" x14ac:dyDescent="0.25">
      <c r="A708" s="127" t="s">
        <v>316</v>
      </c>
      <c r="B708" s="126" t="s">
        <v>1071</v>
      </c>
      <c r="C708" s="126" t="s">
        <v>468</v>
      </c>
      <c r="D708" s="126" t="s">
        <v>503</v>
      </c>
      <c r="E708" s="126" t="s">
        <v>313</v>
      </c>
      <c r="F708" s="125">
        <v>148073.28</v>
      </c>
      <c r="G708" s="125">
        <v>148073.28</v>
      </c>
      <c r="H708" s="124">
        <v>148073.28</v>
      </c>
    </row>
    <row r="709" spans="1:8" outlineLevel="6" x14ac:dyDescent="0.25">
      <c r="A709" s="82" t="s">
        <v>502</v>
      </c>
      <c r="B709" s="81" t="s">
        <v>1071</v>
      </c>
      <c r="C709" s="81" t="s">
        <v>468</v>
      </c>
      <c r="D709" s="81" t="s">
        <v>501</v>
      </c>
      <c r="E709" s="128"/>
      <c r="F709" s="80">
        <v>84240</v>
      </c>
      <c r="G709" s="80">
        <v>0</v>
      </c>
      <c r="H709" s="79">
        <v>0</v>
      </c>
    </row>
    <row r="710" spans="1:8" ht="25.5" outlineLevel="7" x14ac:dyDescent="0.25">
      <c r="A710" s="127" t="s">
        <v>316</v>
      </c>
      <c r="B710" s="126" t="s">
        <v>1071</v>
      </c>
      <c r="C710" s="126" t="s">
        <v>468</v>
      </c>
      <c r="D710" s="126" t="s">
        <v>501</v>
      </c>
      <c r="E710" s="126" t="s">
        <v>313</v>
      </c>
      <c r="F710" s="125">
        <v>84240</v>
      </c>
      <c r="G710" s="125">
        <v>0</v>
      </c>
      <c r="H710" s="124">
        <v>0</v>
      </c>
    </row>
    <row r="711" spans="1:8" outlineLevel="5" x14ac:dyDescent="0.25">
      <c r="A711" s="87" t="s">
        <v>500</v>
      </c>
      <c r="B711" s="86" t="s">
        <v>1071</v>
      </c>
      <c r="C711" s="86" t="s">
        <v>468</v>
      </c>
      <c r="D711" s="86" t="s">
        <v>499</v>
      </c>
      <c r="E711" s="85"/>
      <c r="F711" s="84">
        <v>52803765.93</v>
      </c>
      <c r="G711" s="84">
        <v>54374738.119999997</v>
      </c>
      <c r="H711" s="83">
        <v>57601028.109999999</v>
      </c>
    </row>
    <row r="712" spans="1:8" ht="25.5" outlineLevel="6" x14ac:dyDescent="0.25">
      <c r="A712" s="82" t="s">
        <v>498</v>
      </c>
      <c r="B712" s="81" t="s">
        <v>1071</v>
      </c>
      <c r="C712" s="81" t="s">
        <v>468</v>
      </c>
      <c r="D712" s="81" t="s">
        <v>497</v>
      </c>
      <c r="E712" s="128"/>
      <c r="F712" s="80">
        <v>51137483.170000002</v>
      </c>
      <c r="G712" s="80">
        <v>54254071.189999998</v>
      </c>
      <c r="H712" s="79">
        <v>57480361.18</v>
      </c>
    </row>
    <row r="713" spans="1:8" ht="25.5" outlineLevel="7" x14ac:dyDescent="0.25">
      <c r="A713" s="127" t="s">
        <v>316</v>
      </c>
      <c r="B713" s="126" t="s">
        <v>1071</v>
      </c>
      <c r="C713" s="126" t="s">
        <v>468</v>
      </c>
      <c r="D713" s="126" t="s">
        <v>497</v>
      </c>
      <c r="E713" s="126" t="s">
        <v>313</v>
      </c>
      <c r="F713" s="125">
        <v>51137483.170000002</v>
      </c>
      <c r="G713" s="125">
        <v>54254071.189999998</v>
      </c>
      <c r="H713" s="124">
        <v>57480361.18</v>
      </c>
    </row>
    <row r="714" spans="1:8" outlineLevel="6" x14ac:dyDescent="0.25">
      <c r="A714" s="82" t="s">
        <v>496</v>
      </c>
      <c r="B714" s="81" t="s">
        <v>1071</v>
      </c>
      <c r="C714" s="81" t="s">
        <v>468</v>
      </c>
      <c r="D714" s="81" t="s">
        <v>495</v>
      </c>
      <c r="E714" s="128"/>
      <c r="F714" s="80">
        <v>120666.93</v>
      </c>
      <c r="G714" s="80">
        <v>120666.93</v>
      </c>
      <c r="H714" s="79">
        <v>120666.93</v>
      </c>
    </row>
    <row r="715" spans="1:8" ht="25.5" outlineLevel="7" x14ac:dyDescent="0.25">
      <c r="A715" s="127" t="s">
        <v>316</v>
      </c>
      <c r="B715" s="126" t="s">
        <v>1071</v>
      </c>
      <c r="C715" s="126" t="s">
        <v>468</v>
      </c>
      <c r="D715" s="126" t="s">
        <v>495</v>
      </c>
      <c r="E715" s="126" t="s">
        <v>313</v>
      </c>
      <c r="F715" s="125">
        <v>120666.93</v>
      </c>
      <c r="G715" s="125">
        <v>120666.93</v>
      </c>
      <c r="H715" s="124">
        <v>120666.93</v>
      </c>
    </row>
    <row r="716" spans="1:8" outlineLevel="6" x14ac:dyDescent="0.25">
      <c r="A716" s="82" t="s">
        <v>494</v>
      </c>
      <c r="B716" s="81" t="s">
        <v>1071</v>
      </c>
      <c r="C716" s="81" t="s">
        <v>468</v>
      </c>
      <c r="D716" s="81" t="s">
        <v>493</v>
      </c>
      <c r="E716" s="128"/>
      <c r="F716" s="80">
        <v>529893.32999999996</v>
      </c>
      <c r="G716" s="80">
        <v>0</v>
      </c>
      <c r="H716" s="79">
        <v>0</v>
      </c>
    </row>
    <row r="717" spans="1:8" ht="25.5" outlineLevel="7" x14ac:dyDescent="0.25">
      <c r="A717" s="127" t="s">
        <v>316</v>
      </c>
      <c r="B717" s="126" t="s">
        <v>1071</v>
      </c>
      <c r="C717" s="126" t="s">
        <v>468</v>
      </c>
      <c r="D717" s="126" t="s">
        <v>493</v>
      </c>
      <c r="E717" s="126" t="s">
        <v>313</v>
      </c>
      <c r="F717" s="125">
        <v>529893.32999999996</v>
      </c>
      <c r="G717" s="125">
        <v>0</v>
      </c>
      <c r="H717" s="124">
        <v>0</v>
      </c>
    </row>
    <row r="718" spans="1:8" outlineLevel="6" x14ac:dyDescent="0.25">
      <c r="A718" s="82" t="s">
        <v>475</v>
      </c>
      <c r="B718" s="81" t="s">
        <v>1071</v>
      </c>
      <c r="C718" s="81" t="s">
        <v>468</v>
      </c>
      <c r="D718" s="81" t="s">
        <v>492</v>
      </c>
      <c r="E718" s="128"/>
      <c r="F718" s="80">
        <v>1015722.5</v>
      </c>
      <c r="G718" s="80">
        <v>0</v>
      </c>
      <c r="H718" s="79">
        <v>0</v>
      </c>
    </row>
    <row r="719" spans="1:8" ht="25.5" outlineLevel="7" x14ac:dyDescent="0.25">
      <c r="A719" s="127" t="s">
        <v>316</v>
      </c>
      <c r="B719" s="126" t="s">
        <v>1071</v>
      </c>
      <c r="C719" s="126" t="s">
        <v>468</v>
      </c>
      <c r="D719" s="126" t="s">
        <v>492</v>
      </c>
      <c r="E719" s="126" t="s">
        <v>313</v>
      </c>
      <c r="F719" s="125">
        <v>1015722.5</v>
      </c>
      <c r="G719" s="125">
        <v>0</v>
      </c>
      <c r="H719" s="124">
        <v>0</v>
      </c>
    </row>
    <row r="720" spans="1:8" outlineLevel="5" x14ac:dyDescent="0.25">
      <c r="A720" s="87" t="s">
        <v>477</v>
      </c>
      <c r="B720" s="86" t="s">
        <v>1071</v>
      </c>
      <c r="C720" s="86" t="s">
        <v>468</v>
      </c>
      <c r="D720" s="86" t="s">
        <v>476</v>
      </c>
      <c r="E720" s="85"/>
      <c r="F720" s="84">
        <v>177305</v>
      </c>
      <c r="G720" s="84">
        <v>0</v>
      </c>
      <c r="H720" s="83">
        <v>0</v>
      </c>
    </row>
    <row r="721" spans="1:8" outlineLevel="6" x14ac:dyDescent="0.25">
      <c r="A721" s="82" t="s">
        <v>475</v>
      </c>
      <c r="B721" s="81" t="s">
        <v>1071</v>
      </c>
      <c r="C721" s="81" t="s">
        <v>468</v>
      </c>
      <c r="D721" s="81" t="s">
        <v>474</v>
      </c>
      <c r="E721" s="128"/>
      <c r="F721" s="80">
        <v>177305</v>
      </c>
      <c r="G721" s="80">
        <v>0</v>
      </c>
      <c r="H721" s="79">
        <v>0</v>
      </c>
    </row>
    <row r="722" spans="1:8" ht="25.5" outlineLevel="7" x14ac:dyDescent="0.25">
      <c r="A722" s="127" t="s">
        <v>316</v>
      </c>
      <c r="B722" s="126" t="s">
        <v>1071</v>
      </c>
      <c r="C722" s="126" t="s">
        <v>468</v>
      </c>
      <c r="D722" s="126" t="s">
        <v>474</v>
      </c>
      <c r="E722" s="126" t="s">
        <v>313</v>
      </c>
      <c r="F722" s="125">
        <v>177305</v>
      </c>
      <c r="G722" s="125">
        <v>0</v>
      </c>
      <c r="H722" s="124">
        <v>0</v>
      </c>
    </row>
    <row r="723" spans="1:8" ht="38.25" outlineLevel="3" x14ac:dyDescent="0.25">
      <c r="A723" s="97" t="s">
        <v>473</v>
      </c>
      <c r="B723" s="96" t="s">
        <v>1071</v>
      </c>
      <c r="C723" s="96" t="s">
        <v>468</v>
      </c>
      <c r="D723" s="96" t="s">
        <v>472</v>
      </c>
      <c r="E723" s="95"/>
      <c r="F723" s="94">
        <v>199939.86</v>
      </c>
      <c r="G723" s="94">
        <v>204192.16</v>
      </c>
      <c r="H723" s="93">
        <v>208614.56</v>
      </c>
    </row>
    <row r="724" spans="1:8" ht="25.5" outlineLevel="5" x14ac:dyDescent="0.25">
      <c r="A724" s="87" t="s">
        <v>471</v>
      </c>
      <c r="B724" s="86" t="s">
        <v>1071</v>
      </c>
      <c r="C724" s="86" t="s">
        <v>468</v>
      </c>
      <c r="D724" s="86" t="s">
        <v>470</v>
      </c>
      <c r="E724" s="85"/>
      <c r="F724" s="84">
        <v>199939.86</v>
      </c>
      <c r="G724" s="84">
        <v>204192.16</v>
      </c>
      <c r="H724" s="83">
        <v>208614.56</v>
      </c>
    </row>
    <row r="725" spans="1:8" outlineLevel="6" x14ac:dyDescent="0.25">
      <c r="A725" s="82" t="s">
        <v>469</v>
      </c>
      <c r="B725" s="81" t="s">
        <v>1071</v>
      </c>
      <c r="C725" s="81" t="s">
        <v>468</v>
      </c>
      <c r="D725" s="81" t="s">
        <v>467</v>
      </c>
      <c r="E725" s="128"/>
      <c r="F725" s="80">
        <v>199939.86</v>
      </c>
      <c r="G725" s="80">
        <v>204192.16</v>
      </c>
      <c r="H725" s="79">
        <v>208614.56</v>
      </c>
    </row>
    <row r="726" spans="1:8" ht="25.5" outlineLevel="7" x14ac:dyDescent="0.25">
      <c r="A726" s="127" t="s">
        <v>316</v>
      </c>
      <c r="B726" s="126" t="s">
        <v>1071</v>
      </c>
      <c r="C726" s="126" t="s">
        <v>468</v>
      </c>
      <c r="D726" s="126" t="s">
        <v>467</v>
      </c>
      <c r="E726" s="126" t="s">
        <v>313</v>
      </c>
      <c r="F726" s="125">
        <v>199939.86</v>
      </c>
      <c r="G726" s="125">
        <v>204192.16</v>
      </c>
      <c r="H726" s="124">
        <v>208614.56</v>
      </c>
    </row>
    <row r="727" spans="1:8" outlineLevel="1" x14ac:dyDescent="0.25">
      <c r="A727" s="107" t="s">
        <v>466</v>
      </c>
      <c r="B727" s="106" t="s">
        <v>1071</v>
      </c>
      <c r="C727" s="106" t="s">
        <v>465</v>
      </c>
      <c r="D727" s="105"/>
      <c r="E727" s="105"/>
      <c r="F727" s="104">
        <v>20924422.18</v>
      </c>
      <c r="G727" s="104">
        <v>20924422.18</v>
      </c>
      <c r="H727" s="103">
        <v>20924422.18</v>
      </c>
    </row>
    <row r="728" spans="1:8" outlineLevel="2" x14ac:dyDescent="0.25">
      <c r="A728" s="102" t="s">
        <v>457</v>
      </c>
      <c r="B728" s="101" t="s">
        <v>1071</v>
      </c>
      <c r="C728" s="101" t="s">
        <v>439</v>
      </c>
      <c r="D728" s="100"/>
      <c r="E728" s="100"/>
      <c r="F728" s="99">
        <v>5464300</v>
      </c>
      <c r="G728" s="99">
        <v>5464300</v>
      </c>
      <c r="H728" s="98">
        <v>5464300</v>
      </c>
    </row>
    <row r="729" spans="1:8" ht="25.5" outlineLevel="3" x14ac:dyDescent="0.25">
      <c r="A729" s="97" t="s">
        <v>389</v>
      </c>
      <c r="B729" s="96" t="s">
        <v>1071</v>
      </c>
      <c r="C729" s="96" t="s">
        <v>439</v>
      </c>
      <c r="D729" s="96" t="s">
        <v>388</v>
      </c>
      <c r="E729" s="95"/>
      <c r="F729" s="94">
        <v>5464300</v>
      </c>
      <c r="G729" s="94">
        <v>5464300</v>
      </c>
      <c r="H729" s="93">
        <v>5464300</v>
      </c>
    </row>
    <row r="730" spans="1:8" ht="25.5" outlineLevel="5" x14ac:dyDescent="0.25">
      <c r="A730" s="87" t="s">
        <v>387</v>
      </c>
      <c r="B730" s="86" t="s">
        <v>1071</v>
      </c>
      <c r="C730" s="86" t="s">
        <v>439</v>
      </c>
      <c r="D730" s="86" t="s">
        <v>386</v>
      </c>
      <c r="E730" s="85"/>
      <c r="F730" s="84">
        <v>5464300</v>
      </c>
      <c r="G730" s="84">
        <v>5464300</v>
      </c>
      <c r="H730" s="83">
        <v>5464300</v>
      </c>
    </row>
    <row r="731" spans="1:8" ht="76.5" outlineLevel="6" x14ac:dyDescent="0.25">
      <c r="A731" s="82" t="s">
        <v>118</v>
      </c>
      <c r="B731" s="81" t="s">
        <v>1071</v>
      </c>
      <c r="C731" s="81" t="s">
        <v>439</v>
      </c>
      <c r="D731" s="81" t="s">
        <v>452</v>
      </c>
      <c r="E731" s="128"/>
      <c r="F731" s="80">
        <v>2419300</v>
      </c>
      <c r="G731" s="80">
        <v>2419300</v>
      </c>
      <c r="H731" s="79">
        <v>2419300</v>
      </c>
    </row>
    <row r="732" spans="1:8" outlineLevel="7" x14ac:dyDescent="0.25">
      <c r="A732" s="127" t="s">
        <v>424</v>
      </c>
      <c r="B732" s="126" t="s">
        <v>1071</v>
      </c>
      <c r="C732" s="126" t="s">
        <v>439</v>
      </c>
      <c r="D732" s="126" t="s">
        <v>452</v>
      </c>
      <c r="E732" s="126" t="s">
        <v>422</v>
      </c>
      <c r="F732" s="125">
        <v>19200.79</v>
      </c>
      <c r="G732" s="125">
        <v>19200.79</v>
      </c>
      <c r="H732" s="124">
        <v>19200.79</v>
      </c>
    </row>
    <row r="733" spans="1:8" outlineLevel="7" x14ac:dyDescent="0.25">
      <c r="A733" s="127" t="s">
        <v>376</v>
      </c>
      <c r="B733" s="126" t="s">
        <v>1071</v>
      </c>
      <c r="C733" s="126" t="s">
        <v>439</v>
      </c>
      <c r="D733" s="126" t="s">
        <v>452</v>
      </c>
      <c r="E733" s="126" t="s">
        <v>374</v>
      </c>
      <c r="F733" s="125">
        <v>2400099.21</v>
      </c>
      <c r="G733" s="125">
        <v>2400099.21</v>
      </c>
      <c r="H733" s="124">
        <v>2400099.21</v>
      </c>
    </row>
    <row r="734" spans="1:8" ht="25.5" outlineLevel="6" x14ac:dyDescent="0.25">
      <c r="A734" s="82" t="s">
        <v>252</v>
      </c>
      <c r="B734" s="81" t="s">
        <v>1071</v>
      </c>
      <c r="C734" s="81" t="s">
        <v>439</v>
      </c>
      <c r="D734" s="81" t="s">
        <v>451</v>
      </c>
      <c r="E734" s="128"/>
      <c r="F734" s="80">
        <v>3045000</v>
      </c>
      <c r="G734" s="80">
        <v>3045000</v>
      </c>
      <c r="H734" s="79">
        <v>3045000</v>
      </c>
    </row>
    <row r="735" spans="1:8" outlineLevel="7" x14ac:dyDescent="0.25">
      <c r="A735" s="127" t="s">
        <v>424</v>
      </c>
      <c r="B735" s="126" t="s">
        <v>1071</v>
      </c>
      <c r="C735" s="126" t="s">
        <v>439</v>
      </c>
      <c r="D735" s="126" t="s">
        <v>451</v>
      </c>
      <c r="E735" s="126" t="s">
        <v>422</v>
      </c>
      <c r="F735" s="125">
        <v>45000</v>
      </c>
      <c r="G735" s="125">
        <v>45000</v>
      </c>
      <c r="H735" s="124">
        <v>45000</v>
      </c>
    </row>
    <row r="736" spans="1:8" outlineLevel="7" x14ac:dyDescent="0.25">
      <c r="A736" s="127" t="s">
        <v>376</v>
      </c>
      <c r="B736" s="126" t="s">
        <v>1071</v>
      </c>
      <c r="C736" s="126" t="s">
        <v>439</v>
      </c>
      <c r="D736" s="126" t="s">
        <v>451</v>
      </c>
      <c r="E736" s="126" t="s">
        <v>374</v>
      </c>
      <c r="F736" s="125">
        <v>3000000</v>
      </c>
      <c r="G736" s="125">
        <v>3000000</v>
      </c>
      <c r="H736" s="124">
        <v>3000000</v>
      </c>
    </row>
    <row r="737" spans="1:8" outlineLevel="2" x14ac:dyDescent="0.25">
      <c r="A737" s="102" t="s">
        <v>437</v>
      </c>
      <c r="B737" s="101" t="s">
        <v>1071</v>
      </c>
      <c r="C737" s="101" t="s">
        <v>400</v>
      </c>
      <c r="D737" s="100"/>
      <c r="E737" s="100"/>
      <c r="F737" s="99">
        <v>12785700</v>
      </c>
      <c r="G737" s="99">
        <v>12785700</v>
      </c>
      <c r="H737" s="98">
        <v>12785700</v>
      </c>
    </row>
    <row r="738" spans="1:8" ht="25.5" outlineLevel="3" x14ac:dyDescent="0.25">
      <c r="A738" s="97" t="s">
        <v>430</v>
      </c>
      <c r="B738" s="96" t="s">
        <v>1071</v>
      </c>
      <c r="C738" s="96" t="s">
        <v>400</v>
      </c>
      <c r="D738" s="96" t="s">
        <v>429</v>
      </c>
      <c r="E738" s="95"/>
      <c r="F738" s="94">
        <v>12785700</v>
      </c>
      <c r="G738" s="94">
        <v>12785700</v>
      </c>
      <c r="H738" s="93">
        <v>12785700</v>
      </c>
    </row>
    <row r="739" spans="1:8" ht="25.5" outlineLevel="4" x14ac:dyDescent="0.25">
      <c r="A739" s="92" t="s">
        <v>428</v>
      </c>
      <c r="B739" s="91" t="s">
        <v>1071</v>
      </c>
      <c r="C739" s="91" t="s">
        <v>400</v>
      </c>
      <c r="D739" s="91" t="s">
        <v>427</v>
      </c>
      <c r="E739" s="90"/>
      <c r="F739" s="89">
        <v>12785700</v>
      </c>
      <c r="G739" s="89">
        <v>12785700</v>
      </c>
      <c r="H739" s="88">
        <v>12785700</v>
      </c>
    </row>
    <row r="740" spans="1:8" outlineLevel="5" x14ac:dyDescent="0.25">
      <c r="A740" s="87" t="s">
        <v>426</v>
      </c>
      <c r="B740" s="86" t="s">
        <v>1071</v>
      </c>
      <c r="C740" s="86" t="s">
        <v>400</v>
      </c>
      <c r="D740" s="86" t="s">
        <v>425</v>
      </c>
      <c r="E740" s="85"/>
      <c r="F740" s="84">
        <v>12785700</v>
      </c>
      <c r="G740" s="84">
        <v>12785700</v>
      </c>
      <c r="H740" s="83">
        <v>12785700</v>
      </c>
    </row>
    <row r="741" spans="1:8" ht="51" outlineLevel="6" x14ac:dyDescent="0.25">
      <c r="A741" s="82" t="s">
        <v>55</v>
      </c>
      <c r="B741" s="81" t="s">
        <v>1071</v>
      </c>
      <c r="C741" s="81" t="s">
        <v>400</v>
      </c>
      <c r="D741" s="81" t="s">
        <v>423</v>
      </c>
      <c r="E741" s="128"/>
      <c r="F741" s="80">
        <v>311800</v>
      </c>
      <c r="G741" s="80">
        <v>311800</v>
      </c>
      <c r="H741" s="79">
        <v>311800</v>
      </c>
    </row>
    <row r="742" spans="1:8" outlineLevel="7" x14ac:dyDescent="0.25">
      <c r="A742" s="127" t="s">
        <v>424</v>
      </c>
      <c r="B742" s="126" t="s">
        <v>1071</v>
      </c>
      <c r="C742" s="126" t="s">
        <v>400</v>
      </c>
      <c r="D742" s="126" t="s">
        <v>423</v>
      </c>
      <c r="E742" s="126" t="s">
        <v>422</v>
      </c>
      <c r="F742" s="125">
        <v>311800</v>
      </c>
      <c r="G742" s="125">
        <v>311800</v>
      </c>
      <c r="H742" s="124">
        <v>311800</v>
      </c>
    </row>
    <row r="743" spans="1:8" ht="38.25" outlineLevel="6" x14ac:dyDescent="0.25">
      <c r="A743" s="82" t="s">
        <v>56</v>
      </c>
      <c r="B743" s="81" t="s">
        <v>1071</v>
      </c>
      <c r="C743" s="81" t="s">
        <v>400</v>
      </c>
      <c r="D743" s="81" t="s">
        <v>421</v>
      </c>
      <c r="E743" s="128"/>
      <c r="F743" s="80">
        <v>12473900</v>
      </c>
      <c r="G743" s="80">
        <v>12473900</v>
      </c>
      <c r="H743" s="79">
        <v>12473900</v>
      </c>
    </row>
    <row r="744" spans="1:8" outlineLevel="7" x14ac:dyDescent="0.25">
      <c r="A744" s="127" t="s">
        <v>376</v>
      </c>
      <c r="B744" s="126" t="s">
        <v>1071</v>
      </c>
      <c r="C744" s="126" t="s">
        <v>400</v>
      </c>
      <c r="D744" s="126" t="s">
        <v>421</v>
      </c>
      <c r="E744" s="126" t="s">
        <v>374</v>
      </c>
      <c r="F744" s="125">
        <v>12473900</v>
      </c>
      <c r="G744" s="125">
        <v>12473900</v>
      </c>
      <c r="H744" s="124">
        <v>12473900</v>
      </c>
    </row>
    <row r="745" spans="1:8" outlineLevel="2" x14ac:dyDescent="0.25">
      <c r="A745" s="102" t="s">
        <v>398</v>
      </c>
      <c r="B745" s="101" t="s">
        <v>1071</v>
      </c>
      <c r="C745" s="101" t="s">
        <v>364</v>
      </c>
      <c r="D745" s="100"/>
      <c r="E745" s="100"/>
      <c r="F745" s="99">
        <v>2674422.1800000002</v>
      </c>
      <c r="G745" s="99">
        <v>2674422.1800000002</v>
      </c>
      <c r="H745" s="98">
        <v>2674422.1800000002</v>
      </c>
    </row>
    <row r="746" spans="1:8" ht="25.5" outlineLevel="3" x14ac:dyDescent="0.25">
      <c r="A746" s="97" t="s">
        <v>389</v>
      </c>
      <c r="B746" s="96" t="s">
        <v>1071</v>
      </c>
      <c r="C746" s="96" t="s">
        <v>364</v>
      </c>
      <c r="D746" s="96" t="s">
        <v>388</v>
      </c>
      <c r="E746" s="95"/>
      <c r="F746" s="94">
        <v>2674422.1800000002</v>
      </c>
      <c r="G746" s="94">
        <v>2674422.1800000002</v>
      </c>
      <c r="H746" s="93">
        <v>2674422.1800000002</v>
      </c>
    </row>
    <row r="747" spans="1:8" ht="25.5" outlineLevel="5" x14ac:dyDescent="0.25">
      <c r="A747" s="87" t="s">
        <v>387</v>
      </c>
      <c r="B747" s="86" t="s">
        <v>1071</v>
      </c>
      <c r="C747" s="86" t="s">
        <v>364</v>
      </c>
      <c r="D747" s="86" t="s">
        <v>386</v>
      </c>
      <c r="E747" s="85"/>
      <c r="F747" s="84">
        <v>2674422.1800000002</v>
      </c>
      <c r="G747" s="84">
        <v>2674422.1800000002</v>
      </c>
      <c r="H747" s="83">
        <v>2674422.1800000002</v>
      </c>
    </row>
    <row r="748" spans="1:8" ht="38.25" outlineLevel="6" x14ac:dyDescent="0.25">
      <c r="A748" s="82" t="s">
        <v>385</v>
      </c>
      <c r="B748" s="81" t="s">
        <v>1071</v>
      </c>
      <c r="C748" s="81" t="s">
        <v>364</v>
      </c>
      <c r="D748" s="81" t="s">
        <v>384</v>
      </c>
      <c r="E748" s="128"/>
      <c r="F748" s="80">
        <v>129500</v>
      </c>
      <c r="G748" s="80">
        <v>129500</v>
      </c>
      <c r="H748" s="79">
        <v>129500</v>
      </c>
    </row>
    <row r="749" spans="1:8" outlineLevel="7" x14ac:dyDescent="0.25">
      <c r="A749" s="127" t="s">
        <v>376</v>
      </c>
      <c r="B749" s="126" t="s">
        <v>1071</v>
      </c>
      <c r="C749" s="126" t="s">
        <v>364</v>
      </c>
      <c r="D749" s="126" t="s">
        <v>384</v>
      </c>
      <c r="E749" s="126" t="s">
        <v>374</v>
      </c>
      <c r="F749" s="125">
        <v>129500</v>
      </c>
      <c r="G749" s="125">
        <v>129500</v>
      </c>
      <c r="H749" s="124">
        <v>129500</v>
      </c>
    </row>
    <row r="750" spans="1:8" ht="63.75" outlineLevel="6" x14ac:dyDescent="0.25">
      <c r="A750" s="82" t="s">
        <v>381</v>
      </c>
      <c r="B750" s="81" t="s">
        <v>1071</v>
      </c>
      <c r="C750" s="81" t="s">
        <v>364</v>
      </c>
      <c r="D750" s="81" t="s">
        <v>380</v>
      </c>
      <c r="E750" s="128"/>
      <c r="F750" s="80">
        <v>2544922.1800000002</v>
      </c>
      <c r="G750" s="80">
        <v>2544922.1800000002</v>
      </c>
      <c r="H750" s="79">
        <v>2544922.1800000002</v>
      </c>
    </row>
    <row r="751" spans="1:8" outlineLevel="7" x14ac:dyDescent="0.25">
      <c r="A751" s="127" t="s">
        <v>376</v>
      </c>
      <c r="B751" s="126" t="s">
        <v>1071</v>
      </c>
      <c r="C751" s="126" t="s">
        <v>364</v>
      </c>
      <c r="D751" s="126" t="s">
        <v>380</v>
      </c>
      <c r="E751" s="126" t="s">
        <v>374</v>
      </c>
      <c r="F751" s="125">
        <v>2544922.1800000002</v>
      </c>
      <c r="G751" s="125">
        <v>2544922.1800000002</v>
      </c>
      <c r="H751" s="124">
        <v>2544922.1800000002</v>
      </c>
    </row>
    <row r="752" spans="1:8" outlineLevel="1" x14ac:dyDescent="0.25">
      <c r="A752" s="107" t="s">
        <v>362</v>
      </c>
      <c r="B752" s="106" t="s">
        <v>1071</v>
      </c>
      <c r="C752" s="106" t="s">
        <v>361</v>
      </c>
      <c r="D752" s="105"/>
      <c r="E752" s="105"/>
      <c r="F752" s="104">
        <v>142139987.72999999</v>
      </c>
      <c r="G752" s="104">
        <v>144126224.00999999</v>
      </c>
      <c r="H752" s="103">
        <v>145355131.47999999</v>
      </c>
    </row>
    <row r="753" spans="1:8" outlineLevel="2" x14ac:dyDescent="0.25">
      <c r="A753" s="102" t="s">
        <v>360</v>
      </c>
      <c r="B753" s="101" t="s">
        <v>1071</v>
      </c>
      <c r="C753" s="101" t="s">
        <v>344</v>
      </c>
      <c r="D753" s="100"/>
      <c r="E753" s="100"/>
      <c r="F753" s="99">
        <v>137730515.13</v>
      </c>
      <c r="G753" s="99">
        <v>135450084.74000001</v>
      </c>
      <c r="H753" s="98">
        <v>136678992.21000001</v>
      </c>
    </row>
    <row r="754" spans="1:8" ht="25.5" outlineLevel="3" x14ac:dyDescent="0.25">
      <c r="A754" s="97" t="s">
        <v>359</v>
      </c>
      <c r="B754" s="96" t="s">
        <v>1071</v>
      </c>
      <c r="C754" s="96" t="s">
        <v>344</v>
      </c>
      <c r="D754" s="96" t="s">
        <v>358</v>
      </c>
      <c r="E754" s="95"/>
      <c r="F754" s="94">
        <v>2158200</v>
      </c>
      <c r="G754" s="94">
        <v>2158200</v>
      </c>
      <c r="H754" s="93">
        <v>2158200</v>
      </c>
    </row>
    <row r="755" spans="1:8" outlineLevel="4" x14ac:dyDescent="0.25">
      <c r="A755" s="92" t="s">
        <v>357</v>
      </c>
      <c r="B755" s="91" t="s">
        <v>1071</v>
      </c>
      <c r="C755" s="91" t="s">
        <v>344</v>
      </c>
      <c r="D755" s="91" t="s">
        <v>356</v>
      </c>
      <c r="E755" s="90"/>
      <c r="F755" s="89">
        <v>2158200</v>
      </c>
      <c r="G755" s="89">
        <v>2158200</v>
      </c>
      <c r="H755" s="88">
        <v>2158200</v>
      </c>
    </row>
    <row r="756" spans="1:8" ht="25.5" outlineLevel="5" x14ac:dyDescent="0.25">
      <c r="A756" s="87" t="s">
        <v>355</v>
      </c>
      <c r="B756" s="86" t="s">
        <v>1071</v>
      </c>
      <c r="C756" s="86" t="s">
        <v>344</v>
      </c>
      <c r="D756" s="86" t="s">
        <v>354</v>
      </c>
      <c r="E756" s="85"/>
      <c r="F756" s="84">
        <v>2158200</v>
      </c>
      <c r="G756" s="84">
        <v>2158200</v>
      </c>
      <c r="H756" s="83">
        <v>2158200</v>
      </c>
    </row>
    <row r="757" spans="1:8" ht="25.5" outlineLevel="6" x14ac:dyDescent="0.25">
      <c r="A757" s="82" t="s">
        <v>353</v>
      </c>
      <c r="B757" s="81" t="s">
        <v>1071</v>
      </c>
      <c r="C757" s="81" t="s">
        <v>344</v>
      </c>
      <c r="D757" s="81" t="s">
        <v>352</v>
      </c>
      <c r="E757" s="128"/>
      <c r="F757" s="80">
        <v>2158200</v>
      </c>
      <c r="G757" s="80">
        <v>2158200</v>
      </c>
      <c r="H757" s="79">
        <v>2158200</v>
      </c>
    </row>
    <row r="758" spans="1:8" ht="25.5" outlineLevel="7" x14ac:dyDescent="0.25">
      <c r="A758" s="127" t="s">
        <v>316</v>
      </c>
      <c r="B758" s="126" t="s">
        <v>1071</v>
      </c>
      <c r="C758" s="126" t="s">
        <v>344</v>
      </c>
      <c r="D758" s="126" t="s">
        <v>352</v>
      </c>
      <c r="E758" s="126" t="s">
        <v>313</v>
      </c>
      <c r="F758" s="125">
        <v>2158200</v>
      </c>
      <c r="G758" s="125">
        <v>2158200</v>
      </c>
      <c r="H758" s="124">
        <v>2158200</v>
      </c>
    </row>
    <row r="759" spans="1:8" ht="25.5" outlineLevel="3" x14ac:dyDescent="0.25">
      <c r="A759" s="97" t="s">
        <v>341</v>
      </c>
      <c r="B759" s="96" t="s">
        <v>1071</v>
      </c>
      <c r="C759" s="96" t="s">
        <v>344</v>
      </c>
      <c r="D759" s="96" t="s">
        <v>340</v>
      </c>
      <c r="E759" s="95"/>
      <c r="F759" s="94">
        <v>135572315.13</v>
      </c>
      <c r="G759" s="94">
        <v>133291884.73999999</v>
      </c>
      <c r="H759" s="93">
        <v>134520792.21000001</v>
      </c>
    </row>
    <row r="760" spans="1:8" outlineLevel="4" x14ac:dyDescent="0.25">
      <c r="A760" s="92" t="s">
        <v>339</v>
      </c>
      <c r="B760" s="91" t="s">
        <v>1071</v>
      </c>
      <c r="C760" s="91" t="s">
        <v>344</v>
      </c>
      <c r="D760" s="91" t="s">
        <v>338</v>
      </c>
      <c r="E760" s="90"/>
      <c r="F760" s="89">
        <v>15965298</v>
      </c>
      <c r="G760" s="89">
        <v>12502498</v>
      </c>
      <c r="H760" s="88">
        <v>12502498</v>
      </c>
    </row>
    <row r="761" spans="1:8" ht="25.5" outlineLevel="5" x14ac:dyDescent="0.25">
      <c r="A761" s="87" t="s">
        <v>337</v>
      </c>
      <c r="B761" s="86" t="s">
        <v>1071</v>
      </c>
      <c r="C761" s="86" t="s">
        <v>344</v>
      </c>
      <c r="D761" s="86" t="s">
        <v>336</v>
      </c>
      <c r="E761" s="85"/>
      <c r="F761" s="84">
        <v>15965298</v>
      </c>
      <c r="G761" s="84">
        <v>12502498</v>
      </c>
      <c r="H761" s="83">
        <v>12502498</v>
      </c>
    </row>
    <row r="762" spans="1:8" outlineLevel="6" x14ac:dyDescent="0.25">
      <c r="A762" s="82" t="s">
        <v>351</v>
      </c>
      <c r="B762" s="81" t="s">
        <v>1071</v>
      </c>
      <c r="C762" s="81" t="s">
        <v>344</v>
      </c>
      <c r="D762" s="81" t="s">
        <v>350</v>
      </c>
      <c r="E762" s="128"/>
      <c r="F762" s="80">
        <v>7308898</v>
      </c>
      <c r="G762" s="80">
        <v>3846098</v>
      </c>
      <c r="H762" s="79">
        <v>3846098</v>
      </c>
    </row>
    <row r="763" spans="1:8" ht="25.5" outlineLevel="7" x14ac:dyDescent="0.25">
      <c r="A763" s="127" t="s">
        <v>316</v>
      </c>
      <c r="B763" s="126" t="s">
        <v>1071</v>
      </c>
      <c r="C763" s="126" t="s">
        <v>344</v>
      </c>
      <c r="D763" s="126" t="s">
        <v>350</v>
      </c>
      <c r="E763" s="126" t="s">
        <v>313</v>
      </c>
      <c r="F763" s="125">
        <v>7308898</v>
      </c>
      <c r="G763" s="125">
        <v>3846098</v>
      </c>
      <c r="H763" s="124">
        <v>3846098</v>
      </c>
    </row>
    <row r="764" spans="1:8" ht="25.5" outlineLevel="6" x14ac:dyDescent="0.25">
      <c r="A764" s="82" t="s">
        <v>335</v>
      </c>
      <c r="B764" s="81" t="s">
        <v>1071</v>
      </c>
      <c r="C764" s="81" t="s">
        <v>344</v>
      </c>
      <c r="D764" s="81" t="s">
        <v>334</v>
      </c>
      <c r="E764" s="128"/>
      <c r="F764" s="80">
        <v>24000</v>
      </c>
      <c r="G764" s="80">
        <v>24000</v>
      </c>
      <c r="H764" s="79">
        <v>24000</v>
      </c>
    </row>
    <row r="765" spans="1:8" ht="25.5" outlineLevel="7" x14ac:dyDescent="0.25">
      <c r="A765" s="127" t="s">
        <v>316</v>
      </c>
      <c r="B765" s="126" t="s">
        <v>1071</v>
      </c>
      <c r="C765" s="126" t="s">
        <v>344</v>
      </c>
      <c r="D765" s="126" t="s">
        <v>334</v>
      </c>
      <c r="E765" s="126" t="s">
        <v>313</v>
      </c>
      <c r="F765" s="125">
        <v>24000</v>
      </c>
      <c r="G765" s="125">
        <v>24000</v>
      </c>
      <c r="H765" s="124">
        <v>24000</v>
      </c>
    </row>
    <row r="766" spans="1:8" outlineLevel="6" x14ac:dyDescent="0.25">
      <c r="A766" s="82" t="s">
        <v>349</v>
      </c>
      <c r="B766" s="81" t="s">
        <v>1071</v>
      </c>
      <c r="C766" s="81" t="s">
        <v>344</v>
      </c>
      <c r="D766" s="81" t="s">
        <v>348</v>
      </c>
      <c r="E766" s="128"/>
      <c r="F766" s="80">
        <v>8632400</v>
      </c>
      <c r="G766" s="80">
        <v>8632400</v>
      </c>
      <c r="H766" s="79">
        <v>8632400</v>
      </c>
    </row>
    <row r="767" spans="1:8" ht="25.5" outlineLevel="7" x14ac:dyDescent="0.25">
      <c r="A767" s="127" t="s">
        <v>316</v>
      </c>
      <c r="B767" s="126" t="s">
        <v>1071</v>
      </c>
      <c r="C767" s="126" t="s">
        <v>344</v>
      </c>
      <c r="D767" s="126" t="s">
        <v>348</v>
      </c>
      <c r="E767" s="126" t="s">
        <v>313</v>
      </c>
      <c r="F767" s="125">
        <v>8632400</v>
      </c>
      <c r="G767" s="125">
        <v>8632400</v>
      </c>
      <c r="H767" s="124">
        <v>8632400</v>
      </c>
    </row>
    <row r="768" spans="1:8" outlineLevel="4" x14ac:dyDescent="0.25">
      <c r="A768" s="92" t="s">
        <v>331</v>
      </c>
      <c r="B768" s="91" t="s">
        <v>1071</v>
      </c>
      <c r="C768" s="91" t="s">
        <v>344</v>
      </c>
      <c r="D768" s="91" t="s">
        <v>330</v>
      </c>
      <c r="E768" s="90"/>
      <c r="F768" s="89">
        <v>119607017.13</v>
      </c>
      <c r="G768" s="89">
        <v>120789386.73999999</v>
      </c>
      <c r="H768" s="88">
        <v>122018294.20999999</v>
      </c>
    </row>
    <row r="769" spans="1:8" outlineLevel="5" x14ac:dyDescent="0.25">
      <c r="A769" s="87" t="s">
        <v>347</v>
      </c>
      <c r="B769" s="86" t="s">
        <v>1071</v>
      </c>
      <c r="C769" s="86" t="s">
        <v>344</v>
      </c>
      <c r="D769" s="86" t="s">
        <v>346</v>
      </c>
      <c r="E769" s="85"/>
      <c r="F769" s="84">
        <v>119607017.13</v>
      </c>
      <c r="G769" s="84">
        <v>120789386.73999999</v>
      </c>
      <c r="H769" s="83">
        <v>122018294.20999999</v>
      </c>
    </row>
    <row r="770" spans="1:8" outlineLevel="6" x14ac:dyDescent="0.25">
      <c r="A770" s="82" t="s">
        <v>345</v>
      </c>
      <c r="B770" s="81" t="s">
        <v>1071</v>
      </c>
      <c r="C770" s="81" t="s">
        <v>344</v>
      </c>
      <c r="D770" s="81" t="s">
        <v>343</v>
      </c>
      <c r="E770" s="128"/>
      <c r="F770" s="80">
        <v>119607017.13</v>
      </c>
      <c r="G770" s="80">
        <v>120789386.73999999</v>
      </c>
      <c r="H770" s="79">
        <v>122018294.20999999</v>
      </c>
    </row>
    <row r="771" spans="1:8" ht="25.5" outlineLevel="7" x14ac:dyDescent="0.25">
      <c r="A771" s="127" t="s">
        <v>316</v>
      </c>
      <c r="B771" s="126" t="s">
        <v>1071</v>
      </c>
      <c r="C771" s="126" t="s">
        <v>344</v>
      </c>
      <c r="D771" s="126" t="s">
        <v>343</v>
      </c>
      <c r="E771" s="126" t="s">
        <v>313</v>
      </c>
      <c r="F771" s="125">
        <v>119607017.13</v>
      </c>
      <c r="G771" s="125">
        <v>120789386.73999999</v>
      </c>
      <c r="H771" s="124">
        <v>122018294.20999999</v>
      </c>
    </row>
    <row r="772" spans="1:8" outlineLevel="2" x14ac:dyDescent="0.25">
      <c r="A772" s="102" t="s">
        <v>342</v>
      </c>
      <c r="B772" s="101" t="s">
        <v>1071</v>
      </c>
      <c r="C772" s="101" t="s">
        <v>315</v>
      </c>
      <c r="D772" s="100"/>
      <c r="E772" s="100"/>
      <c r="F772" s="99">
        <v>4409472.5999999996</v>
      </c>
      <c r="G772" s="99">
        <v>8676139.2699999996</v>
      </c>
      <c r="H772" s="98">
        <v>8676139.2699999996</v>
      </c>
    </row>
    <row r="773" spans="1:8" ht="25.5" outlineLevel="3" x14ac:dyDescent="0.25">
      <c r="A773" s="97" t="s">
        <v>341</v>
      </c>
      <c r="B773" s="96" t="s">
        <v>1071</v>
      </c>
      <c r="C773" s="96" t="s">
        <v>315</v>
      </c>
      <c r="D773" s="96" t="s">
        <v>340</v>
      </c>
      <c r="E773" s="95"/>
      <c r="F773" s="94">
        <v>4409472.5999999996</v>
      </c>
      <c r="G773" s="94">
        <v>8676139.2699999996</v>
      </c>
      <c r="H773" s="93">
        <v>8676139.2699999996</v>
      </c>
    </row>
    <row r="774" spans="1:8" outlineLevel="4" x14ac:dyDescent="0.25">
      <c r="A774" s="92" t="s">
        <v>331</v>
      </c>
      <c r="B774" s="91" t="s">
        <v>1071</v>
      </c>
      <c r="C774" s="91" t="s">
        <v>315</v>
      </c>
      <c r="D774" s="91" t="s">
        <v>330</v>
      </c>
      <c r="E774" s="90"/>
      <c r="F774" s="89">
        <v>4409472.5999999996</v>
      </c>
      <c r="G774" s="89">
        <v>8676139.2699999996</v>
      </c>
      <c r="H774" s="88">
        <v>8676139.2699999996</v>
      </c>
    </row>
    <row r="775" spans="1:8" outlineLevel="5" x14ac:dyDescent="0.25">
      <c r="A775" s="87" t="s">
        <v>329</v>
      </c>
      <c r="B775" s="86" t="s">
        <v>1071</v>
      </c>
      <c r="C775" s="86" t="s">
        <v>315</v>
      </c>
      <c r="D775" s="86" t="s">
        <v>328</v>
      </c>
      <c r="E775" s="85"/>
      <c r="F775" s="84">
        <v>4409472.5999999996</v>
      </c>
      <c r="G775" s="84">
        <v>8676139.2699999996</v>
      </c>
      <c r="H775" s="83">
        <v>8676139.2699999996</v>
      </c>
    </row>
    <row r="776" spans="1:8" outlineLevel="6" x14ac:dyDescent="0.25">
      <c r="A776" s="82" t="s">
        <v>327</v>
      </c>
      <c r="B776" s="81" t="s">
        <v>1071</v>
      </c>
      <c r="C776" s="81" t="s">
        <v>315</v>
      </c>
      <c r="D776" s="81" t="s">
        <v>326</v>
      </c>
      <c r="E776" s="128"/>
      <c r="F776" s="80">
        <v>4409472.5999999996</v>
      </c>
      <c r="G776" s="80">
        <v>8676139.2699999996</v>
      </c>
      <c r="H776" s="79">
        <v>8676139.2699999996</v>
      </c>
    </row>
    <row r="777" spans="1:8" ht="25.5" outlineLevel="7" x14ac:dyDescent="0.25">
      <c r="A777" s="127" t="s">
        <v>316</v>
      </c>
      <c r="B777" s="126" t="s">
        <v>1071</v>
      </c>
      <c r="C777" s="126" t="s">
        <v>315</v>
      </c>
      <c r="D777" s="126" t="s">
        <v>326</v>
      </c>
      <c r="E777" s="126" t="s">
        <v>313</v>
      </c>
      <c r="F777" s="125">
        <v>4409472.5999999996</v>
      </c>
      <c r="G777" s="125">
        <v>8676139.2699999996</v>
      </c>
      <c r="H777" s="124">
        <v>8676139.2699999996</v>
      </c>
    </row>
    <row r="778" spans="1:8" ht="30.75" thickBot="1" x14ac:dyDescent="0.3">
      <c r="A778" s="112" t="s">
        <v>1070</v>
      </c>
      <c r="B778" s="111" t="s">
        <v>1069</v>
      </c>
      <c r="C778" s="110"/>
      <c r="D778" s="110"/>
      <c r="E778" s="110"/>
      <c r="F778" s="109">
        <v>208619545.50999999</v>
      </c>
      <c r="G778" s="109">
        <v>189001585.34</v>
      </c>
      <c r="H778" s="108">
        <v>166487925.81999999</v>
      </c>
    </row>
    <row r="779" spans="1:8" outlineLevel="1" x14ac:dyDescent="0.25">
      <c r="A779" s="107" t="s">
        <v>1048</v>
      </c>
      <c r="B779" s="106" t="s">
        <v>1069</v>
      </c>
      <c r="C779" s="106" t="s">
        <v>1047</v>
      </c>
      <c r="D779" s="105"/>
      <c r="E779" s="105"/>
      <c r="F779" s="104">
        <v>24293857.52</v>
      </c>
      <c r="G779" s="104">
        <v>18738356.66</v>
      </c>
      <c r="H779" s="103">
        <v>18738356.66</v>
      </c>
    </row>
    <row r="780" spans="1:8" outlineLevel="2" x14ac:dyDescent="0.25">
      <c r="A780" s="102" t="s">
        <v>1009</v>
      </c>
      <c r="B780" s="101" t="s">
        <v>1069</v>
      </c>
      <c r="C780" s="101" t="s">
        <v>935</v>
      </c>
      <c r="D780" s="100"/>
      <c r="E780" s="100"/>
      <c r="F780" s="99">
        <v>24293857.52</v>
      </c>
      <c r="G780" s="99">
        <v>18738356.66</v>
      </c>
      <c r="H780" s="98">
        <v>18738356.66</v>
      </c>
    </row>
    <row r="781" spans="1:8" ht="25.5" outlineLevel="3" x14ac:dyDescent="0.25">
      <c r="A781" s="97" t="s">
        <v>990</v>
      </c>
      <c r="B781" s="96" t="s">
        <v>1069</v>
      </c>
      <c r="C781" s="96" t="s">
        <v>935</v>
      </c>
      <c r="D781" s="96" t="s">
        <v>989</v>
      </c>
      <c r="E781" s="95"/>
      <c r="F781" s="94">
        <v>21337471.780000001</v>
      </c>
      <c r="G781" s="94">
        <v>15781970.92</v>
      </c>
      <c r="H781" s="93">
        <v>15781970.92</v>
      </c>
    </row>
    <row r="782" spans="1:8" outlineLevel="5" x14ac:dyDescent="0.25">
      <c r="A782" s="87" t="s">
        <v>988</v>
      </c>
      <c r="B782" s="86" t="s">
        <v>1069</v>
      </c>
      <c r="C782" s="86" t="s">
        <v>935</v>
      </c>
      <c r="D782" s="86" t="s">
        <v>987</v>
      </c>
      <c r="E782" s="85"/>
      <c r="F782" s="84">
        <v>19469757.579999998</v>
      </c>
      <c r="G782" s="84">
        <v>14661706.720000001</v>
      </c>
      <c r="H782" s="83">
        <v>14661706.720000001</v>
      </c>
    </row>
    <row r="783" spans="1:8" outlineLevel="6" x14ac:dyDescent="0.25">
      <c r="A783" s="82" t="s">
        <v>986</v>
      </c>
      <c r="B783" s="81" t="s">
        <v>1069</v>
      </c>
      <c r="C783" s="81" t="s">
        <v>935</v>
      </c>
      <c r="D783" s="81" t="s">
        <v>985</v>
      </c>
      <c r="E783" s="128"/>
      <c r="F783" s="80">
        <v>10886232.359999999</v>
      </c>
      <c r="G783" s="80">
        <v>10886232.359999999</v>
      </c>
      <c r="H783" s="79">
        <v>10886232.359999999</v>
      </c>
    </row>
    <row r="784" spans="1:8" outlineLevel="7" x14ac:dyDescent="0.25">
      <c r="A784" s="127" t="s">
        <v>424</v>
      </c>
      <c r="B784" s="126" t="s">
        <v>1069</v>
      </c>
      <c r="C784" s="126" t="s">
        <v>935</v>
      </c>
      <c r="D784" s="126" t="s">
        <v>985</v>
      </c>
      <c r="E784" s="126" t="s">
        <v>422</v>
      </c>
      <c r="F784" s="125">
        <v>10886232.359999999</v>
      </c>
      <c r="G784" s="125">
        <v>10886232.359999999</v>
      </c>
      <c r="H784" s="124">
        <v>10886232.359999999</v>
      </c>
    </row>
    <row r="785" spans="1:8" ht="25.5" outlineLevel="6" x14ac:dyDescent="0.25">
      <c r="A785" s="82" t="s">
        <v>984</v>
      </c>
      <c r="B785" s="81" t="s">
        <v>1069</v>
      </c>
      <c r="C785" s="81" t="s">
        <v>935</v>
      </c>
      <c r="D785" s="81" t="s">
        <v>983</v>
      </c>
      <c r="E785" s="128"/>
      <c r="F785" s="80">
        <v>1411322.8</v>
      </c>
      <c r="G785" s="80">
        <v>1411322.8</v>
      </c>
      <c r="H785" s="79">
        <v>1411322.8</v>
      </c>
    </row>
    <row r="786" spans="1:8" outlineLevel="7" x14ac:dyDescent="0.25">
      <c r="A786" s="127" t="s">
        <v>424</v>
      </c>
      <c r="B786" s="126" t="s">
        <v>1069</v>
      </c>
      <c r="C786" s="126" t="s">
        <v>935</v>
      </c>
      <c r="D786" s="126" t="s">
        <v>983</v>
      </c>
      <c r="E786" s="126" t="s">
        <v>422</v>
      </c>
      <c r="F786" s="125">
        <v>1411322.8</v>
      </c>
      <c r="G786" s="125">
        <v>1411322.8</v>
      </c>
      <c r="H786" s="124">
        <v>1411322.8</v>
      </c>
    </row>
    <row r="787" spans="1:8" outlineLevel="6" x14ac:dyDescent="0.25">
      <c r="A787" s="82" t="s">
        <v>982</v>
      </c>
      <c r="B787" s="81" t="s">
        <v>1069</v>
      </c>
      <c r="C787" s="81" t="s">
        <v>935</v>
      </c>
      <c r="D787" s="81" t="s">
        <v>981</v>
      </c>
      <c r="E787" s="128"/>
      <c r="F787" s="80">
        <v>1868386.5</v>
      </c>
      <c r="G787" s="80">
        <v>1868386.5</v>
      </c>
      <c r="H787" s="79">
        <v>1868386.5</v>
      </c>
    </row>
    <row r="788" spans="1:8" outlineLevel="7" x14ac:dyDescent="0.25">
      <c r="A788" s="127" t="s">
        <v>424</v>
      </c>
      <c r="B788" s="126" t="s">
        <v>1069</v>
      </c>
      <c r="C788" s="126" t="s">
        <v>935</v>
      </c>
      <c r="D788" s="126" t="s">
        <v>981</v>
      </c>
      <c r="E788" s="126" t="s">
        <v>422</v>
      </c>
      <c r="F788" s="125">
        <v>1868386.5</v>
      </c>
      <c r="G788" s="125">
        <v>1868386.5</v>
      </c>
      <c r="H788" s="124">
        <v>1868386.5</v>
      </c>
    </row>
    <row r="789" spans="1:8" outlineLevel="6" x14ac:dyDescent="0.25">
      <c r="A789" s="82" t="s">
        <v>980</v>
      </c>
      <c r="B789" s="81" t="s">
        <v>1069</v>
      </c>
      <c r="C789" s="81" t="s">
        <v>935</v>
      </c>
      <c r="D789" s="81" t="s">
        <v>979</v>
      </c>
      <c r="E789" s="128"/>
      <c r="F789" s="80">
        <v>382404</v>
      </c>
      <c r="G789" s="80">
        <v>0</v>
      </c>
      <c r="H789" s="79">
        <v>0</v>
      </c>
    </row>
    <row r="790" spans="1:8" outlineLevel="7" x14ac:dyDescent="0.25">
      <c r="A790" s="127" t="s">
        <v>424</v>
      </c>
      <c r="B790" s="126" t="s">
        <v>1069</v>
      </c>
      <c r="C790" s="126" t="s">
        <v>935</v>
      </c>
      <c r="D790" s="126" t="s">
        <v>979</v>
      </c>
      <c r="E790" s="126" t="s">
        <v>422</v>
      </c>
      <c r="F790" s="125">
        <v>382404</v>
      </c>
      <c r="G790" s="125">
        <v>0</v>
      </c>
      <c r="H790" s="124">
        <v>0</v>
      </c>
    </row>
    <row r="791" spans="1:8" ht="25.5" outlineLevel="6" x14ac:dyDescent="0.25">
      <c r="A791" s="82" t="s">
        <v>978</v>
      </c>
      <c r="B791" s="81" t="s">
        <v>1069</v>
      </c>
      <c r="C791" s="81" t="s">
        <v>935</v>
      </c>
      <c r="D791" s="81" t="s">
        <v>977</v>
      </c>
      <c r="E791" s="128"/>
      <c r="F791" s="80">
        <v>75765.06</v>
      </c>
      <c r="G791" s="80">
        <v>75765.06</v>
      </c>
      <c r="H791" s="79">
        <v>75765.06</v>
      </c>
    </row>
    <row r="792" spans="1:8" outlineLevel="7" x14ac:dyDescent="0.25">
      <c r="A792" s="127" t="s">
        <v>424</v>
      </c>
      <c r="B792" s="126" t="s">
        <v>1069</v>
      </c>
      <c r="C792" s="126" t="s">
        <v>935</v>
      </c>
      <c r="D792" s="126" t="s">
        <v>977</v>
      </c>
      <c r="E792" s="126" t="s">
        <v>422</v>
      </c>
      <c r="F792" s="125">
        <v>38239.06</v>
      </c>
      <c r="G792" s="125">
        <v>38239.06</v>
      </c>
      <c r="H792" s="124">
        <v>38239.06</v>
      </c>
    </row>
    <row r="793" spans="1:8" outlineLevel="7" x14ac:dyDescent="0.25">
      <c r="A793" s="127" t="s">
        <v>302</v>
      </c>
      <c r="B793" s="126" t="s">
        <v>1069</v>
      </c>
      <c r="C793" s="126" t="s">
        <v>935</v>
      </c>
      <c r="D793" s="126" t="s">
        <v>977</v>
      </c>
      <c r="E793" s="126" t="s">
        <v>299</v>
      </c>
      <c r="F793" s="125">
        <v>37526</v>
      </c>
      <c r="G793" s="125">
        <v>37526</v>
      </c>
      <c r="H793" s="124">
        <v>37526</v>
      </c>
    </row>
    <row r="794" spans="1:8" ht="25.5" outlineLevel="6" x14ac:dyDescent="0.25">
      <c r="A794" s="82" t="s">
        <v>976</v>
      </c>
      <c r="B794" s="81" t="s">
        <v>1069</v>
      </c>
      <c r="C794" s="81" t="s">
        <v>935</v>
      </c>
      <c r="D794" s="81" t="s">
        <v>975</v>
      </c>
      <c r="E794" s="128"/>
      <c r="F794" s="80">
        <v>420000</v>
      </c>
      <c r="G794" s="80">
        <v>420000</v>
      </c>
      <c r="H794" s="79">
        <v>420000</v>
      </c>
    </row>
    <row r="795" spans="1:8" outlineLevel="7" x14ac:dyDescent="0.25">
      <c r="A795" s="127" t="s">
        <v>424</v>
      </c>
      <c r="B795" s="126" t="s">
        <v>1069</v>
      </c>
      <c r="C795" s="126" t="s">
        <v>935</v>
      </c>
      <c r="D795" s="126" t="s">
        <v>975</v>
      </c>
      <c r="E795" s="126" t="s">
        <v>422</v>
      </c>
      <c r="F795" s="125">
        <v>420000</v>
      </c>
      <c r="G795" s="125">
        <v>420000</v>
      </c>
      <c r="H795" s="124">
        <v>420000</v>
      </c>
    </row>
    <row r="796" spans="1:8" outlineLevel="6" x14ac:dyDescent="0.25">
      <c r="A796" s="82" t="s">
        <v>974</v>
      </c>
      <c r="B796" s="81" t="s">
        <v>1069</v>
      </c>
      <c r="C796" s="81" t="s">
        <v>935</v>
      </c>
      <c r="D796" s="81" t="s">
        <v>973</v>
      </c>
      <c r="E796" s="128"/>
      <c r="F796" s="80">
        <v>3367034.46</v>
      </c>
      <c r="G796" s="80">
        <v>0</v>
      </c>
      <c r="H796" s="79">
        <v>0</v>
      </c>
    </row>
    <row r="797" spans="1:8" outlineLevel="7" x14ac:dyDescent="0.25">
      <c r="A797" s="127" t="s">
        <v>424</v>
      </c>
      <c r="B797" s="126" t="s">
        <v>1069</v>
      </c>
      <c r="C797" s="126" t="s">
        <v>935</v>
      </c>
      <c r="D797" s="126" t="s">
        <v>973</v>
      </c>
      <c r="E797" s="126" t="s">
        <v>422</v>
      </c>
      <c r="F797" s="125">
        <v>3367034.46</v>
      </c>
      <c r="G797" s="125">
        <v>0</v>
      </c>
      <c r="H797" s="124">
        <v>0</v>
      </c>
    </row>
    <row r="798" spans="1:8" outlineLevel="6" x14ac:dyDescent="0.25">
      <c r="A798" s="82" t="s">
        <v>972</v>
      </c>
      <c r="B798" s="81" t="s">
        <v>1069</v>
      </c>
      <c r="C798" s="81" t="s">
        <v>935</v>
      </c>
      <c r="D798" s="81" t="s">
        <v>971</v>
      </c>
      <c r="E798" s="128"/>
      <c r="F798" s="80">
        <v>1058612.3999999999</v>
      </c>
      <c r="G798" s="80">
        <v>0</v>
      </c>
      <c r="H798" s="79">
        <v>0</v>
      </c>
    </row>
    <row r="799" spans="1:8" outlineLevel="7" x14ac:dyDescent="0.25">
      <c r="A799" s="127" t="s">
        <v>424</v>
      </c>
      <c r="B799" s="126" t="s">
        <v>1069</v>
      </c>
      <c r="C799" s="126" t="s">
        <v>935</v>
      </c>
      <c r="D799" s="126" t="s">
        <v>971</v>
      </c>
      <c r="E799" s="126" t="s">
        <v>422</v>
      </c>
      <c r="F799" s="125">
        <v>1058612.3999999999</v>
      </c>
      <c r="G799" s="125">
        <v>0</v>
      </c>
      <c r="H799" s="124">
        <v>0</v>
      </c>
    </row>
    <row r="800" spans="1:8" ht="25.5" outlineLevel="5" x14ac:dyDescent="0.25">
      <c r="A800" s="87" t="s">
        <v>970</v>
      </c>
      <c r="B800" s="86" t="s">
        <v>1069</v>
      </c>
      <c r="C800" s="86" t="s">
        <v>935</v>
      </c>
      <c r="D800" s="86" t="s">
        <v>969</v>
      </c>
      <c r="E800" s="85"/>
      <c r="F800" s="84">
        <v>1867714.2</v>
      </c>
      <c r="G800" s="84">
        <v>1120264.2</v>
      </c>
      <c r="H800" s="83">
        <v>1120264.2</v>
      </c>
    </row>
    <row r="801" spans="1:8" ht="25.5" outlineLevel="6" x14ac:dyDescent="0.25">
      <c r="A801" s="82" t="s">
        <v>968</v>
      </c>
      <c r="B801" s="81" t="s">
        <v>1069</v>
      </c>
      <c r="C801" s="81" t="s">
        <v>935</v>
      </c>
      <c r="D801" s="81" t="s">
        <v>967</v>
      </c>
      <c r="E801" s="128"/>
      <c r="F801" s="80">
        <v>381852</v>
      </c>
      <c r="G801" s="80">
        <v>381852</v>
      </c>
      <c r="H801" s="79">
        <v>381852</v>
      </c>
    </row>
    <row r="802" spans="1:8" outlineLevel="7" x14ac:dyDescent="0.25">
      <c r="A802" s="127" t="s">
        <v>424</v>
      </c>
      <c r="B802" s="126" t="s">
        <v>1069</v>
      </c>
      <c r="C802" s="126" t="s">
        <v>935</v>
      </c>
      <c r="D802" s="126" t="s">
        <v>967</v>
      </c>
      <c r="E802" s="126" t="s">
        <v>422</v>
      </c>
      <c r="F802" s="125">
        <v>381852</v>
      </c>
      <c r="G802" s="125">
        <v>381852</v>
      </c>
      <c r="H802" s="124">
        <v>381852</v>
      </c>
    </row>
    <row r="803" spans="1:8" ht="25.5" outlineLevel="6" x14ac:dyDescent="0.25">
      <c r="A803" s="82" t="s">
        <v>966</v>
      </c>
      <c r="B803" s="81" t="s">
        <v>1069</v>
      </c>
      <c r="C803" s="81" t="s">
        <v>935</v>
      </c>
      <c r="D803" s="81" t="s">
        <v>965</v>
      </c>
      <c r="E803" s="128"/>
      <c r="F803" s="80">
        <v>168000</v>
      </c>
      <c r="G803" s="80">
        <v>168000</v>
      </c>
      <c r="H803" s="79">
        <v>168000</v>
      </c>
    </row>
    <row r="804" spans="1:8" outlineLevel="7" x14ac:dyDescent="0.25">
      <c r="A804" s="127" t="s">
        <v>424</v>
      </c>
      <c r="B804" s="126" t="s">
        <v>1069</v>
      </c>
      <c r="C804" s="126" t="s">
        <v>935</v>
      </c>
      <c r="D804" s="126" t="s">
        <v>965</v>
      </c>
      <c r="E804" s="126" t="s">
        <v>422</v>
      </c>
      <c r="F804" s="125">
        <v>168000</v>
      </c>
      <c r="G804" s="125">
        <v>168000</v>
      </c>
      <c r="H804" s="124">
        <v>168000</v>
      </c>
    </row>
    <row r="805" spans="1:8" ht="25.5" outlineLevel="6" x14ac:dyDescent="0.25">
      <c r="A805" s="82" t="s">
        <v>964</v>
      </c>
      <c r="B805" s="81" t="s">
        <v>1069</v>
      </c>
      <c r="C805" s="81" t="s">
        <v>935</v>
      </c>
      <c r="D805" s="81" t="s">
        <v>963</v>
      </c>
      <c r="E805" s="128"/>
      <c r="F805" s="80">
        <v>462000</v>
      </c>
      <c r="G805" s="80">
        <v>462000</v>
      </c>
      <c r="H805" s="79">
        <v>462000</v>
      </c>
    </row>
    <row r="806" spans="1:8" outlineLevel="7" x14ac:dyDescent="0.25">
      <c r="A806" s="127" t="s">
        <v>424</v>
      </c>
      <c r="B806" s="126" t="s">
        <v>1069</v>
      </c>
      <c r="C806" s="126" t="s">
        <v>935</v>
      </c>
      <c r="D806" s="126" t="s">
        <v>963</v>
      </c>
      <c r="E806" s="126" t="s">
        <v>422</v>
      </c>
      <c r="F806" s="125">
        <v>462000</v>
      </c>
      <c r="G806" s="125">
        <v>462000</v>
      </c>
      <c r="H806" s="124">
        <v>462000</v>
      </c>
    </row>
    <row r="807" spans="1:8" outlineLevel="6" x14ac:dyDescent="0.25">
      <c r="A807" s="82" t="s">
        <v>962</v>
      </c>
      <c r="B807" s="81" t="s">
        <v>1069</v>
      </c>
      <c r="C807" s="81" t="s">
        <v>935</v>
      </c>
      <c r="D807" s="81" t="s">
        <v>961</v>
      </c>
      <c r="E807" s="128"/>
      <c r="F807" s="80">
        <v>747450</v>
      </c>
      <c r="G807" s="80">
        <v>0</v>
      </c>
      <c r="H807" s="79">
        <v>0</v>
      </c>
    </row>
    <row r="808" spans="1:8" outlineLevel="7" x14ac:dyDescent="0.25">
      <c r="A808" s="127" t="s">
        <v>424</v>
      </c>
      <c r="B808" s="126" t="s">
        <v>1069</v>
      </c>
      <c r="C808" s="126" t="s">
        <v>935</v>
      </c>
      <c r="D808" s="126" t="s">
        <v>961</v>
      </c>
      <c r="E808" s="126" t="s">
        <v>422</v>
      </c>
      <c r="F808" s="125">
        <v>747450</v>
      </c>
      <c r="G808" s="125">
        <v>0</v>
      </c>
      <c r="H808" s="124">
        <v>0</v>
      </c>
    </row>
    <row r="809" spans="1:8" ht="25.5" outlineLevel="6" x14ac:dyDescent="0.25">
      <c r="A809" s="82" t="s">
        <v>960</v>
      </c>
      <c r="B809" s="81" t="s">
        <v>1069</v>
      </c>
      <c r="C809" s="81" t="s">
        <v>935</v>
      </c>
      <c r="D809" s="81" t="s">
        <v>959</v>
      </c>
      <c r="E809" s="128"/>
      <c r="F809" s="80">
        <v>108412.2</v>
      </c>
      <c r="G809" s="80">
        <v>108412.2</v>
      </c>
      <c r="H809" s="79">
        <v>108412.2</v>
      </c>
    </row>
    <row r="810" spans="1:8" outlineLevel="7" x14ac:dyDescent="0.25">
      <c r="A810" s="127" t="s">
        <v>302</v>
      </c>
      <c r="B810" s="126" t="s">
        <v>1069</v>
      </c>
      <c r="C810" s="126" t="s">
        <v>935</v>
      </c>
      <c r="D810" s="126" t="s">
        <v>959</v>
      </c>
      <c r="E810" s="126" t="s">
        <v>299</v>
      </c>
      <c r="F810" s="125">
        <v>108412.2</v>
      </c>
      <c r="G810" s="125">
        <v>108412.2</v>
      </c>
      <c r="H810" s="124">
        <v>108412.2</v>
      </c>
    </row>
    <row r="811" spans="1:8" ht="25.5" outlineLevel="3" x14ac:dyDescent="0.25">
      <c r="A811" s="97" t="s">
        <v>750</v>
      </c>
      <c r="B811" s="96" t="s">
        <v>1069</v>
      </c>
      <c r="C811" s="96" t="s">
        <v>935</v>
      </c>
      <c r="D811" s="96" t="s">
        <v>749</v>
      </c>
      <c r="E811" s="95"/>
      <c r="F811" s="94">
        <v>2956385.74</v>
      </c>
      <c r="G811" s="94">
        <v>2956385.74</v>
      </c>
      <c r="H811" s="93">
        <v>2956385.74</v>
      </c>
    </row>
    <row r="812" spans="1:8" outlineLevel="5" x14ac:dyDescent="0.25">
      <c r="A812" s="87" t="s">
        <v>958</v>
      </c>
      <c r="B812" s="86" t="s">
        <v>1069</v>
      </c>
      <c r="C812" s="86" t="s">
        <v>935</v>
      </c>
      <c r="D812" s="86" t="s">
        <v>957</v>
      </c>
      <c r="E812" s="85"/>
      <c r="F812" s="84">
        <v>2956385.74</v>
      </c>
      <c r="G812" s="84">
        <v>2956385.74</v>
      </c>
      <c r="H812" s="83">
        <v>2956385.74</v>
      </c>
    </row>
    <row r="813" spans="1:8" outlineLevel="6" x14ac:dyDescent="0.25">
      <c r="A813" s="82" t="s">
        <v>956</v>
      </c>
      <c r="B813" s="81" t="s">
        <v>1069</v>
      </c>
      <c r="C813" s="81" t="s">
        <v>935</v>
      </c>
      <c r="D813" s="81" t="s">
        <v>955</v>
      </c>
      <c r="E813" s="128"/>
      <c r="F813" s="80">
        <v>2956385.74</v>
      </c>
      <c r="G813" s="80">
        <v>2956385.74</v>
      </c>
      <c r="H813" s="79">
        <v>2956385.74</v>
      </c>
    </row>
    <row r="814" spans="1:8" outlineLevel="7" x14ac:dyDescent="0.25">
      <c r="A814" s="127" t="s">
        <v>424</v>
      </c>
      <c r="B814" s="126" t="s">
        <v>1069</v>
      </c>
      <c r="C814" s="126" t="s">
        <v>935</v>
      </c>
      <c r="D814" s="126" t="s">
        <v>955</v>
      </c>
      <c r="E814" s="126" t="s">
        <v>422</v>
      </c>
      <c r="F814" s="125">
        <v>2956385.74</v>
      </c>
      <c r="G814" s="125">
        <v>2956385.74</v>
      </c>
      <c r="H814" s="124">
        <v>2956385.74</v>
      </c>
    </row>
    <row r="815" spans="1:8" outlineLevel="1" x14ac:dyDescent="0.25">
      <c r="A815" s="107" t="s">
        <v>856</v>
      </c>
      <c r="B815" s="106" t="s">
        <v>1069</v>
      </c>
      <c r="C815" s="106" t="s">
        <v>855</v>
      </c>
      <c r="D815" s="105"/>
      <c r="E815" s="105"/>
      <c r="F815" s="104">
        <v>117174149.79000001</v>
      </c>
      <c r="G815" s="104">
        <v>109421264.15000001</v>
      </c>
      <c r="H815" s="103">
        <v>89784728.150000006</v>
      </c>
    </row>
    <row r="816" spans="1:8" outlineLevel="2" x14ac:dyDescent="0.25">
      <c r="A816" s="102" t="s">
        <v>854</v>
      </c>
      <c r="B816" s="101" t="s">
        <v>1069</v>
      </c>
      <c r="C816" s="101" t="s">
        <v>836</v>
      </c>
      <c r="D816" s="100"/>
      <c r="E816" s="100"/>
      <c r="F816" s="99">
        <v>47740369.130000003</v>
      </c>
      <c r="G816" s="99">
        <v>73931291.129999995</v>
      </c>
      <c r="H816" s="98">
        <v>54294755.130000003</v>
      </c>
    </row>
    <row r="817" spans="1:8" ht="25.5" outlineLevel="3" x14ac:dyDescent="0.25">
      <c r="A817" s="97" t="s">
        <v>415</v>
      </c>
      <c r="B817" s="96" t="s">
        <v>1069</v>
      </c>
      <c r="C817" s="96" t="s">
        <v>836</v>
      </c>
      <c r="D817" s="96" t="s">
        <v>414</v>
      </c>
      <c r="E817" s="95"/>
      <c r="F817" s="94">
        <v>47740369.130000003</v>
      </c>
      <c r="G817" s="94">
        <v>73931291.129999995</v>
      </c>
      <c r="H817" s="93">
        <v>54294755.130000003</v>
      </c>
    </row>
    <row r="818" spans="1:8" ht="25.5" outlineLevel="4" x14ac:dyDescent="0.25">
      <c r="A818" s="92" t="s">
        <v>853</v>
      </c>
      <c r="B818" s="91" t="s">
        <v>1069</v>
      </c>
      <c r="C818" s="91" t="s">
        <v>836</v>
      </c>
      <c r="D818" s="91" t="s">
        <v>852</v>
      </c>
      <c r="E818" s="90"/>
      <c r="F818" s="89">
        <v>47740369.130000003</v>
      </c>
      <c r="G818" s="89">
        <v>54294755.130000003</v>
      </c>
      <c r="H818" s="88">
        <v>54294755.130000003</v>
      </c>
    </row>
    <row r="819" spans="1:8" outlineLevel="5" x14ac:dyDescent="0.25">
      <c r="A819" s="87" t="s">
        <v>851</v>
      </c>
      <c r="B819" s="86" t="s">
        <v>1069</v>
      </c>
      <c r="C819" s="86" t="s">
        <v>836</v>
      </c>
      <c r="D819" s="86" t="s">
        <v>850</v>
      </c>
      <c r="E819" s="85"/>
      <c r="F819" s="84">
        <v>47740369.130000003</v>
      </c>
      <c r="G819" s="84">
        <v>54294755.130000003</v>
      </c>
      <c r="H819" s="83">
        <v>54294755.130000003</v>
      </c>
    </row>
    <row r="820" spans="1:8" outlineLevel="6" x14ac:dyDescent="0.25">
      <c r="A820" s="82" t="s">
        <v>849</v>
      </c>
      <c r="B820" s="81" t="s">
        <v>1069</v>
      </c>
      <c r="C820" s="81" t="s">
        <v>836</v>
      </c>
      <c r="D820" s="81" t="s">
        <v>848</v>
      </c>
      <c r="E820" s="128"/>
      <c r="F820" s="80">
        <v>31737628.73</v>
      </c>
      <c r="G820" s="80">
        <v>31737628.73</v>
      </c>
      <c r="H820" s="79">
        <v>31737628.73</v>
      </c>
    </row>
    <row r="821" spans="1:8" outlineLevel="7" x14ac:dyDescent="0.25">
      <c r="A821" s="127" t="s">
        <v>424</v>
      </c>
      <c r="B821" s="126" t="s">
        <v>1069</v>
      </c>
      <c r="C821" s="126" t="s">
        <v>836</v>
      </c>
      <c r="D821" s="126" t="s">
        <v>848</v>
      </c>
      <c r="E821" s="126" t="s">
        <v>422</v>
      </c>
      <c r="F821" s="125">
        <v>31737628.73</v>
      </c>
      <c r="G821" s="125">
        <v>31737628.73</v>
      </c>
      <c r="H821" s="124">
        <v>31737628.73</v>
      </c>
    </row>
    <row r="822" spans="1:8" ht="25.5" outlineLevel="6" x14ac:dyDescent="0.25">
      <c r="A822" s="82" t="s">
        <v>847</v>
      </c>
      <c r="B822" s="81" t="s">
        <v>1069</v>
      </c>
      <c r="C822" s="81" t="s">
        <v>836</v>
      </c>
      <c r="D822" s="81" t="s">
        <v>846</v>
      </c>
      <c r="E822" s="128"/>
      <c r="F822" s="80">
        <v>2003953</v>
      </c>
      <c r="G822" s="80">
        <v>11344602</v>
      </c>
      <c r="H822" s="79">
        <v>11344602</v>
      </c>
    </row>
    <row r="823" spans="1:8" outlineLevel="7" x14ac:dyDescent="0.25">
      <c r="A823" s="127" t="s">
        <v>424</v>
      </c>
      <c r="B823" s="126" t="s">
        <v>1069</v>
      </c>
      <c r="C823" s="126" t="s">
        <v>836</v>
      </c>
      <c r="D823" s="126" t="s">
        <v>846</v>
      </c>
      <c r="E823" s="126" t="s">
        <v>422</v>
      </c>
      <c r="F823" s="125">
        <v>2003953</v>
      </c>
      <c r="G823" s="125">
        <v>11344602</v>
      </c>
      <c r="H823" s="124">
        <v>11344602</v>
      </c>
    </row>
    <row r="824" spans="1:8" outlineLevel="6" x14ac:dyDescent="0.25">
      <c r="A824" s="82" t="s">
        <v>845</v>
      </c>
      <c r="B824" s="81" t="s">
        <v>1069</v>
      </c>
      <c r="C824" s="81" t="s">
        <v>836</v>
      </c>
      <c r="D824" s="81" t="s">
        <v>844</v>
      </c>
      <c r="E824" s="128"/>
      <c r="F824" s="80">
        <v>11212524.4</v>
      </c>
      <c r="G824" s="80">
        <v>11212524.4</v>
      </c>
      <c r="H824" s="79">
        <v>11212524.4</v>
      </c>
    </row>
    <row r="825" spans="1:8" outlineLevel="7" x14ac:dyDescent="0.25">
      <c r="A825" s="127" t="s">
        <v>424</v>
      </c>
      <c r="B825" s="126" t="s">
        <v>1069</v>
      </c>
      <c r="C825" s="126" t="s">
        <v>836</v>
      </c>
      <c r="D825" s="126" t="s">
        <v>844</v>
      </c>
      <c r="E825" s="126" t="s">
        <v>422</v>
      </c>
      <c r="F825" s="125">
        <v>11212524.4</v>
      </c>
      <c r="G825" s="125">
        <v>11212524.4</v>
      </c>
      <c r="H825" s="124">
        <v>11212524.4</v>
      </c>
    </row>
    <row r="826" spans="1:8" outlineLevel="6" x14ac:dyDescent="0.25">
      <c r="A826" s="82" t="s">
        <v>843</v>
      </c>
      <c r="B826" s="81" t="s">
        <v>1069</v>
      </c>
      <c r="C826" s="81" t="s">
        <v>836</v>
      </c>
      <c r="D826" s="81" t="s">
        <v>842</v>
      </c>
      <c r="E826" s="128"/>
      <c r="F826" s="80">
        <v>2786263</v>
      </c>
      <c r="G826" s="80">
        <v>0</v>
      </c>
      <c r="H826" s="79">
        <v>0</v>
      </c>
    </row>
    <row r="827" spans="1:8" outlineLevel="7" x14ac:dyDescent="0.25">
      <c r="A827" s="127" t="s">
        <v>424</v>
      </c>
      <c r="B827" s="126" t="s">
        <v>1069</v>
      </c>
      <c r="C827" s="126" t="s">
        <v>836</v>
      </c>
      <c r="D827" s="126" t="s">
        <v>842</v>
      </c>
      <c r="E827" s="126" t="s">
        <v>422</v>
      </c>
      <c r="F827" s="125">
        <v>2786263</v>
      </c>
      <c r="G827" s="125">
        <v>0</v>
      </c>
      <c r="H827" s="124">
        <v>0</v>
      </c>
    </row>
    <row r="828" spans="1:8" outlineLevel="4" x14ac:dyDescent="0.25">
      <c r="A828" s="92" t="s">
        <v>841</v>
      </c>
      <c r="B828" s="91" t="s">
        <v>1069</v>
      </c>
      <c r="C828" s="91" t="s">
        <v>836</v>
      </c>
      <c r="D828" s="91" t="s">
        <v>840</v>
      </c>
      <c r="E828" s="90"/>
      <c r="F828" s="89">
        <v>0</v>
      </c>
      <c r="G828" s="89">
        <v>19636536</v>
      </c>
      <c r="H828" s="88">
        <v>0</v>
      </c>
    </row>
    <row r="829" spans="1:8" outlineLevel="5" x14ac:dyDescent="0.25">
      <c r="A829" s="87" t="s">
        <v>839</v>
      </c>
      <c r="B829" s="86" t="s">
        <v>1069</v>
      </c>
      <c r="C829" s="86" t="s">
        <v>836</v>
      </c>
      <c r="D829" s="86" t="s">
        <v>838</v>
      </c>
      <c r="E829" s="85"/>
      <c r="F829" s="84">
        <v>0</v>
      </c>
      <c r="G829" s="84">
        <v>19636536</v>
      </c>
      <c r="H829" s="83">
        <v>0</v>
      </c>
    </row>
    <row r="830" spans="1:8" outlineLevel="6" x14ac:dyDescent="0.25">
      <c r="A830" s="82" t="s">
        <v>837</v>
      </c>
      <c r="B830" s="81" t="s">
        <v>1069</v>
      </c>
      <c r="C830" s="81" t="s">
        <v>836</v>
      </c>
      <c r="D830" s="81" t="s">
        <v>835</v>
      </c>
      <c r="E830" s="128"/>
      <c r="F830" s="80">
        <v>0</v>
      </c>
      <c r="G830" s="80">
        <v>19636536</v>
      </c>
      <c r="H830" s="79">
        <v>0</v>
      </c>
    </row>
    <row r="831" spans="1:8" outlineLevel="7" x14ac:dyDescent="0.25">
      <c r="A831" s="127" t="s">
        <v>424</v>
      </c>
      <c r="B831" s="126" t="s">
        <v>1069</v>
      </c>
      <c r="C831" s="126" t="s">
        <v>836</v>
      </c>
      <c r="D831" s="126" t="s">
        <v>835</v>
      </c>
      <c r="E831" s="126" t="s">
        <v>422</v>
      </c>
      <c r="F831" s="125">
        <v>0</v>
      </c>
      <c r="G831" s="125">
        <v>19636536</v>
      </c>
      <c r="H831" s="124">
        <v>0</v>
      </c>
    </row>
    <row r="832" spans="1:8" outlineLevel="2" x14ac:dyDescent="0.25">
      <c r="A832" s="102" t="s">
        <v>829</v>
      </c>
      <c r="B832" s="101" t="s">
        <v>1069</v>
      </c>
      <c r="C832" s="101" t="s">
        <v>723</v>
      </c>
      <c r="D832" s="100"/>
      <c r="E832" s="100"/>
      <c r="F832" s="99">
        <v>69433780.659999996</v>
      </c>
      <c r="G832" s="99">
        <v>35489973.020000003</v>
      </c>
      <c r="H832" s="98">
        <v>35489973.020000003</v>
      </c>
    </row>
    <row r="833" spans="1:8" ht="25.5" outlineLevel="3" x14ac:dyDescent="0.25">
      <c r="A833" s="97" t="s">
        <v>373</v>
      </c>
      <c r="B833" s="96" t="s">
        <v>1069</v>
      </c>
      <c r="C833" s="96" t="s">
        <v>723</v>
      </c>
      <c r="D833" s="96" t="s">
        <v>372</v>
      </c>
      <c r="E833" s="95"/>
      <c r="F833" s="94">
        <v>44888531.130000003</v>
      </c>
      <c r="G833" s="94">
        <v>24445973.02</v>
      </c>
      <c r="H833" s="93">
        <v>24445973.02</v>
      </c>
    </row>
    <row r="834" spans="1:8" ht="38.25" outlineLevel="4" x14ac:dyDescent="0.25">
      <c r="A834" s="92" t="s">
        <v>790</v>
      </c>
      <c r="B834" s="91" t="s">
        <v>1069</v>
      </c>
      <c r="C834" s="91" t="s">
        <v>723</v>
      </c>
      <c r="D834" s="91" t="s">
        <v>789</v>
      </c>
      <c r="E834" s="90"/>
      <c r="F834" s="89">
        <v>44888531.130000003</v>
      </c>
      <c r="G834" s="89">
        <v>24445973.02</v>
      </c>
      <c r="H834" s="88">
        <v>24445973.02</v>
      </c>
    </row>
    <row r="835" spans="1:8" ht="25.5" outlineLevel="5" x14ac:dyDescent="0.25">
      <c r="A835" s="87" t="s">
        <v>784</v>
      </c>
      <c r="B835" s="86" t="s">
        <v>1069</v>
      </c>
      <c r="C835" s="86" t="s">
        <v>723</v>
      </c>
      <c r="D835" s="86" t="s">
        <v>783</v>
      </c>
      <c r="E835" s="85"/>
      <c r="F835" s="84">
        <v>44888531.130000003</v>
      </c>
      <c r="G835" s="84">
        <v>24445973.02</v>
      </c>
      <c r="H835" s="83">
        <v>24445973.02</v>
      </c>
    </row>
    <row r="836" spans="1:8" ht="51" outlineLevel="6" x14ac:dyDescent="0.25">
      <c r="A836" s="82" t="s">
        <v>776</v>
      </c>
      <c r="B836" s="81" t="s">
        <v>1069</v>
      </c>
      <c r="C836" s="81" t="s">
        <v>723</v>
      </c>
      <c r="D836" s="81" t="s">
        <v>775</v>
      </c>
      <c r="E836" s="128"/>
      <c r="F836" s="80">
        <v>44888531.130000003</v>
      </c>
      <c r="G836" s="80">
        <v>24445973.02</v>
      </c>
      <c r="H836" s="79">
        <v>24445973.02</v>
      </c>
    </row>
    <row r="837" spans="1:8" outlineLevel="7" x14ac:dyDescent="0.25">
      <c r="A837" s="127" t="s">
        <v>302</v>
      </c>
      <c r="B837" s="126" t="s">
        <v>1069</v>
      </c>
      <c r="C837" s="126" t="s">
        <v>723</v>
      </c>
      <c r="D837" s="126" t="s">
        <v>775</v>
      </c>
      <c r="E837" s="126" t="s">
        <v>299</v>
      </c>
      <c r="F837" s="125">
        <v>44888531.130000003</v>
      </c>
      <c r="G837" s="125">
        <v>24445973.02</v>
      </c>
      <c r="H837" s="124">
        <v>24445973.02</v>
      </c>
    </row>
    <row r="838" spans="1:8" ht="25.5" outlineLevel="3" x14ac:dyDescent="0.25">
      <c r="A838" s="97" t="s">
        <v>750</v>
      </c>
      <c r="B838" s="96" t="s">
        <v>1069</v>
      </c>
      <c r="C838" s="96" t="s">
        <v>723</v>
      </c>
      <c r="D838" s="96" t="s">
        <v>749</v>
      </c>
      <c r="E838" s="95"/>
      <c r="F838" s="94">
        <v>24545249.530000001</v>
      </c>
      <c r="G838" s="94">
        <v>11044000</v>
      </c>
      <c r="H838" s="93">
        <v>11044000</v>
      </c>
    </row>
    <row r="839" spans="1:8" outlineLevel="5" x14ac:dyDescent="0.25">
      <c r="A839" s="87" t="s">
        <v>748</v>
      </c>
      <c r="B839" s="86" t="s">
        <v>1069</v>
      </c>
      <c r="C839" s="86" t="s">
        <v>723</v>
      </c>
      <c r="D839" s="86" t="s">
        <v>747</v>
      </c>
      <c r="E839" s="85"/>
      <c r="F839" s="84">
        <v>24545249.530000001</v>
      </c>
      <c r="G839" s="84">
        <v>11044000</v>
      </c>
      <c r="H839" s="83">
        <v>11044000</v>
      </c>
    </row>
    <row r="840" spans="1:8" outlineLevel="6" x14ac:dyDescent="0.25">
      <c r="A840" s="82" t="s">
        <v>746</v>
      </c>
      <c r="B840" s="81" t="s">
        <v>1069</v>
      </c>
      <c r="C840" s="81" t="s">
        <v>723</v>
      </c>
      <c r="D840" s="81" t="s">
        <v>745</v>
      </c>
      <c r="E840" s="128"/>
      <c r="F840" s="80">
        <v>20277960.329999998</v>
      </c>
      <c r="G840" s="80">
        <v>11044000</v>
      </c>
      <c r="H840" s="79">
        <v>11044000</v>
      </c>
    </row>
    <row r="841" spans="1:8" outlineLevel="7" x14ac:dyDescent="0.25">
      <c r="A841" s="127" t="s">
        <v>424</v>
      </c>
      <c r="B841" s="126" t="s">
        <v>1069</v>
      </c>
      <c r="C841" s="126" t="s">
        <v>723</v>
      </c>
      <c r="D841" s="126" t="s">
        <v>745</v>
      </c>
      <c r="E841" s="126" t="s">
        <v>422</v>
      </c>
      <c r="F841" s="125">
        <v>20277960.329999998</v>
      </c>
      <c r="G841" s="125">
        <v>11044000</v>
      </c>
      <c r="H841" s="124">
        <v>11044000</v>
      </c>
    </row>
    <row r="842" spans="1:8" ht="25.5" outlineLevel="6" x14ac:dyDescent="0.25">
      <c r="A842" s="82" t="s">
        <v>744</v>
      </c>
      <c r="B842" s="81" t="s">
        <v>1069</v>
      </c>
      <c r="C842" s="81" t="s">
        <v>723</v>
      </c>
      <c r="D842" s="81" t="s">
        <v>743</v>
      </c>
      <c r="E842" s="128"/>
      <c r="F842" s="80">
        <v>1767289.2</v>
      </c>
      <c r="G842" s="80">
        <v>0</v>
      </c>
      <c r="H842" s="79">
        <v>0</v>
      </c>
    </row>
    <row r="843" spans="1:8" outlineLevel="7" x14ac:dyDescent="0.25">
      <c r="A843" s="127" t="s">
        <v>424</v>
      </c>
      <c r="B843" s="126" t="s">
        <v>1069</v>
      </c>
      <c r="C843" s="126" t="s">
        <v>723</v>
      </c>
      <c r="D843" s="126" t="s">
        <v>743</v>
      </c>
      <c r="E843" s="126" t="s">
        <v>422</v>
      </c>
      <c r="F843" s="125">
        <v>1767289.2</v>
      </c>
      <c r="G843" s="125">
        <v>0</v>
      </c>
      <c r="H843" s="124">
        <v>0</v>
      </c>
    </row>
    <row r="844" spans="1:8" ht="38.25" outlineLevel="6" x14ac:dyDescent="0.25">
      <c r="A844" s="82" t="s">
        <v>742</v>
      </c>
      <c r="B844" s="81" t="s">
        <v>1069</v>
      </c>
      <c r="C844" s="81" t="s">
        <v>723</v>
      </c>
      <c r="D844" s="81" t="s">
        <v>741</v>
      </c>
      <c r="E844" s="128"/>
      <c r="F844" s="80">
        <v>2500000</v>
      </c>
      <c r="G844" s="80">
        <v>0</v>
      </c>
      <c r="H844" s="79">
        <v>0</v>
      </c>
    </row>
    <row r="845" spans="1:8" outlineLevel="7" x14ac:dyDescent="0.25">
      <c r="A845" s="127" t="s">
        <v>424</v>
      </c>
      <c r="B845" s="126" t="s">
        <v>1069</v>
      </c>
      <c r="C845" s="126" t="s">
        <v>723</v>
      </c>
      <c r="D845" s="126" t="s">
        <v>741</v>
      </c>
      <c r="E845" s="126" t="s">
        <v>422</v>
      </c>
      <c r="F845" s="125">
        <v>2500000</v>
      </c>
      <c r="G845" s="125">
        <v>0</v>
      </c>
      <c r="H845" s="124">
        <v>0</v>
      </c>
    </row>
    <row r="846" spans="1:8" outlineLevel="1" x14ac:dyDescent="0.25">
      <c r="A846" s="107" t="s">
        <v>466</v>
      </c>
      <c r="B846" s="106" t="s">
        <v>1069</v>
      </c>
      <c r="C846" s="106" t="s">
        <v>465</v>
      </c>
      <c r="D846" s="105"/>
      <c r="E846" s="105"/>
      <c r="F846" s="104">
        <v>13070898.75</v>
      </c>
      <c r="G846" s="104">
        <v>15557643.25</v>
      </c>
      <c r="H846" s="103">
        <v>10651688.25</v>
      </c>
    </row>
    <row r="847" spans="1:8" outlineLevel="2" x14ac:dyDescent="0.25">
      <c r="A847" s="102" t="s">
        <v>457</v>
      </c>
      <c r="B847" s="101" t="s">
        <v>1069</v>
      </c>
      <c r="C847" s="101" t="s">
        <v>439</v>
      </c>
      <c r="D847" s="100"/>
      <c r="E847" s="100"/>
      <c r="F847" s="99">
        <v>343400</v>
      </c>
      <c r="G847" s="99">
        <v>343400</v>
      </c>
      <c r="H847" s="98">
        <v>343400</v>
      </c>
    </row>
    <row r="848" spans="1:8" ht="25.5" outlineLevel="3" x14ac:dyDescent="0.25">
      <c r="A848" s="97" t="s">
        <v>415</v>
      </c>
      <c r="B848" s="96" t="s">
        <v>1069</v>
      </c>
      <c r="C848" s="96" t="s">
        <v>439</v>
      </c>
      <c r="D848" s="96" t="s">
        <v>414</v>
      </c>
      <c r="E848" s="95"/>
      <c r="F848" s="94">
        <v>343400</v>
      </c>
      <c r="G848" s="94">
        <v>343400</v>
      </c>
      <c r="H848" s="93">
        <v>343400</v>
      </c>
    </row>
    <row r="849" spans="1:8" ht="25.5" outlineLevel="4" x14ac:dyDescent="0.25">
      <c r="A849" s="92" t="s">
        <v>443</v>
      </c>
      <c r="B849" s="91" t="s">
        <v>1069</v>
      </c>
      <c r="C849" s="91" t="s">
        <v>439</v>
      </c>
      <c r="D849" s="91" t="s">
        <v>442</v>
      </c>
      <c r="E849" s="90"/>
      <c r="F849" s="89">
        <v>343400</v>
      </c>
      <c r="G849" s="89">
        <v>343400</v>
      </c>
      <c r="H849" s="88">
        <v>343400</v>
      </c>
    </row>
    <row r="850" spans="1:8" ht="25.5" outlineLevel="5" x14ac:dyDescent="0.25">
      <c r="A850" s="87" t="s">
        <v>441</v>
      </c>
      <c r="B850" s="86" t="s">
        <v>1069</v>
      </c>
      <c r="C850" s="86" t="s">
        <v>439</v>
      </c>
      <c r="D850" s="86" t="s">
        <v>440</v>
      </c>
      <c r="E850" s="85"/>
      <c r="F850" s="84">
        <v>343400</v>
      </c>
      <c r="G850" s="84">
        <v>343400</v>
      </c>
      <c r="H850" s="83">
        <v>343400</v>
      </c>
    </row>
    <row r="851" spans="1:8" ht="25.5" outlineLevel="6" x14ac:dyDescent="0.25">
      <c r="A851" s="82" t="s">
        <v>210</v>
      </c>
      <c r="B851" s="81" t="s">
        <v>1069</v>
      </c>
      <c r="C851" s="81" t="s">
        <v>439</v>
      </c>
      <c r="D851" s="81" t="s">
        <v>438</v>
      </c>
      <c r="E851" s="128"/>
      <c r="F851" s="80">
        <v>343400</v>
      </c>
      <c r="G851" s="80">
        <v>343400</v>
      </c>
      <c r="H851" s="79">
        <v>343400</v>
      </c>
    </row>
    <row r="852" spans="1:8" outlineLevel="7" x14ac:dyDescent="0.25">
      <c r="A852" s="127" t="s">
        <v>376</v>
      </c>
      <c r="B852" s="126" t="s">
        <v>1069</v>
      </c>
      <c r="C852" s="126" t="s">
        <v>439</v>
      </c>
      <c r="D852" s="126" t="s">
        <v>438</v>
      </c>
      <c r="E852" s="126" t="s">
        <v>374</v>
      </c>
      <c r="F852" s="125">
        <v>343400</v>
      </c>
      <c r="G852" s="125">
        <v>343400</v>
      </c>
      <c r="H852" s="124">
        <v>343400</v>
      </c>
    </row>
    <row r="853" spans="1:8" outlineLevel="2" x14ac:dyDescent="0.25">
      <c r="A853" s="102" t="s">
        <v>437</v>
      </c>
      <c r="B853" s="101" t="s">
        <v>1069</v>
      </c>
      <c r="C853" s="101" t="s">
        <v>400</v>
      </c>
      <c r="D853" s="100"/>
      <c r="E853" s="100"/>
      <c r="F853" s="99">
        <v>12727498.75</v>
      </c>
      <c r="G853" s="99">
        <v>15214243.25</v>
      </c>
      <c r="H853" s="98">
        <v>10308288.25</v>
      </c>
    </row>
    <row r="854" spans="1:8" ht="25.5" outlineLevel="3" x14ac:dyDescent="0.25">
      <c r="A854" s="97" t="s">
        <v>415</v>
      </c>
      <c r="B854" s="96" t="s">
        <v>1069</v>
      </c>
      <c r="C854" s="96" t="s">
        <v>400</v>
      </c>
      <c r="D854" s="96" t="s">
        <v>414</v>
      </c>
      <c r="E854" s="95"/>
      <c r="F854" s="94">
        <v>12727498.75</v>
      </c>
      <c r="G854" s="94">
        <v>15214243.25</v>
      </c>
      <c r="H854" s="93">
        <v>10308288.25</v>
      </c>
    </row>
    <row r="855" spans="1:8" outlineLevel="4" x14ac:dyDescent="0.25">
      <c r="A855" s="92" t="s">
        <v>413</v>
      </c>
      <c r="B855" s="91" t="s">
        <v>1069</v>
      </c>
      <c r="C855" s="91" t="s">
        <v>400</v>
      </c>
      <c r="D855" s="91" t="s">
        <v>412</v>
      </c>
      <c r="E855" s="90"/>
      <c r="F855" s="89">
        <v>12727498.75</v>
      </c>
      <c r="G855" s="89">
        <v>15214243.25</v>
      </c>
      <c r="H855" s="88">
        <v>10308288.25</v>
      </c>
    </row>
    <row r="856" spans="1:8" ht="25.5" outlineLevel="5" x14ac:dyDescent="0.25">
      <c r="A856" s="87" t="s">
        <v>411</v>
      </c>
      <c r="B856" s="86" t="s">
        <v>1069</v>
      </c>
      <c r="C856" s="86" t="s">
        <v>400</v>
      </c>
      <c r="D856" s="86" t="s">
        <v>410</v>
      </c>
      <c r="E856" s="85"/>
      <c r="F856" s="84">
        <v>9895500</v>
      </c>
      <c r="G856" s="84">
        <v>12297800</v>
      </c>
      <c r="H856" s="83">
        <v>7493100</v>
      </c>
    </row>
    <row r="857" spans="1:8" ht="25.5" outlineLevel="6" x14ac:dyDescent="0.25">
      <c r="A857" s="82" t="s">
        <v>409</v>
      </c>
      <c r="B857" s="81" t="s">
        <v>1069</v>
      </c>
      <c r="C857" s="81" t="s">
        <v>400</v>
      </c>
      <c r="D857" s="81" t="s">
        <v>407</v>
      </c>
      <c r="E857" s="128"/>
      <c r="F857" s="80">
        <v>9895500</v>
      </c>
      <c r="G857" s="80">
        <v>12297800</v>
      </c>
      <c r="H857" s="79">
        <v>7493100</v>
      </c>
    </row>
    <row r="858" spans="1:8" outlineLevel="7" x14ac:dyDescent="0.25">
      <c r="A858" s="127" t="s">
        <v>408</v>
      </c>
      <c r="B858" s="126" t="s">
        <v>1069</v>
      </c>
      <c r="C858" s="126" t="s">
        <v>400</v>
      </c>
      <c r="D858" s="126" t="s">
        <v>407</v>
      </c>
      <c r="E858" s="126" t="s">
        <v>406</v>
      </c>
      <c r="F858" s="125">
        <v>9895500</v>
      </c>
      <c r="G858" s="125">
        <v>12297800</v>
      </c>
      <c r="H858" s="124">
        <v>7493100</v>
      </c>
    </row>
    <row r="859" spans="1:8" ht="25.5" outlineLevel="5" x14ac:dyDescent="0.25">
      <c r="A859" s="87" t="s">
        <v>405</v>
      </c>
      <c r="B859" s="86" t="s">
        <v>1069</v>
      </c>
      <c r="C859" s="86" t="s">
        <v>400</v>
      </c>
      <c r="D859" s="86" t="s">
        <v>404</v>
      </c>
      <c r="E859" s="85"/>
      <c r="F859" s="84">
        <v>2831998.75</v>
      </c>
      <c r="G859" s="84">
        <v>2916443.25</v>
      </c>
      <c r="H859" s="83">
        <v>2815188.25</v>
      </c>
    </row>
    <row r="860" spans="1:8" ht="25.5" outlineLevel="6" x14ac:dyDescent="0.25">
      <c r="A860" s="82" t="s">
        <v>403</v>
      </c>
      <c r="B860" s="81" t="s">
        <v>1069</v>
      </c>
      <c r="C860" s="81" t="s">
        <v>400</v>
      </c>
      <c r="D860" s="81" t="s">
        <v>402</v>
      </c>
      <c r="E860" s="128"/>
      <c r="F860" s="80">
        <v>134857.07999999999</v>
      </c>
      <c r="G860" s="80">
        <v>138878.25</v>
      </c>
      <c r="H860" s="79">
        <v>134056.57999999999</v>
      </c>
    </row>
    <row r="861" spans="1:8" outlineLevel="7" x14ac:dyDescent="0.25">
      <c r="A861" s="127" t="s">
        <v>376</v>
      </c>
      <c r="B861" s="126" t="s">
        <v>1069</v>
      </c>
      <c r="C861" s="126" t="s">
        <v>400</v>
      </c>
      <c r="D861" s="126" t="s">
        <v>402</v>
      </c>
      <c r="E861" s="126" t="s">
        <v>374</v>
      </c>
      <c r="F861" s="125">
        <v>134857.07999999999</v>
      </c>
      <c r="G861" s="125">
        <v>138878.25</v>
      </c>
      <c r="H861" s="124">
        <v>134056.57999999999</v>
      </c>
    </row>
    <row r="862" spans="1:8" outlineLevel="6" x14ac:dyDescent="0.25">
      <c r="A862" s="82" t="s">
        <v>401</v>
      </c>
      <c r="B862" s="81" t="s">
        <v>1069</v>
      </c>
      <c r="C862" s="81" t="s">
        <v>400</v>
      </c>
      <c r="D862" s="81" t="s">
        <v>399</v>
      </c>
      <c r="E862" s="128"/>
      <c r="F862" s="80">
        <v>2697141.67</v>
      </c>
      <c r="G862" s="80">
        <v>2777565</v>
      </c>
      <c r="H862" s="79">
        <v>2681131.67</v>
      </c>
    </row>
    <row r="863" spans="1:8" outlineLevel="7" x14ac:dyDescent="0.25">
      <c r="A863" s="127" t="s">
        <v>376</v>
      </c>
      <c r="B863" s="126" t="s">
        <v>1069</v>
      </c>
      <c r="C863" s="126" t="s">
        <v>400</v>
      </c>
      <c r="D863" s="126" t="s">
        <v>399</v>
      </c>
      <c r="E863" s="126" t="s">
        <v>374</v>
      </c>
      <c r="F863" s="125">
        <v>2697141.67</v>
      </c>
      <c r="G863" s="125">
        <v>2777565</v>
      </c>
      <c r="H863" s="124">
        <v>2681131.67</v>
      </c>
    </row>
    <row r="864" spans="1:8" outlineLevel="1" x14ac:dyDescent="0.25">
      <c r="A864" s="107" t="s">
        <v>362</v>
      </c>
      <c r="B864" s="106" t="s">
        <v>1069</v>
      </c>
      <c r="C864" s="106" t="s">
        <v>361</v>
      </c>
      <c r="D864" s="105"/>
      <c r="E864" s="105"/>
      <c r="F864" s="104">
        <v>54080639.450000003</v>
      </c>
      <c r="G864" s="104">
        <v>45284321.280000001</v>
      </c>
      <c r="H864" s="103">
        <v>47313152.759999998</v>
      </c>
    </row>
    <row r="865" spans="1:8" outlineLevel="2" x14ac:dyDescent="0.25">
      <c r="A865" s="102" t="s">
        <v>342</v>
      </c>
      <c r="B865" s="101" t="s">
        <v>1069</v>
      </c>
      <c r="C865" s="101" t="s">
        <v>315</v>
      </c>
      <c r="D865" s="100"/>
      <c r="E865" s="100"/>
      <c r="F865" s="99">
        <v>54080639.450000003</v>
      </c>
      <c r="G865" s="99">
        <v>45284321.280000001</v>
      </c>
      <c r="H865" s="98">
        <v>47313152.759999998</v>
      </c>
    </row>
    <row r="866" spans="1:8" ht="25.5" outlineLevel="3" x14ac:dyDescent="0.25">
      <c r="A866" s="97" t="s">
        <v>341</v>
      </c>
      <c r="B866" s="96" t="s">
        <v>1069</v>
      </c>
      <c r="C866" s="96" t="s">
        <v>315</v>
      </c>
      <c r="D866" s="96" t="s">
        <v>340</v>
      </c>
      <c r="E866" s="95"/>
      <c r="F866" s="94">
        <v>54080639.450000003</v>
      </c>
      <c r="G866" s="94">
        <v>45284321.280000001</v>
      </c>
      <c r="H866" s="93">
        <v>47313152.759999998</v>
      </c>
    </row>
    <row r="867" spans="1:8" outlineLevel="4" x14ac:dyDescent="0.25">
      <c r="A867" s="92" t="s">
        <v>339</v>
      </c>
      <c r="B867" s="91" t="s">
        <v>1069</v>
      </c>
      <c r="C867" s="91" t="s">
        <v>315</v>
      </c>
      <c r="D867" s="91" t="s">
        <v>338</v>
      </c>
      <c r="E867" s="90"/>
      <c r="F867" s="89">
        <v>1523986</v>
      </c>
      <c r="G867" s="89">
        <v>1434736</v>
      </c>
      <c r="H867" s="88">
        <v>1434736</v>
      </c>
    </row>
    <row r="868" spans="1:8" ht="25.5" outlineLevel="5" x14ac:dyDescent="0.25">
      <c r="A868" s="87" t="s">
        <v>337</v>
      </c>
      <c r="B868" s="86" t="s">
        <v>1069</v>
      </c>
      <c r="C868" s="86" t="s">
        <v>315</v>
      </c>
      <c r="D868" s="86" t="s">
        <v>336</v>
      </c>
      <c r="E868" s="85"/>
      <c r="F868" s="84">
        <v>1523986</v>
      </c>
      <c r="G868" s="84">
        <v>1434736</v>
      </c>
      <c r="H868" s="83">
        <v>1434736</v>
      </c>
    </row>
    <row r="869" spans="1:8" ht="25.5" outlineLevel="6" x14ac:dyDescent="0.25">
      <c r="A869" s="82" t="s">
        <v>335</v>
      </c>
      <c r="B869" s="81" t="s">
        <v>1069</v>
      </c>
      <c r="C869" s="81" t="s">
        <v>315</v>
      </c>
      <c r="D869" s="81" t="s">
        <v>334</v>
      </c>
      <c r="E869" s="128"/>
      <c r="F869" s="80">
        <v>1434736</v>
      </c>
      <c r="G869" s="80">
        <v>1434736</v>
      </c>
      <c r="H869" s="79">
        <v>1434736</v>
      </c>
    </row>
    <row r="870" spans="1:8" ht="25.5" outlineLevel="7" x14ac:dyDescent="0.25">
      <c r="A870" s="127" t="s">
        <v>316</v>
      </c>
      <c r="B870" s="126" t="s">
        <v>1069</v>
      </c>
      <c r="C870" s="126" t="s">
        <v>315</v>
      </c>
      <c r="D870" s="126" t="s">
        <v>334</v>
      </c>
      <c r="E870" s="126" t="s">
        <v>313</v>
      </c>
      <c r="F870" s="125">
        <v>1434736</v>
      </c>
      <c r="G870" s="125">
        <v>1434736</v>
      </c>
      <c r="H870" s="124">
        <v>1434736</v>
      </c>
    </row>
    <row r="871" spans="1:8" ht="25.5" outlineLevel="6" x14ac:dyDescent="0.25">
      <c r="A871" s="82" t="s">
        <v>333</v>
      </c>
      <c r="B871" s="81" t="s">
        <v>1069</v>
      </c>
      <c r="C871" s="81" t="s">
        <v>315</v>
      </c>
      <c r="D871" s="81" t="s">
        <v>332</v>
      </c>
      <c r="E871" s="128"/>
      <c r="F871" s="80">
        <v>89250</v>
      </c>
      <c r="G871" s="80">
        <v>0</v>
      </c>
      <c r="H871" s="79">
        <v>0</v>
      </c>
    </row>
    <row r="872" spans="1:8" ht="25.5" outlineLevel="7" x14ac:dyDescent="0.25">
      <c r="A872" s="127" t="s">
        <v>316</v>
      </c>
      <c r="B872" s="126" t="s">
        <v>1069</v>
      </c>
      <c r="C872" s="126" t="s">
        <v>315</v>
      </c>
      <c r="D872" s="126" t="s">
        <v>332</v>
      </c>
      <c r="E872" s="126" t="s">
        <v>313</v>
      </c>
      <c r="F872" s="125">
        <v>89250</v>
      </c>
      <c r="G872" s="125">
        <v>0</v>
      </c>
      <c r="H872" s="124">
        <v>0</v>
      </c>
    </row>
    <row r="873" spans="1:8" outlineLevel="4" x14ac:dyDescent="0.25">
      <c r="A873" s="92" t="s">
        <v>331</v>
      </c>
      <c r="B873" s="91" t="s">
        <v>1069</v>
      </c>
      <c r="C873" s="91" t="s">
        <v>315</v>
      </c>
      <c r="D873" s="91" t="s">
        <v>330</v>
      </c>
      <c r="E873" s="90"/>
      <c r="F873" s="89">
        <v>52556653.450000003</v>
      </c>
      <c r="G873" s="89">
        <v>43849585.280000001</v>
      </c>
      <c r="H873" s="88">
        <v>45878416.759999998</v>
      </c>
    </row>
    <row r="874" spans="1:8" outlineLevel="5" x14ac:dyDescent="0.25">
      <c r="A874" s="87" t="s">
        <v>329</v>
      </c>
      <c r="B874" s="86" t="s">
        <v>1069</v>
      </c>
      <c r="C874" s="86" t="s">
        <v>315</v>
      </c>
      <c r="D874" s="86" t="s">
        <v>328</v>
      </c>
      <c r="E874" s="85"/>
      <c r="F874" s="84">
        <v>38529608.450000003</v>
      </c>
      <c r="G874" s="84">
        <v>40489206.950000003</v>
      </c>
      <c r="H874" s="83">
        <v>42518038.43</v>
      </c>
    </row>
    <row r="875" spans="1:8" outlineLevel="6" x14ac:dyDescent="0.25">
      <c r="A875" s="82" t="s">
        <v>327</v>
      </c>
      <c r="B875" s="81" t="s">
        <v>1069</v>
      </c>
      <c r="C875" s="81" t="s">
        <v>315</v>
      </c>
      <c r="D875" s="81" t="s">
        <v>326</v>
      </c>
      <c r="E875" s="128"/>
      <c r="F875" s="80">
        <v>38529608.450000003</v>
      </c>
      <c r="G875" s="80">
        <v>40489206.950000003</v>
      </c>
      <c r="H875" s="79">
        <v>42518038.43</v>
      </c>
    </row>
    <row r="876" spans="1:8" ht="25.5" outlineLevel="7" x14ac:dyDescent="0.25">
      <c r="A876" s="127" t="s">
        <v>316</v>
      </c>
      <c r="B876" s="126" t="s">
        <v>1069</v>
      </c>
      <c r="C876" s="126" t="s">
        <v>315</v>
      </c>
      <c r="D876" s="126" t="s">
        <v>326</v>
      </c>
      <c r="E876" s="126" t="s">
        <v>313</v>
      </c>
      <c r="F876" s="125">
        <v>38529608.450000003</v>
      </c>
      <c r="G876" s="125">
        <v>40489206.950000003</v>
      </c>
      <c r="H876" s="124">
        <v>42518038.43</v>
      </c>
    </row>
    <row r="877" spans="1:8" ht="25.5" outlineLevel="5" x14ac:dyDescent="0.25">
      <c r="A877" s="87" t="s">
        <v>325</v>
      </c>
      <c r="B877" s="86" t="s">
        <v>1069</v>
      </c>
      <c r="C877" s="86" t="s">
        <v>315</v>
      </c>
      <c r="D877" s="86" t="s">
        <v>324</v>
      </c>
      <c r="E877" s="85"/>
      <c r="F877" s="84">
        <v>10666666.67</v>
      </c>
      <c r="G877" s="84">
        <v>0</v>
      </c>
      <c r="H877" s="83">
        <v>0</v>
      </c>
    </row>
    <row r="878" spans="1:8" ht="38.25" outlineLevel="6" x14ac:dyDescent="0.25">
      <c r="A878" s="82" t="s">
        <v>319</v>
      </c>
      <c r="B878" s="81" t="s">
        <v>1069</v>
      </c>
      <c r="C878" s="81" t="s">
        <v>315</v>
      </c>
      <c r="D878" s="81" t="s">
        <v>323</v>
      </c>
      <c r="E878" s="128"/>
      <c r="F878" s="80">
        <v>6400000</v>
      </c>
      <c r="G878" s="80">
        <v>0</v>
      </c>
      <c r="H878" s="79">
        <v>0</v>
      </c>
    </row>
    <row r="879" spans="1:8" ht="25.5" outlineLevel="7" x14ac:dyDescent="0.25">
      <c r="A879" s="127" t="s">
        <v>316</v>
      </c>
      <c r="B879" s="126" t="s">
        <v>1069</v>
      </c>
      <c r="C879" s="126" t="s">
        <v>315</v>
      </c>
      <c r="D879" s="126" t="s">
        <v>323</v>
      </c>
      <c r="E879" s="126" t="s">
        <v>313</v>
      </c>
      <c r="F879" s="125">
        <v>6400000</v>
      </c>
      <c r="G879" s="125">
        <v>0</v>
      </c>
      <c r="H879" s="124">
        <v>0</v>
      </c>
    </row>
    <row r="880" spans="1:8" ht="38.25" outlineLevel="6" x14ac:dyDescent="0.25">
      <c r="A880" s="82" t="s">
        <v>317</v>
      </c>
      <c r="B880" s="81" t="s">
        <v>1069</v>
      </c>
      <c r="C880" s="81" t="s">
        <v>315</v>
      </c>
      <c r="D880" s="81" t="s">
        <v>322</v>
      </c>
      <c r="E880" s="128"/>
      <c r="F880" s="80">
        <v>4266666.67</v>
      </c>
      <c r="G880" s="80">
        <v>0</v>
      </c>
      <c r="H880" s="79">
        <v>0</v>
      </c>
    </row>
    <row r="881" spans="1:8" ht="25.5" outlineLevel="7" x14ac:dyDescent="0.25">
      <c r="A881" s="127" t="s">
        <v>316</v>
      </c>
      <c r="B881" s="126" t="s">
        <v>1069</v>
      </c>
      <c r="C881" s="126" t="s">
        <v>315</v>
      </c>
      <c r="D881" s="126" t="s">
        <v>322</v>
      </c>
      <c r="E881" s="126" t="s">
        <v>313</v>
      </c>
      <c r="F881" s="125">
        <v>4266666.67</v>
      </c>
      <c r="G881" s="125">
        <v>0</v>
      </c>
      <c r="H881" s="124">
        <v>0</v>
      </c>
    </row>
    <row r="882" spans="1:8" ht="38.25" outlineLevel="5" x14ac:dyDescent="0.25">
      <c r="A882" s="87" t="s">
        <v>321</v>
      </c>
      <c r="B882" s="86" t="s">
        <v>1069</v>
      </c>
      <c r="C882" s="86" t="s">
        <v>315</v>
      </c>
      <c r="D882" s="86" t="s">
        <v>320</v>
      </c>
      <c r="E882" s="85"/>
      <c r="F882" s="84">
        <v>3360378.33</v>
      </c>
      <c r="G882" s="84">
        <v>3360378.33</v>
      </c>
      <c r="H882" s="83">
        <v>3360378.33</v>
      </c>
    </row>
    <row r="883" spans="1:8" ht="38.25" outlineLevel="6" x14ac:dyDescent="0.25">
      <c r="A883" s="82" t="s">
        <v>319</v>
      </c>
      <c r="B883" s="81" t="s">
        <v>1069</v>
      </c>
      <c r="C883" s="81" t="s">
        <v>315</v>
      </c>
      <c r="D883" s="81" t="s">
        <v>318</v>
      </c>
      <c r="E883" s="128"/>
      <c r="F883" s="80">
        <v>2016227</v>
      </c>
      <c r="G883" s="80">
        <v>2016227</v>
      </c>
      <c r="H883" s="79">
        <v>2016227</v>
      </c>
    </row>
    <row r="884" spans="1:8" ht="25.5" outlineLevel="7" x14ac:dyDescent="0.25">
      <c r="A884" s="127" t="s">
        <v>316</v>
      </c>
      <c r="B884" s="126" t="s">
        <v>1069</v>
      </c>
      <c r="C884" s="126" t="s">
        <v>315</v>
      </c>
      <c r="D884" s="126" t="s">
        <v>318</v>
      </c>
      <c r="E884" s="126" t="s">
        <v>313</v>
      </c>
      <c r="F884" s="125">
        <v>2016227</v>
      </c>
      <c r="G884" s="125">
        <v>2016227</v>
      </c>
      <c r="H884" s="124">
        <v>2016227</v>
      </c>
    </row>
    <row r="885" spans="1:8" ht="38.25" outlineLevel="6" x14ac:dyDescent="0.25">
      <c r="A885" s="82" t="s">
        <v>317</v>
      </c>
      <c r="B885" s="81" t="s">
        <v>1069</v>
      </c>
      <c r="C885" s="81" t="s">
        <v>315</v>
      </c>
      <c r="D885" s="81" t="s">
        <v>314</v>
      </c>
      <c r="E885" s="128"/>
      <c r="F885" s="80">
        <v>1344151.33</v>
      </c>
      <c r="G885" s="80">
        <v>1344151.33</v>
      </c>
      <c r="H885" s="79">
        <v>1344151.33</v>
      </c>
    </row>
    <row r="886" spans="1:8" ht="26.25" outlineLevel="7" thickBot="1" x14ac:dyDescent="0.3">
      <c r="A886" s="127" t="s">
        <v>316</v>
      </c>
      <c r="B886" s="126" t="s">
        <v>1069</v>
      </c>
      <c r="C886" s="126" t="s">
        <v>315</v>
      </c>
      <c r="D886" s="126" t="s">
        <v>314</v>
      </c>
      <c r="E886" s="126" t="s">
        <v>313</v>
      </c>
      <c r="F886" s="125">
        <v>1344151.33</v>
      </c>
      <c r="G886" s="125">
        <v>1344151.33</v>
      </c>
      <c r="H886" s="124">
        <v>1344151.33</v>
      </c>
    </row>
    <row r="887" spans="1:8" ht="15.75" thickBot="1" x14ac:dyDescent="0.3">
      <c r="A887" s="78" t="s">
        <v>282</v>
      </c>
      <c r="B887" s="77"/>
      <c r="C887" s="77"/>
      <c r="D887" s="77"/>
      <c r="E887" s="77"/>
      <c r="F887" s="76">
        <v>3794360531.8499999</v>
      </c>
      <c r="G887" s="76">
        <v>3150628280.5500002</v>
      </c>
      <c r="H887" s="75">
        <v>3225682027.8800001</v>
      </c>
    </row>
    <row r="888" spans="1:8" x14ac:dyDescent="0.25">
      <c r="A888" s="74"/>
      <c r="B888" s="74"/>
      <c r="C888" s="74"/>
      <c r="D888" s="74"/>
      <c r="E888" s="74"/>
      <c r="F888" s="74"/>
      <c r="G888" s="74"/>
      <c r="H888" s="74"/>
    </row>
    <row r="889" spans="1:8" x14ac:dyDescent="0.25">
      <c r="A889" s="73"/>
      <c r="B889" s="72"/>
      <c r="C889" s="72"/>
      <c r="D889" s="72"/>
      <c r="E889" s="72"/>
      <c r="F889" s="72"/>
      <c r="G889" s="72"/>
      <c r="H889" s="72"/>
    </row>
  </sheetData>
  <mergeCells count="8">
    <mergeCell ref="A9:H9"/>
    <mergeCell ref="A889:H889"/>
    <mergeCell ref="A2:H2"/>
    <mergeCell ref="A1:H1"/>
    <mergeCell ref="A3:H3"/>
    <mergeCell ref="A4:H4"/>
    <mergeCell ref="A7:H7"/>
    <mergeCell ref="A8:H8"/>
  </mergeCells>
  <pageMargins left="0.7" right="0.7" top="0.75" bottom="0.75" header="0.3" footer="0.3"/>
  <pageSetup paperSize="9" scale="4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7"/>
  <sheetViews>
    <sheetView showGridLines="0" view="pageBreakPreview" zoomScale="91" zoomScaleNormal="100" zoomScaleSheetLayoutView="91" workbookViewId="0">
      <selection activeCell="R21" sqref="R21"/>
    </sheetView>
  </sheetViews>
  <sheetFormatPr defaultRowHeight="15" outlineLevelRow="4" x14ac:dyDescent="0.25"/>
  <cols>
    <col min="1" max="1" width="95.7109375" style="71" customWidth="1"/>
    <col min="2" max="2" width="10" style="71" customWidth="1"/>
    <col min="3" max="3" width="12.7109375" style="71" customWidth="1"/>
    <col min="4" max="4" width="8.7109375" style="71" customWidth="1"/>
    <col min="5" max="7" width="17.7109375" style="71" customWidth="1"/>
    <col min="8" max="16384" width="9.140625" style="71"/>
  </cols>
  <sheetData>
    <row r="1" spans="1:7" x14ac:dyDescent="0.25">
      <c r="A1" s="123" t="s">
        <v>1092</v>
      </c>
      <c r="B1" s="123"/>
      <c r="C1" s="123"/>
      <c r="D1" s="123"/>
      <c r="E1" s="123"/>
      <c r="F1" s="123"/>
      <c r="G1" s="123"/>
    </row>
    <row r="2" spans="1:7" x14ac:dyDescent="0.25">
      <c r="A2" s="123" t="s">
        <v>1085</v>
      </c>
      <c r="B2" s="123"/>
      <c r="C2" s="123"/>
      <c r="D2" s="123"/>
      <c r="E2" s="123"/>
      <c r="F2" s="123"/>
      <c r="G2" s="123"/>
    </row>
    <row r="3" spans="1:7" x14ac:dyDescent="0.25">
      <c r="A3" s="123" t="s">
        <v>1066</v>
      </c>
      <c r="B3" s="123"/>
      <c r="C3" s="123"/>
      <c r="D3" s="123"/>
      <c r="E3" s="123"/>
      <c r="F3" s="123"/>
      <c r="G3" s="123"/>
    </row>
    <row r="4" spans="1:7" x14ac:dyDescent="0.25">
      <c r="A4" s="123" t="s">
        <v>1091</v>
      </c>
      <c r="B4" s="123"/>
      <c r="C4" s="123"/>
      <c r="D4" s="123"/>
      <c r="E4" s="123"/>
      <c r="F4" s="123"/>
      <c r="G4" s="123"/>
    </row>
    <row r="7" spans="1:7" ht="15.2" customHeight="1" x14ac:dyDescent="0.25">
      <c r="A7" s="122" t="s">
        <v>1090</v>
      </c>
      <c r="B7" s="121"/>
      <c r="C7" s="121"/>
      <c r="D7" s="121"/>
      <c r="E7" s="121"/>
      <c r="F7" s="121"/>
      <c r="G7" s="121"/>
    </row>
    <row r="8" spans="1:7" ht="15.2" customHeight="1" x14ac:dyDescent="0.25">
      <c r="A8" s="122"/>
      <c r="B8" s="121"/>
      <c r="C8" s="121"/>
      <c r="D8" s="121"/>
      <c r="E8" s="121"/>
      <c r="F8" s="121"/>
      <c r="G8" s="121"/>
    </row>
    <row r="9" spans="1:7" ht="15.2" customHeight="1" x14ac:dyDescent="0.25">
      <c r="A9" s="120" t="s">
        <v>1063</v>
      </c>
      <c r="B9" s="119"/>
      <c r="C9" s="119"/>
      <c r="D9" s="119"/>
      <c r="E9" s="119"/>
      <c r="F9" s="119"/>
      <c r="G9" s="119"/>
    </row>
    <row r="10" spans="1:7" ht="63.75" x14ac:dyDescent="0.25">
      <c r="A10" s="118" t="s">
        <v>1062</v>
      </c>
      <c r="B10" s="117" t="s">
        <v>1061</v>
      </c>
      <c r="C10" s="117" t="s">
        <v>1060</v>
      </c>
      <c r="D10" s="117" t="s">
        <v>1059</v>
      </c>
      <c r="E10" s="117" t="s">
        <v>1089</v>
      </c>
      <c r="F10" s="117" t="s">
        <v>1088</v>
      </c>
      <c r="G10" s="116" t="s">
        <v>1087</v>
      </c>
    </row>
    <row r="11" spans="1:7" x14ac:dyDescent="0.25">
      <c r="A11" s="115" t="s">
        <v>1055</v>
      </c>
      <c r="B11" s="114" t="s">
        <v>1054</v>
      </c>
      <c r="C11" s="114" t="s">
        <v>1053</v>
      </c>
      <c r="D11" s="114" t="s">
        <v>1052</v>
      </c>
      <c r="E11" s="114" t="s">
        <v>1051</v>
      </c>
      <c r="F11" s="114" t="s">
        <v>1050</v>
      </c>
      <c r="G11" s="113" t="s">
        <v>1049</v>
      </c>
    </row>
    <row r="12" spans="1:7" ht="45.75" thickBot="1" x14ac:dyDescent="0.3">
      <c r="A12" s="112" t="s">
        <v>828</v>
      </c>
      <c r="B12" s="110"/>
      <c r="C12" s="111" t="s">
        <v>827</v>
      </c>
      <c r="D12" s="110"/>
      <c r="E12" s="109">
        <v>823753.5</v>
      </c>
      <c r="F12" s="109">
        <v>0</v>
      </c>
      <c r="G12" s="108">
        <v>0</v>
      </c>
    </row>
    <row r="13" spans="1:7" outlineLevel="1" x14ac:dyDescent="0.25">
      <c r="A13" s="107" t="s">
        <v>826</v>
      </c>
      <c r="B13" s="105"/>
      <c r="C13" s="106" t="s">
        <v>825</v>
      </c>
      <c r="D13" s="105"/>
      <c r="E13" s="104">
        <v>823753.5</v>
      </c>
      <c r="F13" s="104">
        <v>0</v>
      </c>
      <c r="G13" s="103">
        <v>0</v>
      </c>
    </row>
    <row r="14" spans="1:7" ht="25.5" outlineLevel="2" x14ac:dyDescent="0.25">
      <c r="A14" s="102" t="s">
        <v>824</v>
      </c>
      <c r="B14" s="100"/>
      <c r="C14" s="101" t="s">
        <v>823</v>
      </c>
      <c r="D14" s="100"/>
      <c r="E14" s="99">
        <v>823753.5</v>
      </c>
      <c r="F14" s="99">
        <v>0</v>
      </c>
      <c r="G14" s="98">
        <v>0</v>
      </c>
    </row>
    <row r="15" spans="1:7" ht="38.25" outlineLevel="3" x14ac:dyDescent="0.25">
      <c r="A15" s="97" t="s">
        <v>822</v>
      </c>
      <c r="B15" s="95"/>
      <c r="C15" s="96" t="s">
        <v>821</v>
      </c>
      <c r="D15" s="95"/>
      <c r="E15" s="94">
        <v>823753.5</v>
      </c>
      <c r="F15" s="94">
        <v>0</v>
      </c>
      <c r="G15" s="93">
        <v>0</v>
      </c>
    </row>
    <row r="16" spans="1:7" ht="25.5" outlineLevel="4" x14ac:dyDescent="0.25">
      <c r="A16" s="92" t="s">
        <v>316</v>
      </c>
      <c r="B16" s="90"/>
      <c r="C16" s="91" t="s">
        <v>821</v>
      </c>
      <c r="D16" s="91" t="s">
        <v>313</v>
      </c>
      <c r="E16" s="89">
        <v>823753.5</v>
      </c>
      <c r="F16" s="89">
        <v>0</v>
      </c>
      <c r="G16" s="88">
        <v>0</v>
      </c>
    </row>
    <row r="17" spans="1:7" ht="30.75" thickBot="1" x14ac:dyDescent="0.3">
      <c r="A17" s="112" t="s">
        <v>397</v>
      </c>
      <c r="B17" s="110"/>
      <c r="C17" s="111" t="s">
        <v>396</v>
      </c>
      <c r="D17" s="110"/>
      <c r="E17" s="109">
        <v>22920897.890000001</v>
      </c>
      <c r="F17" s="109">
        <v>22839790.5</v>
      </c>
      <c r="G17" s="108">
        <v>22845310.079999998</v>
      </c>
    </row>
    <row r="18" spans="1:7" outlineLevel="1" x14ac:dyDescent="0.25">
      <c r="A18" s="107" t="s">
        <v>872</v>
      </c>
      <c r="B18" s="105"/>
      <c r="C18" s="106" t="s">
        <v>871</v>
      </c>
      <c r="D18" s="105"/>
      <c r="E18" s="104">
        <v>57381.67</v>
      </c>
      <c r="F18" s="104">
        <v>57381.67</v>
      </c>
      <c r="G18" s="103">
        <v>57381.67</v>
      </c>
    </row>
    <row r="19" spans="1:7" outlineLevel="2" x14ac:dyDescent="0.25">
      <c r="A19" s="102" t="s">
        <v>870</v>
      </c>
      <c r="B19" s="100"/>
      <c r="C19" s="101" t="s">
        <v>869</v>
      </c>
      <c r="D19" s="100"/>
      <c r="E19" s="99">
        <v>57381.67</v>
      </c>
      <c r="F19" s="99">
        <v>57381.67</v>
      </c>
      <c r="G19" s="98">
        <v>57381.67</v>
      </c>
    </row>
    <row r="20" spans="1:7" ht="25.5" outlineLevel="3" x14ac:dyDescent="0.25">
      <c r="A20" s="97" t="s">
        <v>868</v>
      </c>
      <c r="B20" s="95"/>
      <c r="C20" s="96" t="s">
        <v>867</v>
      </c>
      <c r="D20" s="95"/>
      <c r="E20" s="94">
        <v>57381.67</v>
      </c>
      <c r="F20" s="94">
        <v>57381.67</v>
      </c>
      <c r="G20" s="93">
        <v>57381.67</v>
      </c>
    </row>
    <row r="21" spans="1:7" outlineLevel="4" x14ac:dyDescent="0.25">
      <c r="A21" s="92" t="s">
        <v>424</v>
      </c>
      <c r="B21" s="90"/>
      <c r="C21" s="91" t="s">
        <v>867</v>
      </c>
      <c r="D21" s="91" t="s">
        <v>422</v>
      </c>
      <c r="E21" s="89">
        <v>57381.67</v>
      </c>
      <c r="F21" s="89">
        <v>57381.67</v>
      </c>
      <c r="G21" s="88">
        <v>57381.67</v>
      </c>
    </row>
    <row r="22" spans="1:7" outlineLevel="1" x14ac:dyDescent="0.25">
      <c r="A22" s="107" t="s">
        <v>395</v>
      </c>
      <c r="B22" s="105"/>
      <c r="C22" s="106" t="s">
        <v>394</v>
      </c>
      <c r="D22" s="105"/>
      <c r="E22" s="104">
        <v>16140982.939999999</v>
      </c>
      <c r="F22" s="104">
        <v>16140982.939999999</v>
      </c>
      <c r="G22" s="103">
        <v>16140982.939999999</v>
      </c>
    </row>
    <row r="23" spans="1:7" outlineLevel="2" x14ac:dyDescent="0.25">
      <c r="A23" s="102" t="s">
        <v>393</v>
      </c>
      <c r="B23" s="100"/>
      <c r="C23" s="101" t="s">
        <v>392</v>
      </c>
      <c r="D23" s="100"/>
      <c r="E23" s="99">
        <v>16140982.939999999</v>
      </c>
      <c r="F23" s="99">
        <v>16140982.939999999</v>
      </c>
      <c r="G23" s="98">
        <v>16140982.939999999</v>
      </c>
    </row>
    <row r="24" spans="1:7" ht="25.5" outlineLevel="3" x14ac:dyDescent="0.25">
      <c r="A24" s="97" t="s">
        <v>918</v>
      </c>
      <c r="B24" s="95"/>
      <c r="C24" s="96" t="s">
        <v>917</v>
      </c>
      <c r="D24" s="95"/>
      <c r="E24" s="94">
        <v>120000</v>
      </c>
      <c r="F24" s="94">
        <v>120000</v>
      </c>
      <c r="G24" s="93">
        <v>120000</v>
      </c>
    </row>
    <row r="25" spans="1:7" ht="25.5" outlineLevel="4" x14ac:dyDescent="0.25">
      <c r="A25" s="92" t="s">
        <v>316</v>
      </c>
      <c r="B25" s="90"/>
      <c r="C25" s="91" t="s">
        <v>917</v>
      </c>
      <c r="D25" s="91" t="s">
        <v>313</v>
      </c>
      <c r="E25" s="89">
        <v>120000</v>
      </c>
      <c r="F25" s="89">
        <v>120000</v>
      </c>
      <c r="G25" s="88">
        <v>120000</v>
      </c>
    </row>
    <row r="26" spans="1:7" ht="25.5" outlineLevel="3" x14ac:dyDescent="0.25">
      <c r="A26" s="97" t="s">
        <v>391</v>
      </c>
      <c r="B26" s="95"/>
      <c r="C26" s="96" t="s">
        <v>390</v>
      </c>
      <c r="D26" s="95"/>
      <c r="E26" s="94">
        <v>4632889.5999999996</v>
      </c>
      <c r="F26" s="94">
        <v>4632889.5999999996</v>
      </c>
      <c r="G26" s="93">
        <v>4632889.5999999996</v>
      </c>
    </row>
    <row r="27" spans="1:7" ht="25.5" outlineLevel="4" x14ac:dyDescent="0.25">
      <c r="A27" s="92" t="s">
        <v>316</v>
      </c>
      <c r="B27" s="90"/>
      <c r="C27" s="91" t="s">
        <v>390</v>
      </c>
      <c r="D27" s="91" t="s">
        <v>313</v>
      </c>
      <c r="E27" s="89">
        <v>4632889.5999999996</v>
      </c>
      <c r="F27" s="89">
        <v>4632889.5999999996</v>
      </c>
      <c r="G27" s="88">
        <v>4632889.5999999996</v>
      </c>
    </row>
    <row r="28" spans="1:7" ht="51" outlineLevel="3" x14ac:dyDescent="0.25">
      <c r="A28" s="97" t="s">
        <v>527</v>
      </c>
      <c r="B28" s="95"/>
      <c r="C28" s="96" t="s">
        <v>526</v>
      </c>
      <c r="D28" s="95"/>
      <c r="E28" s="94">
        <v>2811044.7</v>
      </c>
      <c r="F28" s="94">
        <v>2811044.7</v>
      </c>
      <c r="G28" s="93">
        <v>2811044.7</v>
      </c>
    </row>
    <row r="29" spans="1:7" ht="25.5" outlineLevel="4" x14ac:dyDescent="0.25">
      <c r="A29" s="92" t="s">
        <v>316</v>
      </c>
      <c r="B29" s="90"/>
      <c r="C29" s="91" t="s">
        <v>526</v>
      </c>
      <c r="D29" s="91" t="s">
        <v>313</v>
      </c>
      <c r="E29" s="89">
        <v>2811044.7</v>
      </c>
      <c r="F29" s="89">
        <v>2811044.7</v>
      </c>
      <c r="G29" s="88">
        <v>2811044.7</v>
      </c>
    </row>
    <row r="30" spans="1:7" ht="38.25" outlineLevel="3" x14ac:dyDescent="0.25">
      <c r="A30" s="97" t="s">
        <v>659</v>
      </c>
      <c r="B30" s="95"/>
      <c r="C30" s="96" t="s">
        <v>658</v>
      </c>
      <c r="D30" s="95"/>
      <c r="E30" s="94">
        <v>1892053.92</v>
      </c>
      <c r="F30" s="94">
        <v>1892053.92</v>
      </c>
      <c r="G30" s="93">
        <v>1892053.92</v>
      </c>
    </row>
    <row r="31" spans="1:7" ht="25.5" outlineLevel="4" x14ac:dyDescent="0.25">
      <c r="A31" s="92" t="s">
        <v>316</v>
      </c>
      <c r="B31" s="90"/>
      <c r="C31" s="91" t="s">
        <v>658</v>
      </c>
      <c r="D31" s="91" t="s">
        <v>313</v>
      </c>
      <c r="E31" s="89">
        <v>1892053.92</v>
      </c>
      <c r="F31" s="89">
        <v>1892053.92</v>
      </c>
      <c r="G31" s="88">
        <v>1892053.92</v>
      </c>
    </row>
    <row r="32" spans="1:7" ht="25.5" outlineLevel="3" x14ac:dyDescent="0.25">
      <c r="A32" s="97" t="s">
        <v>866</v>
      </c>
      <c r="B32" s="95"/>
      <c r="C32" s="96" t="s">
        <v>865</v>
      </c>
      <c r="D32" s="95"/>
      <c r="E32" s="94">
        <v>6684994.7199999997</v>
      </c>
      <c r="F32" s="94">
        <v>6684994.7199999997</v>
      </c>
      <c r="G32" s="93">
        <v>6684994.7199999997</v>
      </c>
    </row>
    <row r="33" spans="1:7" ht="25.5" outlineLevel="4" x14ac:dyDescent="0.25">
      <c r="A33" s="92" t="s">
        <v>316</v>
      </c>
      <c r="B33" s="90"/>
      <c r="C33" s="91" t="s">
        <v>865</v>
      </c>
      <c r="D33" s="91" t="s">
        <v>313</v>
      </c>
      <c r="E33" s="89">
        <v>6684994.7199999997</v>
      </c>
      <c r="F33" s="89">
        <v>6684994.7199999997</v>
      </c>
      <c r="G33" s="88">
        <v>6684994.7199999997</v>
      </c>
    </row>
    <row r="34" spans="1:7" ht="25.5" outlineLevel="1" x14ac:dyDescent="0.25">
      <c r="A34" s="107" t="s">
        <v>864</v>
      </c>
      <c r="B34" s="105"/>
      <c r="C34" s="106" t="s">
        <v>863</v>
      </c>
      <c r="D34" s="105"/>
      <c r="E34" s="104">
        <v>6722533.2800000003</v>
      </c>
      <c r="F34" s="104">
        <v>6641425.8899999997</v>
      </c>
      <c r="G34" s="103">
        <v>6646945.4699999997</v>
      </c>
    </row>
    <row r="35" spans="1:7" ht="25.5" outlineLevel="2" x14ac:dyDescent="0.25">
      <c r="A35" s="102" t="s">
        <v>862</v>
      </c>
      <c r="B35" s="100"/>
      <c r="C35" s="101" t="s">
        <v>861</v>
      </c>
      <c r="D35" s="100"/>
      <c r="E35" s="99">
        <v>6722533.2800000003</v>
      </c>
      <c r="F35" s="99">
        <v>6641425.8899999997</v>
      </c>
      <c r="G35" s="98">
        <v>6646945.4699999997</v>
      </c>
    </row>
    <row r="36" spans="1:7" outlineLevel="3" x14ac:dyDescent="0.25">
      <c r="A36" s="97" t="s">
        <v>860</v>
      </c>
      <c r="B36" s="95"/>
      <c r="C36" s="96" t="s">
        <v>859</v>
      </c>
      <c r="D36" s="95"/>
      <c r="E36" s="94">
        <v>6700637.2800000003</v>
      </c>
      <c r="F36" s="94">
        <v>6619517.8899999997</v>
      </c>
      <c r="G36" s="93">
        <v>6625138.4699999997</v>
      </c>
    </row>
    <row r="37" spans="1:7" ht="38.25" outlineLevel="4" x14ac:dyDescent="0.25">
      <c r="A37" s="92" t="s">
        <v>446</v>
      </c>
      <c r="B37" s="90"/>
      <c r="C37" s="91" t="s">
        <v>859</v>
      </c>
      <c r="D37" s="91" t="s">
        <v>445</v>
      </c>
      <c r="E37" s="89">
        <v>6276164.1600000001</v>
      </c>
      <c r="F37" s="89">
        <v>6276164.1600000001</v>
      </c>
      <c r="G37" s="88">
        <v>6276164.1600000001</v>
      </c>
    </row>
    <row r="38" spans="1:7" outlineLevel="4" x14ac:dyDescent="0.25">
      <c r="A38" s="92" t="s">
        <v>424</v>
      </c>
      <c r="B38" s="90"/>
      <c r="C38" s="91" t="s">
        <v>859</v>
      </c>
      <c r="D38" s="91" t="s">
        <v>422</v>
      </c>
      <c r="E38" s="89">
        <v>423994.12</v>
      </c>
      <c r="F38" s="89">
        <v>342874.73</v>
      </c>
      <c r="G38" s="88">
        <v>348495.31</v>
      </c>
    </row>
    <row r="39" spans="1:7" outlineLevel="4" x14ac:dyDescent="0.25">
      <c r="A39" s="92" t="s">
        <v>302</v>
      </c>
      <c r="B39" s="90"/>
      <c r="C39" s="91" t="s">
        <v>859</v>
      </c>
      <c r="D39" s="91" t="s">
        <v>299</v>
      </c>
      <c r="E39" s="89">
        <v>479</v>
      </c>
      <c r="F39" s="89">
        <v>479</v>
      </c>
      <c r="G39" s="88">
        <v>479</v>
      </c>
    </row>
    <row r="40" spans="1:7" ht="38.25" outlineLevel="3" x14ac:dyDescent="0.25">
      <c r="A40" s="97" t="s">
        <v>32</v>
      </c>
      <c r="B40" s="95"/>
      <c r="C40" s="96" t="s">
        <v>857</v>
      </c>
      <c r="D40" s="95"/>
      <c r="E40" s="94">
        <v>21896</v>
      </c>
      <c r="F40" s="94">
        <v>21908</v>
      </c>
      <c r="G40" s="93">
        <v>21807</v>
      </c>
    </row>
    <row r="41" spans="1:7" ht="38.25" outlineLevel="4" x14ac:dyDescent="0.25">
      <c r="A41" s="92" t="s">
        <v>446</v>
      </c>
      <c r="B41" s="90"/>
      <c r="C41" s="91" t="s">
        <v>857</v>
      </c>
      <c r="D41" s="91" t="s">
        <v>445</v>
      </c>
      <c r="E41" s="89">
        <v>21896</v>
      </c>
      <c r="F41" s="89">
        <v>21908</v>
      </c>
      <c r="G41" s="88">
        <v>21807</v>
      </c>
    </row>
    <row r="42" spans="1:7" ht="30.75" thickBot="1" x14ac:dyDescent="0.3">
      <c r="A42" s="112" t="s">
        <v>389</v>
      </c>
      <c r="B42" s="110"/>
      <c r="C42" s="111" t="s">
        <v>388</v>
      </c>
      <c r="D42" s="110"/>
      <c r="E42" s="109">
        <v>15023412.18</v>
      </c>
      <c r="F42" s="109">
        <v>13327421.939999999</v>
      </c>
      <c r="G42" s="108">
        <v>13265683.380000001</v>
      </c>
    </row>
    <row r="43" spans="1:7" outlineLevel="2" x14ac:dyDescent="0.25">
      <c r="A43" s="102" t="s">
        <v>456</v>
      </c>
      <c r="B43" s="100"/>
      <c r="C43" s="101" t="s">
        <v>455</v>
      </c>
      <c r="D43" s="100"/>
      <c r="E43" s="99">
        <v>498499</v>
      </c>
      <c r="F43" s="99">
        <v>0</v>
      </c>
      <c r="G43" s="98">
        <v>0</v>
      </c>
    </row>
    <row r="44" spans="1:7" ht="25.5" outlineLevel="3" x14ac:dyDescent="0.25">
      <c r="A44" s="97" t="s">
        <v>454</v>
      </c>
      <c r="B44" s="95"/>
      <c r="C44" s="96" t="s">
        <v>453</v>
      </c>
      <c r="D44" s="95"/>
      <c r="E44" s="94">
        <v>498499</v>
      </c>
      <c r="F44" s="94">
        <v>0</v>
      </c>
      <c r="G44" s="93">
        <v>0</v>
      </c>
    </row>
    <row r="45" spans="1:7" outlineLevel="4" x14ac:dyDescent="0.25">
      <c r="A45" s="92" t="s">
        <v>376</v>
      </c>
      <c r="B45" s="90"/>
      <c r="C45" s="91" t="s">
        <v>453</v>
      </c>
      <c r="D45" s="91" t="s">
        <v>374</v>
      </c>
      <c r="E45" s="89">
        <v>498499</v>
      </c>
      <c r="F45" s="89">
        <v>0</v>
      </c>
      <c r="G45" s="88">
        <v>0</v>
      </c>
    </row>
    <row r="46" spans="1:7" ht="25.5" outlineLevel="2" x14ac:dyDescent="0.25">
      <c r="A46" s="102" t="s">
        <v>436</v>
      </c>
      <c r="B46" s="100"/>
      <c r="C46" s="101" t="s">
        <v>435</v>
      </c>
      <c r="D46" s="100"/>
      <c r="E46" s="99">
        <v>1405917</v>
      </c>
      <c r="F46" s="99">
        <v>457500</v>
      </c>
      <c r="G46" s="98">
        <v>457500</v>
      </c>
    </row>
    <row r="47" spans="1:7" ht="63.75" outlineLevel="3" x14ac:dyDescent="0.25">
      <c r="A47" s="97" t="s">
        <v>434</v>
      </c>
      <c r="B47" s="95"/>
      <c r="C47" s="96" t="s">
        <v>433</v>
      </c>
      <c r="D47" s="95"/>
      <c r="E47" s="94">
        <v>305000</v>
      </c>
      <c r="F47" s="94">
        <v>457500</v>
      </c>
      <c r="G47" s="93">
        <v>457500</v>
      </c>
    </row>
    <row r="48" spans="1:7" outlineLevel="4" x14ac:dyDescent="0.25">
      <c r="A48" s="92" t="s">
        <v>376</v>
      </c>
      <c r="B48" s="90"/>
      <c r="C48" s="91" t="s">
        <v>433</v>
      </c>
      <c r="D48" s="91" t="s">
        <v>374</v>
      </c>
      <c r="E48" s="89">
        <v>305000</v>
      </c>
      <c r="F48" s="89">
        <v>457500</v>
      </c>
      <c r="G48" s="88">
        <v>457500</v>
      </c>
    </row>
    <row r="49" spans="1:7" ht="25.5" outlineLevel="3" x14ac:dyDescent="0.25">
      <c r="A49" s="97" t="s">
        <v>432</v>
      </c>
      <c r="B49" s="95"/>
      <c r="C49" s="96" t="s">
        <v>431</v>
      </c>
      <c r="D49" s="95"/>
      <c r="E49" s="94">
        <v>1100917</v>
      </c>
      <c r="F49" s="94">
        <v>0</v>
      </c>
      <c r="G49" s="93">
        <v>0</v>
      </c>
    </row>
    <row r="50" spans="1:7" outlineLevel="4" x14ac:dyDescent="0.25">
      <c r="A50" s="92" t="s">
        <v>376</v>
      </c>
      <c r="B50" s="90"/>
      <c r="C50" s="91" t="s">
        <v>431</v>
      </c>
      <c r="D50" s="91" t="s">
        <v>374</v>
      </c>
      <c r="E50" s="89">
        <v>1100917</v>
      </c>
      <c r="F50" s="89">
        <v>0</v>
      </c>
      <c r="G50" s="88">
        <v>0</v>
      </c>
    </row>
    <row r="51" spans="1:7" ht="25.5" outlineLevel="2" x14ac:dyDescent="0.25">
      <c r="A51" s="102" t="s">
        <v>387</v>
      </c>
      <c r="B51" s="100"/>
      <c r="C51" s="101" t="s">
        <v>386</v>
      </c>
      <c r="D51" s="100"/>
      <c r="E51" s="99">
        <v>13118996.18</v>
      </c>
      <c r="F51" s="99">
        <v>12869921.939999999</v>
      </c>
      <c r="G51" s="98">
        <v>12808183.380000001</v>
      </c>
    </row>
    <row r="52" spans="1:7" ht="38.25" outlineLevel="3" x14ac:dyDescent="0.25">
      <c r="A52" s="97" t="s">
        <v>63</v>
      </c>
      <c r="B52" s="95"/>
      <c r="C52" s="96" t="s">
        <v>701</v>
      </c>
      <c r="D52" s="95"/>
      <c r="E52" s="94">
        <v>1024700</v>
      </c>
      <c r="F52" s="94">
        <v>1132600</v>
      </c>
      <c r="G52" s="93">
        <v>1250900</v>
      </c>
    </row>
    <row r="53" spans="1:7" ht="25.5" outlineLevel="4" x14ac:dyDescent="0.25">
      <c r="A53" s="92" t="s">
        <v>316</v>
      </c>
      <c r="B53" s="90"/>
      <c r="C53" s="91" t="s">
        <v>701</v>
      </c>
      <c r="D53" s="91" t="s">
        <v>313</v>
      </c>
      <c r="E53" s="89">
        <v>1024700</v>
      </c>
      <c r="F53" s="89">
        <v>1132600</v>
      </c>
      <c r="G53" s="88">
        <v>1250900</v>
      </c>
    </row>
    <row r="54" spans="1:7" ht="76.5" outlineLevel="3" x14ac:dyDescent="0.25">
      <c r="A54" s="97" t="s">
        <v>118</v>
      </c>
      <c r="B54" s="95"/>
      <c r="C54" s="96" t="s">
        <v>452</v>
      </c>
      <c r="D54" s="95"/>
      <c r="E54" s="94">
        <v>2419300</v>
      </c>
      <c r="F54" s="94">
        <v>2419300</v>
      </c>
      <c r="G54" s="93">
        <v>2419300</v>
      </c>
    </row>
    <row r="55" spans="1:7" outlineLevel="4" x14ac:dyDescent="0.25">
      <c r="A55" s="92" t="s">
        <v>424</v>
      </c>
      <c r="B55" s="90"/>
      <c r="C55" s="91" t="s">
        <v>452</v>
      </c>
      <c r="D55" s="91" t="s">
        <v>422</v>
      </c>
      <c r="E55" s="89">
        <v>19200.79</v>
      </c>
      <c r="F55" s="89">
        <v>19200.79</v>
      </c>
      <c r="G55" s="88">
        <v>19200.79</v>
      </c>
    </row>
    <row r="56" spans="1:7" outlineLevel="4" x14ac:dyDescent="0.25">
      <c r="A56" s="92" t="s">
        <v>376</v>
      </c>
      <c r="B56" s="90"/>
      <c r="C56" s="91" t="s">
        <v>452</v>
      </c>
      <c r="D56" s="91" t="s">
        <v>374</v>
      </c>
      <c r="E56" s="89">
        <v>2400099.21</v>
      </c>
      <c r="F56" s="89">
        <v>2400099.21</v>
      </c>
      <c r="G56" s="88">
        <v>2400099.21</v>
      </c>
    </row>
    <row r="57" spans="1:7" ht="25.5" outlineLevel="3" x14ac:dyDescent="0.25">
      <c r="A57" s="97" t="s">
        <v>252</v>
      </c>
      <c r="B57" s="95"/>
      <c r="C57" s="96" t="s">
        <v>451</v>
      </c>
      <c r="D57" s="95"/>
      <c r="E57" s="94">
        <v>3045000</v>
      </c>
      <c r="F57" s="94">
        <v>3045000</v>
      </c>
      <c r="G57" s="93">
        <v>3045000</v>
      </c>
    </row>
    <row r="58" spans="1:7" outlineLevel="4" x14ac:dyDescent="0.25">
      <c r="A58" s="92" t="s">
        <v>424</v>
      </c>
      <c r="B58" s="90"/>
      <c r="C58" s="91" t="s">
        <v>451</v>
      </c>
      <c r="D58" s="91" t="s">
        <v>422</v>
      </c>
      <c r="E58" s="89">
        <v>45000</v>
      </c>
      <c r="F58" s="89">
        <v>45000</v>
      </c>
      <c r="G58" s="88">
        <v>45000</v>
      </c>
    </row>
    <row r="59" spans="1:7" outlineLevel="4" x14ac:dyDescent="0.25">
      <c r="A59" s="92" t="s">
        <v>376</v>
      </c>
      <c r="B59" s="90"/>
      <c r="C59" s="91" t="s">
        <v>451</v>
      </c>
      <c r="D59" s="91" t="s">
        <v>374</v>
      </c>
      <c r="E59" s="89">
        <v>3000000</v>
      </c>
      <c r="F59" s="89">
        <v>3000000</v>
      </c>
      <c r="G59" s="88">
        <v>3000000</v>
      </c>
    </row>
    <row r="60" spans="1:7" ht="38.25" outlineLevel="3" x14ac:dyDescent="0.25">
      <c r="A60" s="97" t="s">
        <v>385</v>
      </c>
      <c r="B60" s="95"/>
      <c r="C60" s="96" t="s">
        <v>384</v>
      </c>
      <c r="D60" s="95"/>
      <c r="E60" s="94">
        <v>129500</v>
      </c>
      <c r="F60" s="94">
        <v>129500</v>
      </c>
      <c r="G60" s="93">
        <v>129500</v>
      </c>
    </row>
    <row r="61" spans="1:7" outlineLevel="4" x14ac:dyDescent="0.25">
      <c r="A61" s="92" t="s">
        <v>376</v>
      </c>
      <c r="B61" s="90"/>
      <c r="C61" s="91" t="s">
        <v>384</v>
      </c>
      <c r="D61" s="91" t="s">
        <v>374</v>
      </c>
      <c r="E61" s="89">
        <v>129500</v>
      </c>
      <c r="F61" s="89">
        <v>129500</v>
      </c>
      <c r="G61" s="88">
        <v>129500</v>
      </c>
    </row>
    <row r="62" spans="1:7" ht="25.5" outlineLevel="3" x14ac:dyDescent="0.25">
      <c r="A62" s="97" t="s">
        <v>383</v>
      </c>
      <c r="B62" s="95"/>
      <c r="C62" s="96" t="s">
        <v>382</v>
      </c>
      <c r="D62" s="95"/>
      <c r="E62" s="94">
        <v>1064000</v>
      </c>
      <c r="F62" s="94">
        <v>1064000</v>
      </c>
      <c r="G62" s="93">
        <v>1064000</v>
      </c>
    </row>
    <row r="63" spans="1:7" outlineLevel="4" x14ac:dyDescent="0.25">
      <c r="A63" s="92" t="s">
        <v>376</v>
      </c>
      <c r="B63" s="90"/>
      <c r="C63" s="91" t="s">
        <v>382</v>
      </c>
      <c r="D63" s="91" t="s">
        <v>374</v>
      </c>
      <c r="E63" s="89">
        <v>1064000</v>
      </c>
      <c r="F63" s="89">
        <v>1064000</v>
      </c>
      <c r="G63" s="88">
        <v>1064000</v>
      </c>
    </row>
    <row r="64" spans="1:7" ht="63.75" outlineLevel="3" x14ac:dyDescent="0.25">
      <c r="A64" s="97" t="s">
        <v>381</v>
      </c>
      <c r="B64" s="95"/>
      <c r="C64" s="96" t="s">
        <v>380</v>
      </c>
      <c r="D64" s="95"/>
      <c r="E64" s="94">
        <v>2544922.1800000002</v>
      </c>
      <c r="F64" s="94">
        <v>2544922.1800000002</v>
      </c>
      <c r="G64" s="93">
        <v>2544922.1800000002</v>
      </c>
    </row>
    <row r="65" spans="1:7" outlineLevel="4" x14ac:dyDescent="0.25">
      <c r="A65" s="92" t="s">
        <v>376</v>
      </c>
      <c r="B65" s="90"/>
      <c r="C65" s="91" t="s">
        <v>380</v>
      </c>
      <c r="D65" s="91" t="s">
        <v>374</v>
      </c>
      <c r="E65" s="89">
        <v>2544922.1800000002</v>
      </c>
      <c r="F65" s="89">
        <v>2544922.1800000002</v>
      </c>
      <c r="G65" s="88">
        <v>2544922.1800000002</v>
      </c>
    </row>
    <row r="66" spans="1:7" outlineLevel="3" x14ac:dyDescent="0.25">
      <c r="A66" s="97" t="s">
        <v>379</v>
      </c>
      <c r="B66" s="95"/>
      <c r="C66" s="96" t="s">
        <v>378</v>
      </c>
      <c r="D66" s="95"/>
      <c r="E66" s="94">
        <v>1035000</v>
      </c>
      <c r="F66" s="94">
        <v>1035000</v>
      </c>
      <c r="G66" s="93">
        <v>1035000</v>
      </c>
    </row>
    <row r="67" spans="1:7" outlineLevel="4" x14ac:dyDescent="0.25">
      <c r="A67" s="92" t="s">
        <v>376</v>
      </c>
      <c r="B67" s="90"/>
      <c r="C67" s="91" t="s">
        <v>378</v>
      </c>
      <c r="D67" s="91" t="s">
        <v>374</v>
      </c>
      <c r="E67" s="89">
        <v>1035000</v>
      </c>
      <c r="F67" s="89">
        <v>1035000</v>
      </c>
      <c r="G67" s="88">
        <v>1035000</v>
      </c>
    </row>
    <row r="68" spans="1:7" ht="51" outlineLevel="3" x14ac:dyDescent="0.25">
      <c r="A68" s="97" t="s">
        <v>377</v>
      </c>
      <c r="B68" s="95"/>
      <c r="C68" s="96" t="s">
        <v>375</v>
      </c>
      <c r="D68" s="95"/>
      <c r="E68" s="94">
        <v>200000</v>
      </c>
      <c r="F68" s="94">
        <v>0</v>
      </c>
      <c r="G68" s="93">
        <v>0</v>
      </c>
    </row>
    <row r="69" spans="1:7" outlineLevel="4" x14ac:dyDescent="0.25">
      <c r="A69" s="92" t="s">
        <v>376</v>
      </c>
      <c r="B69" s="90"/>
      <c r="C69" s="91" t="s">
        <v>375</v>
      </c>
      <c r="D69" s="91" t="s">
        <v>374</v>
      </c>
      <c r="E69" s="89">
        <v>200000</v>
      </c>
      <c r="F69" s="89">
        <v>0</v>
      </c>
      <c r="G69" s="88">
        <v>0</v>
      </c>
    </row>
    <row r="70" spans="1:7" ht="38.25" outlineLevel="3" x14ac:dyDescent="0.25">
      <c r="A70" s="97" t="s">
        <v>700</v>
      </c>
      <c r="B70" s="95"/>
      <c r="C70" s="96" t="s">
        <v>699</v>
      </c>
      <c r="D70" s="95"/>
      <c r="E70" s="94">
        <v>1656574</v>
      </c>
      <c r="F70" s="94">
        <v>1499599.76</v>
      </c>
      <c r="G70" s="93">
        <v>1319561.2</v>
      </c>
    </row>
    <row r="71" spans="1:7" ht="25.5" outlineLevel="4" x14ac:dyDescent="0.25">
      <c r="A71" s="92" t="s">
        <v>316</v>
      </c>
      <c r="B71" s="90"/>
      <c r="C71" s="91" t="s">
        <v>699</v>
      </c>
      <c r="D71" s="91" t="s">
        <v>313</v>
      </c>
      <c r="E71" s="89">
        <v>1656574</v>
      </c>
      <c r="F71" s="89">
        <v>1499599.76</v>
      </c>
      <c r="G71" s="88">
        <v>1319561.2</v>
      </c>
    </row>
    <row r="72" spans="1:7" ht="30.75" thickBot="1" x14ac:dyDescent="0.3">
      <c r="A72" s="112" t="s">
        <v>359</v>
      </c>
      <c r="B72" s="110"/>
      <c r="C72" s="111" t="s">
        <v>358</v>
      </c>
      <c r="D72" s="110"/>
      <c r="E72" s="109">
        <v>85034995.959999993</v>
      </c>
      <c r="F72" s="109">
        <v>69552697.280000001</v>
      </c>
      <c r="G72" s="108">
        <v>69562403.709999993</v>
      </c>
    </row>
    <row r="73" spans="1:7" outlineLevel="1" x14ac:dyDescent="0.25">
      <c r="A73" s="107" t="s">
        <v>357</v>
      </c>
      <c r="B73" s="105"/>
      <c r="C73" s="106" t="s">
        <v>356</v>
      </c>
      <c r="D73" s="105"/>
      <c r="E73" s="104">
        <v>13673286.15</v>
      </c>
      <c r="F73" s="104">
        <v>10317224.029999999</v>
      </c>
      <c r="G73" s="103">
        <v>10317224.029999999</v>
      </c>
    </row>
    <row r="74" spans="1:7" ht="25.5" outlineLevel="2" x14ac:dyDescent="0.25">
      <c r="A74" s="102" t="s">
        <v>355</v>
      </c>
      <c r="B74" s="100"/>
      <c r="C74" s="101" t="s">
        <v>354</v>
      </c>
      <c r="D74" s="100"/>
      <c r="E74" s="99">
        <v>13673286.15</v>
      </c>
      <c r="F74" s="99">
        <v>10317224.029999999</v>
      </c>
      <c r="G74" s="98">
        <v>10317224.029999999</v>
      </c>
    </row>
    <row r="75" spans="1:7" ht="25.5" outlineLevel="3" x14ac:dyDescent="0.25">
      <c r="A75" s="97" t="s">
        <v>353</v>
      </c>
      <c r="B75" s="95"/>
      <c r="C75" s="96" t="s">
        <v>352</v>
      </c>
      <c r="D75" s="95"/>
      <c r="E75" s="94">
        <v>13673286.15</v>
      </c>
      <c r="F75" s="94">
        <v>10317224.029999999</v>
      </c>
      <c r="G75" s="93">
        <v>10317224.029999999</v>
      </c>
    </row>
    <row r="76" spans="1:7" outlineLevel="4" x14ac:dyDescent="0.25">
      <c r="A76" s="92" t="s">
        <v>424</v>
      </c>
      <c r="B76" s="90"/>
      <c r="C76" s="91" t="s">
        <v>352</v>
      </c>
      <c r="D76" s="91" t="s">
        <v>422</v>
      </c>
      <c r="E76" s="89">
        <v>4152262.12</v>
      </c>
      <c r="F76" s="89">
        <v>796200</v>
      </c>
      <c r="G76" s="88">
        <v>796200</v>
      </c>
    </row>
    <row r="77" spans="1:7" ht="25.5" outlineLevel="4" x14ac:dyDescent="0.25">
      <c r="A77" s="92" t="s">
        <v>316</v>
      </c>
      <c r="B77" s="90"/>
      <c r="C77" s="91" t="s">
        <v>352</v>
      </c>
      <c r="D77" s="91" t="s">
        <v>313</v>
      </c>
      <c r="E77" s="89">
        <v>9521024.0299999993</v>
      </c>
      <c r="F77" s="89">
        <v>9521024.0299999993</v>
      </c>
      <c r="G77" s="88">
        <v>9521024.0299999993</v>
      </c>
    </row>
    <row r="78" spans="1:7" ht="25.5" outlineLevel="1" x14ac:dyDescent="0.25">
      <c r="A78" s="107" t="s">
        <v>928</v>
      </c>
      <c r="B78" s="105"/>
      <c r="C78" s="106" t="s">
        <v>927</v>
      </c>
      <c r="D78" s="105"/>
      <c r="E78" s="104">
        <v>3856526.33</v>
      </c>
      <c r="F78" s="104">
        <v>3856526.33</v>
      </c>
      <c r="G78" s="103">
        <v>3856526.33</v>
      </c>
    </row>
    <row r="79" spans="1:7" ht="25.5" outlineLevel="2" x14ac:dyDescent="0.25">
      <c r="A79" s="102" t="s">
        <v>926</v>
      </c>
      <c r="B79" s="100"/>
      <c r="C79" s="101" t="s">
        <v>925</v>
      </c>
      <c r="D79" s="100"/>
      <c r="E79" s="99">
        <v>3856526.33</v>
      </c>
      <c r="F79" s="99">
        <v>3856526.33</v>
      </c>
      <c r="G79" s="98">
        <v>3856526.33</v>
      </c>
    </row>
    <row r="80" spans="1:7" outlineLevel="3" x14ac:dyDescent="0.25">
      <c r="A80" s="97" t="s">
        <v>924</v>
      </c>
      <c r="B80" s="95"/>
      <c r="C80" s="96" t="s">
        <v>923</v>
      </c>
      <c r="D80" s="95"/>
      <c r="E80" s="94">
        <v>3300826.33</v>
      </c>
      <c r="F80" s="94">
        <v>3300826.33</v>
      </c>
      <c r="G80" s="93">
        <v>3300826.33</v>
      </c>
    </row>
    <row r="81" spans="1:7" outlineLevel="4" x14ac:dyDescent="0.25">
      <c r="A81" s="92" t="s">
        <v>424</v>
      </c>
      <c r="B81" s="90"/>
      <c r="C81" s="91" t="s">
        <v>923</v>
      </c>
      <c r="D81" s="91" t="s">
        <v>422</v>
      </c>
      <c r="E81" s="89">
        <v>3300826.33</v>
      </c>
      <c r="F81" s="89">
        <v>3300826.33</v>
      </c>
      <c r="G81" s="88">
        <v>3300826.33</v>
      </c>
    </row>
    <row r="82" spans="1:7" outlineLevel="3" x14ac:dyDescent="0.25">
      <c r="A82" s="97" t="s">
        <v>922</v>
      </c>
      <c r="B82" s="95"/>
      <c r="C82" s="96" t="s">
        <v>921</v>
      </c>
      <c r="D82" s="95"/>
      <c r="E82" s="94">
        <v>555700</v>
      </c>
      <c r="F82" s="94">
        <v>555700</v>
      </c>
      <c r="G82" s="93">
        <v>555700</v>
      </c>
    </row>
    <row r="83" spans="1:7" outlineLevel="4" x14ac:dyDescent="0.25">
      <c r="A83" s="92" t="s">
        <v>424</v>
      </c>
      <c r="B83" s="90"/>
      <c r="C83" s="91" t="s">
        <v>921</v>
      </c>
      <c r="D83" s="91" t="s">
        <v>422</v>
      </c>
      <c r="E83" s="89">
        <v>555700</v>
      </c>
      <c r="F83" s="89">
        <v>555700</v>
      </c>
      <c r="G83" s="88">
        <v>555700</v>
      </c>
    </row>
    <row r="84" spans="1:7" outlineLevel="1" x14ac:dyDescent="0.25">
      <c r="A84" s="107" t="s">
        <v>450</v>
      </c>
      <c r="B84" s="105"/>
      <c r="C84" s="106" t="s">
        <v>449</v>
      </c>
      <c r="D84" s="105"/>
      <c r="E84" s="104">
        <v>28316243.059999999</v>
      </c>
      <c r="F84" s="104">
        <v>17065699.719999999</v>
      </c>
      <c r="G84" s="103">
        <v>17065699.719999999</v>
      </c>
    </row>
    <row r="85" spans="1:7" outlineLevel="2" x14ac:dyDescent="0.25">
      <c r="A85" s="102" t="s">
        <v>820</v>
      </c>
      <c r="B85" s="100"/>
      <c r="C85" s="101" t="s">
        <v>819</v>
      </c>
      <c r="D85" s="100"/>
      <c r="E85" s="99">
        <v>8396429</v>
      </c>
      <c r="F85" s="99">
        <v>5203432</v>
      </c>
      <c r="G85" s="98">
        <v>5203432</v>
      </c>
    </row>
    <row r="86" spans="1:7" outlineLevel="3" x14ac:dyDescent="0.25">
      <c r="A86" s="97" t="s">
        <v>818</v>
      </c>
      <c r="B86" s="95"/>
      <c r="C86" s="96" t="s">
        <v>817</v>
      </c>
      <c r="D86" s="95"/>
      <c r="E86" s="94">
        <v>5246098.67</v>
      </c>
      <c r="F86" s="94">
        <v>5203432</v>
      </c>
      <c r="G86" s="93">
        <v>5203432</v>
      </c>
    </row>
    <row r="87" spans="1:7" outlineLevel="4" x14ac:dyDescent="0.25">
      <c r="A87" s="92" t="s">
        <v>424</v>
      </c>
      <c r="B87" s="90"/>
      <c r="C87" s="91" t="s">
        <v>817</v>
      </c>
      <c r="D87" s="91" t="s">
        <v>422</v>
      </c>
      <c r="E87" s="89">
        <v>5246098.67</v>
      </c>
      <c r="F87" s="89">
        <v>5203432</v>
      </c>
      <c r="G87" s="88">
        <v>5203432</v>
      </c>
    </row>
    <row r="88" spans="1:7" outlineLevel="3" x14ac:dyDescent="0.25">
      <c r="A88" s="97" t="s">
        <v>816</v>
      </c>
      <c r="B88" s="95"/>
      <c r="C88" s="96" t="s">
        <v>815</v>
      </c>
      <c r="D88" s="95"/>
      <c r="E88" s="94">
        <v>3150330.33</v>
      </c>
      <c r="F88" s="94">
        <v>0</v>
      </c>
      <c r="G88" s="93">
        <v>0</v>
      </c>
    </row>
    <row r="89" spans="1:7" outlineLevel="4" x14ac:dyDescent="0.25">
      <c r="A89" s="92" t="s">
        <v>424</v>
      </c>
      <c r="B89" s="90"/>
      <c r="C89" s="91" t="s">
        <v>815</v>
      </c>
      <c r="D89" s="91" t="s">
        <v>422</v>
      </c>
      <c r="E89" s="89">
        <v>3150330.33</v>
      </c>
      <c r="F89" s="89">
        <v>0</v>
      </c>
      <c r="G89" s="88">
        <v>0</v>
      </c>
    </row>
    <row r="90" spans="1:7" outlineLevel="2" x14ac:dyDescent="0.25">
      <c r="A90" s="102" t="s">
        <v>448</v>
      </c>
      <c r="B90" s="100"/>
      <c r="C90" s="101" t="s">
        <v>447</v>
      </c>
      <c r="D90" s="100"/>
      <c r="E90" s="99">
        <v>477351.09</v>
      </c>
      <c r="F90" s="99">
        <v>256583.7</v>
      </c>
      <c r="G90" s="98">
        <v>256583.7</v>
      </c>
    </row>
    <row r="91" spans="1:7" outlineLevel="3" x14ac:dyDescent="0.25">
      <c r="A91" s="97" t="s">
        <v>814</v>
      </c>
      <c r="B91" s="95"/>
      <c r="C91" s="96" t="s">
        <v>813</v>
      </c>
      <c r="D91" s="95"/>
      <c r="E91" s="94">
        <v>303075</v>
      </c>
      <c r="F91" s="94">
        <v>49575</v>
      </c>
      <c r="G91" s="93">
        <v>49575</v>
      </c>
    </row>
    <row r="92" spans="1:7" outlineLevel="4" x14ac:dyDescent="0.25">
      <c r="A92" s="92" t="s">
        <v>424</v>
      </c>
      <c r="B92" s="90"/>
      <c r="C92" s="91" t="s">
        <v>813</v>
      </c>
      <c r="D92" s="91" t="s">
        <v>422</v>
      </c>
      <c r="E92" s="89">
        <v>303075</v>
      </c>
      <c r="F92" s="89">
        <v>49575</v>
      </c>
      <c r="G92" s="88">
        <v>49575</v>
      </c>
    </row>
    <row r="93" spans="1:7" ht="38.25" outlineLevel="3" x14ac:dyDescent="0.25">
      <c r="A93" s="97" t="s">
        <v>812</v>
      </c>
      <c r="B93" s="95"/>
      <c r="C93" s="96" t="s">
        <v>811</v>
      </c>
      <c r="D93" s="95"/>
      <c r="E93" s="94">
        <v>76376.09</v>
      </c>
      <c r="F93" s="94">
        <v>109108.7</v>
      </c>
      <c r="G93" s="93">
        <v>109108.7</v>
      </c>
    </row>
    <row r="94" spans="1:7" outlineLevel="4" x14ac:dyDescent="0.25">
      <c r="A94" s="92" t="s">
        <v>424</v>
      </c>
      <c r="B94" s="90"/>
      <c r="C94" s="91" t="s">
        <v>811</v>
      </c>
      <c r="D94" s="91" t="s">
        <v>422</v>
      </c>
      <c r="E94" s="89">
        <v>76376.09</v>
      </c>
      <c r="F94" s="89">
        <v>109108.7</v>
      </c>
      <c r="G94" s="88">
        <v>109108.7</v>
      </c>
    </row>
    <row r="95" spans="1:7" outlineLevel="3" x14ac:dyDescent="0.25">
      <c r="A95" s="97" t="s">
        <v>39</v>
      </c>
      <c r="B95" s="95"/>
      <c r="C95" s="96" t="s">
        <v>444</v>
      </c>
      <c r="D95" s="95"/>
      <c r="E95" s="94">
        <v>97900</v>
      </c>
      <c r="F95" s="94">
        <v>97900</v>
      </c>
      <c r="G95" s="93">
        <v>97900</v>
      </c>
    </row>
    <row r="96" spans="1:7" ht="38.25" outlineLevel="4" x14ac:dyDescent="0.25">
      <c r="A96" s="92" t="s">
        <v>446</v>
      </c>
      <c r="B96" s="90"/>
      <c r="C96" s="91" t="s">
        <v>444</v>
      </c>
      <c r="D96" s="91" t="s">
        <v>445</v>
      </c>
      <c r="E96" s="89">
        <v>1446.79</v>
      </c>
      <c r="F96" s="89">
        <v>1446.79</v>
      </c>
      <c r="G96" s="88">
        <v>1446.79</v>
      </c>
    </row>
    <row r="97" spans="1:7" outlineLevel="4" x14ac:dyDescent="0.25">
      <c r="A97" s="92" t="s">
        <v>424</v>
      </c>
      <c r="B97" s="90"/>
      <c r="C97" s="91" t="s">
        <v>444</v>
      </c>
      <c r="D97" s="91" t="s">
        <v>422</v>
      </c>
      <c r="E97" s="89">
        <v>96453.21</v>
      </c>
      <c r="F97" s="89">
        <v>96453.21</v>
      </c>
      <c r="G97" s="88">
        <v>96453.21</v>
      </c>
    </row>
    <row r="98" spans="1:7" outlineLevel="2" x14ac:dyDescent="0.25">
      <c r="A98" s="102" t="s">
        <v>810</v>
      </c>
      <c r="B98" s="100"/>
      <c r="C98" s="101" t="s">
        <v>809</v>
      </c>
      <c r="D98" s="100"/>
      <c r="E98" s="99">
        <v>4630338.71</v>
      </c>
      <c r="F98" s="99">
        <v>5974442.9500000002</v>
      </c>
      <c r="G98" s="98">
        <v>5974442.9500000002</v>
      </c>
    </row>
    <row r="99" spans="1:7" outlineLevel="3" x14ac:dyDescent="0.25">
      <c r="A99" s="97" t="s">
        <v>808</v>
      </c>
      <c r="B99" s="95"/>
      <c r="C99" s="96" t="s">
        <v>807</v>
      </c>
      <c r="D99" s="95"/>
      <c r="E99" s="94">
        <v>2943910.84</v>
      </c>
      <c r="F99" s="94">
        <v>2943910.84</v>
      </c>
      <c r="G99" s="93">
        <v>2943910.84</v>
      </c>
    </row>
    <row r="100" spans="1:7" outlineLevel="4" x14ac:dyDescent="0.25">
      <c r="A100" s="92" t="s">
        <v>424</v>
      </c>
      <c r="B100" s="90"/>
      <c r="C100" s="91" t="s">
        <v>807</v>
      </c>
      <c r="D100" s="91" t="s">
        <v>422</v>
      </c>
      <c r="E100" s="89">
        <v>2943910.84</v>
      </c>
      <c r="F100" s="89">
        <v>2943910.84</v>
      </c>
      <c r="G100" s="88">
        <v>2943910.84</v>
      </c>
    </row>
    <row r="101" spans="1:7" outlineLevel="3" x14ac:dyDescent="0.25">
      <c r="A101" s="97" t="s">
        <v>806</v>
      </c>
      <c r="B101" s="95"/>
      <c r="C101" s="96" t="s">
        <v>805</v>
      </c>
      <c r="D101" s="95"/>
      <c r="E101" s="94">
        <v>0</v>
      </c>
      <c r="F101" s="94">
        <v>1543533.24</v>
      </c>
      <c r="G101" s="93">
        <v>1543533.24</v>
      </c>
    </row>
    <row r="102" spans="1:7" outlineLevel="4" x14ac:dyDescent="0.25">
      <c r="A102" s="92" t="s">
        <v>424</v>
      </c>
      <c r="B102" s="90"/>
      <c r="C102" s="91" t="s">
        <v>805</v>
      </c>
      <c r="D102" s="91" t="s">
        <v>422</v>
      </c>
      <c r="E102" s="89">
        <v>0</v>
      </c>
      <c r="F102" s="89">
        <v>1543533.24</v>
      </c>
      <c r="G102" s="88">
        <v>1543533.24</v>
      </c>
    </row>
    <row r="103" spans="1:7" outlineLevel="3" x14ac:dyDescent="0.25">
      <c r="A103" s="97" t="s">
        <v>804</v>
      </c>
      <c r="B103" s="95"/>
      <c r="C103" s="96" t="s">
        <v>803</v>
      </c>
      <c r="D103" s="95"/>
      <c r="E103" s="94">
        <v>121122</v>
      </c>
      <c r="F103" s="94">
        <v>121122</v>
      </c>
      <c r="G103" s="93">
        <v>121122</v>
      </c>
    </row>
    <row r="104" spans="1:7" outlineLevel="4" x14ac:dyDescent="0.25">
      <c r="A104" s="92" t="s">
        <v>424</v>
      </c>
      <c r="B104" s="90"/>
      <c r="C104" s="91" t="s">
        <v>803</v>
      </c>
      <c r="D104" s="91" t="s">
        <v>422</v>
      </c>
      <c r="E104" s="89">
        <v>121122</v>
      </c>
      <c r="F104" s="89">
        <v>121122</v>
      </c>
      <c r="G104" s="88">
        <v>121122</v>
      </c>
    </row>
    <row r="105" spans="1:7" outlineLevel="3" x14ac:dyDescent="0.25">
      <c r="A105" s="97" t="s">
        <v>802</v>
      </c>
      <c r="B105" s="95"/>
      <c r="C105" s="96" t="s">
        <v>801</v>
      </c>
      <c r="D105" s="95"/>
      <c r="E105" s="94">
        <v>1365876.87</v>
      </c>
      <c r="F105" s="94">
        <v>1365876.87</v>
      </c>
      <c r="G105" s="93">
        <v>1365876.87</v>
      </c>
    </row>
    <row r="106" spans="1:7" outlineLevel="4" x14ac:dyDescent="0.25">
      <c r="A106" s="92" t="s">
        <v>424</v>
      </c>
      <c r="B106" s="90"/>
      <c r="C106" s="91" t="s">
        <v>801</v>
      </c>
      <c r="D106" s="91" t="s">
        <v>422</v>
      </c>
      <c r="E106" s="89">
        <v>1365876.87</v>
      </c>
      <c r="F106" s="89">
        <v>1365876.87</v>
      </c>
      <c r="G106" s="88">
        <v>1365876.87</v>
      </c>
    </row>
    <row r="107" spans="1:7" outlineLevel="3" x14ac:dyDescent="0.25">
      <c r="A107" s="97" t="s">
        <v>800</v>
      </c>
      <c r="B107" s="95"/>
      <c r="C107" s="96" t="s">
        <v>799</v>
      </c>
      <c r="D107" s="95"/>
      <c r="E107" s="94">
        <v>199429</v>
      </c>
      <c r="F107" s="94">
        <v>0</v>
      </c>
      <c r="G107" s="93">
        <v>0</v>
      </c>
    </row>
    <row r="108" spans="1:7" outlineLevel="4" x14ac:dyDescent="0.25">
      <c r="A108" s="92" t="s">
        <v>424</v>
      </c>
      <c r="B108" s="90"/>
      <c r="C108" s="91" t="s">
        <v>799</v>
      </c>
      <c r="D108" s="91" t="s">
        <v>422</v>
      </c>
      <c r="E108" s="89">
        <v>199429</v>
      </c>
      <c r="F108" s="89">
        <v>0</v>
      </c>
      <c r="G108" s="88">
        <v>0</v>
      </c>
    </row>
    <row r="109" spans="1:7" outlineLevel="2" x14ac:dyDescent="0.25">
      <c r="A109" s="102" t="s">
        <v>798</v>
      </c>
      <c r="B109" s="100"/>
      <c r="C109" s="101" t="s">
        <v>797</v>
      </c>
      <c r="D109" s="100"/>
      <c r="E109" s="99">
        <v>964333.2</v>
      </c>
      <c r="F109" s="99">
        <v>964333.2</v>
      </c>
      <c r="G109" s="98">
        <v>964333.2</v>
      </c>
    </row>
    <row r="110" spans="1:7" outlineLevel="3" x14ac:dyDescent="0.25">
      <c r="A110" s="97" t="s">
        <v>796</v>
      </c>
      <c r="B110" s="95"/>
      <c r="C110" s="96" t="s">
        <v>795</v>
      </c>
      <c r="D110" s="95"/>
      <c r="E110" s="94">
        <v>964333.2</v>
      </c>
      <c r="F110" s="94">
        <v>964333.2</v>
      </c>
      <c r="G110" s="93">
        <v>964333.2</v>
      </c>
    </row>
    <row r="111" spans="1:7" outlineLevel="4" x14ac:dyDescent="0.25">
      <c r="A111" s="92" t="s">
        <v>424</v>
      </c>
      <c r="B111" s="90"/>
      <c r="C111" s="91" t="s">
        <v>795</v>
      </c>
      <c r="D111" s="91" t="s">
        <v>422</v>
      </c>
      <c r="E111" s="89">
        <v>964333.2</v>
      </c>
      <c r="F111" s="89">
        <v>964333.2</v>
      </c>
      <c r="G111" s="88">
        <v>964333.2</v>
      </c>
    </row>
    <row r="112" spans="1:7" outlineLevel="2" x14ac:dyDescent="0.25">
      <c r="A112" s="102" t="s">
        <v>912</v>
      </c>
      <c r="B112" s="100"/>
      <c r="C112" s="101" t="s">
        <v>911</v>
      </c>
      <c r="D112" s="100"/>
      <c r="E112" s="99">
        <v>4666907.87</v>
      </c>
      <c r="F112" s="99">
        <v>4666907.87</v>
      </c>
      <c r="G112" s="98">
        <v>4666907.87</v>
      </c>
    </row>
    <row r="113" spans="1:7" ht="25.5" outlineLevel="3" x14ac:dyDescent="0.25">
      <c r="A113" s="97" t="s">
        <v>910</v>
      </c>
      <c r="B113" s="95"/>
      <c r="C113" s="96" t="s">
        <v>909</v>
      </c>
      <c r="D113" s="95"/>
      <c r="E113" s="94">
        <v>144727.5</v>
      </c>
      <c r="F113" s="94">
        <v>144727.5</v>
      </c>
      <c r="G113" s="93">
        <v>144727.5</v>
      </c>
    </row>
    <row r="114" spans="1:7" outlineLevel="4" x14ac:dyDescent="0.25">
      <c r="A114" s="92" t="s">
        <v>424</v>
      </c>
      <c r="B114" s="90"/>
      <c r="C114" s="91" t="s">
        <v>909</v>
      </c>
      <c r="D114" s="91" t="s">
        <v>422</v>
      </c>
      <c r="E114" s="89">
        <v>144727.5</v>
      </c>
      <c r="F114" s="89">
        <v>144727.5</v>
      </c>
      <c r="G114" s="88">
        <v>144727.5</v>
      </c>
    </row>
    <row r="115" spans="1:7" ht="25.5" outlineLevel="3" x14ac:dyDescent="0.25">
      <c r="A115" s="97" t="s">
        <v>61</v>
      </c>
      <c r="B115" s="95"/>
      <c r="C115" s="96" t="s">
        <v>908</v>
      </c>
      <c r="D115" s="95"/>
      <c r="E115" s="94">
        <v>3078264</v>
      </c>
      <c r="F115" s="94">
        <v>3078264</v>
      </c>
      <c r="G115" s="93">
        <v>3078264</v>
      </c>
    </row>
    <row r="116" spans="1:7" ht="38.25" outlineLevel="4" x14ac:dyDescent="0.25">
      <c r="A116" s="92" t="s">
        <v>446</v>
      </c>
      <c r="B116" s="90"/>
      <c r="C116" s="91" t="s">
        <v>908</v>
      </c>
      <c r="D116" s="91" t="s">
        <v>445</v>
      </c>
      <c r="E116" s="89">
        <v>30379</v>
      </c>
      <c r="F116" s="89">
        <v>30379</v>
      </c>
      <c r="G116" s="88">
        <v>30379</v>
      </c>
    </row>
    <row r="117" spans="1:7" outlineLevel="4" x14ac:dyDescent="0.25">
      <c r="A117" s="92" t="s">
        <v>424</v>
      </c>
      <c r="B117" s="90"/>
      <c r="C117" s="91" t="s">
        <v>908</v>
      </c>
      <c r="D117" s="91" t="s">
        <v>422</v>
      </c>
      <c r="E117" s="89">
        <v>3047885</v>
      </c>
      <c r="F117" s="89">
        <v>3047885</v>
      </c>
      <c r="G117" s="88">
        <v>3047885</v>
      </c>
    </row>
    <row r="118" spans="1:7" outlineLevel="3" x14ac:dyDescent="0.25">
      <c r="A118" s="97" t="s">
        <v>907</v>
      </c>
      <c r="B118" s="95"/>
      <c r="C118" s="96" t="s">
        <v>905</v>
      </c>
      <c r="D118" s="95"/>
      <c r="E118" s="94">
        <v>1443916.37</v>
      </c>
      <c r="F118" s="94">
        <v>1443916.37</v>
      </c>
      <c r="G118" s="93">
        <v>1443916.37</v>
      </c>
    </row>
    <row r="119" spans="1:7" outlineLevel="4" x14ac:dyDescent="0.25">
      <c r="A119" s="92" t="s">
        <v>424</v>
      </c>
      <c r="B119" s="90"/>
      <c r="C119" s="91" t="s">
        <v>905</v>
      </c>
      <c r="D119" s="91" t="s">
        <v>422</v>
      </c>
      <c r="E119" s="89">
        <v>1443916.37</v>
      </c>
      <c r="F119" s="89">
        <v>1443916.37</v>
      </c>
      <c r="G119" s="88">
        <v>1443916.37</v>
      </c>
    </row>
    <row r="120" spans="1:7" outlineLevel="2" x14ac:dyDescent="0.25">
      <c r="A120" s="102" t="s">
        <v>794</v>
      </c>
      <c r="B120" s="100"/>
      <c r="C120" s="101" t="s">
        <v>793</v>
      </c>
      <c r="D120" s="100"/>
      <c r="E120" s="99">
        <v>9180883.1899999995</v>
      </c>
      <c r="F120" s="99">
        <v>0</v>
      </c>
      <c r="G120" s="98">
        <v>0</v>
      </c>
    </row>
    <row r="121" spans="1:7" outlineLevel="3" x14ac:dyDescent="0.25">
      <c r="A121" s="97" t="s">
        <v>792</v>
      </c>
      <c r="B121" s="95"/>
      <c r="C121" s="96" t="s">
        <v>791</v>
      </c>
      <c r="D121" s="95"/>
      <c r="E121" s="94">
        <v>9180883.1899999995</v>
      </c>
      <c r="F121" s="94">
        <v>0</v>
      </c>
      <c r="G121" s="93">
        <v>0</v>
      </c>
    </row>
    <row r="122" spans="1:7" outlineLevel="4" x14ac:dyDescent="0.25">
      <c r="A122" s="92" t="s">
        <v>424</v>
      </c>
      <c r="B122" s="90"/>
      <c r="C122" s="91" t="s">
        <v>791</v>
      </c>
      <c r="D122" s="91" t="s">
        <v>422</v>
      </c>
      <c r="E122" s="89">
        <v>9180883.1899999995</v>
      </c>
      <c r="F122" s="89">
        <v>0</v>
      </c>
      <c r="G122" s="88">
        <v>0</v>
      </c>
    </row>
    <row r="123" spans="1:7" ht="25.5" outlineLevel="1" x14ac:dyDescent="0.25">
      <c r="A123" s="107" t="s">
        <v>619</v>
      </c>
      <c r="B123" s="105"/>
      <c r="C123" s="106" t="s">
        <v>618</v>
      </c>
      <c r="D123" s="105"/>
      <c r="E123" s="104">
        <v>39188940.420000002</v>
      </c>
      <c r="F123" s="104">
        <v>38313247.200000003</v>
      </c>
      <c r="G123" s="103">
        <v>38322953.630000003</v>
      </c>
    </row>
    <row r="124" spans="1:7" outlineLevel="2" x14ac:dyDescent="0.25">
      <c r="A124" s="102" t="s">
        <v>617</v>
      </c>
      <c r="B124" s="100"/>
      <c r="C124" s="101" t="s">
        <v>616</v>
      </c>
      <c r="D124" s="100"/>
      <c r="E124" s="99">
        <v>36627285.700000003</v>
      </c>
      <c r="F124" s="99">
        <v>36468918.810000002</v>
      </c>
      <c r="G124" s="98">
        <v>36478625.240000002</v>
      </c>
    </row>
    <row r="125" spans="1:7" outlineLevel="3" x14ac:dyDescent="0.25">
      <c r="A125" s="97" t="s">
        <v>615</v>
      </c>
      <c r="B125" s="95"/>
      <c r="C125" s="96" t="s">
        <v>614</v>
      </c>
      <c r="D125" s="95"/>
      <c r="E125" s="94">
        <v>36627285.700000003</v>
      </c>
      <c r="F125" s="94">
        <v>36468918.810000002</v>
      </c>
      <c r="G125" s="93">
        <v>36478625.240000002</v>
      </c>
    </row>
    <row r="126" spans="1:7" ht="38.25" outlineLevel="4" x14ac:dyDescent="0.25">
      <c r="A126" s="92" t="s">
        <v>446</v>
      </c>
      <c r="B126" s="90"/>
      <c r="C126" s="91" t="s">
        <v>614</v>
      </c>
      <c r="D126" s="91" t="s">
        <v>445</v>
      </c>
      <c r="E126" s="89">
        <v>34284833.840000004</v>
      </c>
      <c r="F126" s="89">
        <v>34284833.840000004</v>
      </c>
      <c r="G126" s="88">
        <v>34284833.840000004</v>
      </c>
    </row>
    <row r="127" spans="1:7" outlineLevel="4" x14ac:dyDescent="0.25">
      <c r="A127" s="92" t="s">
        <v>424</v>
      </c>
      <c r="B127" s="90"/>
      <c r="C127" s="91" t="s">
        <v>614</v>
      </c>
      <c r="D127" s="91" t="s">
        <v>422</v>
      </c>
      <c r="E127" s="89">
        <v>2342451.86</v>
      </c>
      <c r="F127" s="89">
        <v>2184084.9700000002</v>
      </c>
      <c r="G127" s="88">
        <v>2193791.4</v>
      </c>
    </row>
    <row r="128" spans="1:7" outlineLevel="2" x14ac:dyDescent="0.25">
      <c r="A128" s="102" t="s">
        <v>613</v>
      </c>
      <c r="B128" s="100"/>
      <c r="C128" s="101" t="s">
        <v>612</v>
      </c>
      <c r="D128" s="100"/>
      <c r="E128" s="99">
        <v>2561654.7200000002</v>
      </c>
      <c r="F128" s="99">
        <v>1844328.39</v>
      </c>
      <c r="G128" s="98">
        <v>1844328.39</v>
      </c>
    </row>
    <row r="129" spans="1:7" outlineLevel="3" x14ac:dyDescent="0.25">
      <c r="A129" s="97" t="s">
        <v>611</v>
      </c>
      <c r="B129" s="95"/>
      <c r="C129" s="96" t="s">
        <v>610</v>
      </c>
      <c r="D129" s="95"/>
      <c r="E129" s="94">
        <v>2561654.7200000002</v>
      </c>
      <c r="F129" s="94">
        <v>1844328.39</v>
      </c>
      <c r="G129" s="93">
        <v>1844328.39</v>
      </c>
    </row>
    <row r="130" spans="1:7" ht="38.25" outlineLevel="4" x14ac:dyDescent="0.25">
      <c r="A130" s="92" t="s">
        <v>446</v>
      </c>
      <c r="B130" s="90"/>
      <c r="C130" s="91" t="s">
        <v>610</v>
      </c>
      <c r="D130" s="91" t="s">
        <v>445</v>
      </c>
      <c r="E130" s="89">
        <v>338492</v>
      </c>
      <c r="F130" s="89">
        <v>0</v>
      </c>
      <c r="G130" s="88">
        <v>0</v>
      </c>
    </row>
    <row r="131" spans="1:7" outlineLevel="4" x14ac:dyDescent="0.25">
      <c r="A131" s="92" t="s">
        <v>424</v>
      </c>
      <c r="B131" s="90"/>
      <c r="C131" s="91" t="s">
        <v>610</v>
      </c>
      <c r="D131" s="91" t="s">
        <v>422</v>
      </c>
      <c r="E131" s="89">
        <v>2206421.7200000002</v>
      </c>
      <c r="F131" s="89">
        <v>1844328.39</v>
      </c>
      <c r="G131" s="88">
        <v>1844328.39</v>
      </c>
    </row>
    <row r="132" spans="1:7" outlineLevel="4" x14ac:dyDescent="0.25">
      <c r="A132" s="92" t="s">
        <v>302</v>
      </c>
      <c r="B132" s="90"/>
      <c r="C132" s="91" t="s">
        <v>610</v>
      </c>
      <c r="D132" s="91" t="s">
        <v>299</v>
      </c>
      <c r="E132" s="89">
        <v>16741</v>
      </c>
      <c r="F132" s="89">
        <v>0</v>
      </c>
      <c r="G132" s="88">
        <v>0</v>
      </c>
    </row>
    <row r="133" spans="1:7" ht="30.75" thickBot="1" x14ac:dyDescent="0.3">
      <c r="A133" s="112" t="s">
        <v>373</v>
      </c>
      <c r="B133" s="110"/>
      <c r="C133" s="111" t="s">
        <v>372</v>
      </c>
      <c r="D133" s="110"/>
      <c r="E133" s="109">
        <v>298136439.43000001</v>
      </c>
      <c r="F133" s="109">
        <v>182656837.47</v>
      </c>
      <c r="G133" s="108">
        <v>182810194.46000001</v>
      </c>
    </row>
    <row r="134" spans="1:7" ht="51" outlineLevel="1" x14ac:dyDescent="0.25">
      <c r="A134" s="107" t="s">
        <v>790</v>
      </c>
      <c r="B134" s="105"/>
      <c r="C134" s="106" t="s">
        <v>789</v>
      </c>
      <c r="D134" s="105"/>
      <c r="E134" s="104">
        <v>227684179.13</v>
      </c>
      <c r="F134" s="104">
        <v>131974250.93000001</v>
      </c>
      <c r="G134" s="103">
        <v>131978849.14</v>
      </c>
    </row>
    <row r="135" spans="1:7" ht="25.5" outlineLevel="2" x14ac:dyDescent="0.25">
      <c r="A135" s="102" t="s">
        <v>899</v>
      </c>
      <c r="B135" s="100"/>
      <c r="C135" s="101" t="s">
        <v>898</v>
      </c>
      <c r="D135" s="100"/>
      <c r="E135" s="99">
        <v>101345090.68000001</v>
      </c>
      <c r="F135" s="99">
        <v>41115799.229999997</v>
      </c>
      <c r="G135" s="98">
        <v>41115799.229999997</v>
      </c>
    </row>
    <row r="136" spans="1:7" outlineLevel="3" x14ac:dyDescent="0.25">
      <c r="A136" s="97" t="s">
        <v>897</v>
      </c>
      <c r="B136" s="95"/>
      <c r="C136" s="96" t="s">
        <v>896</v>
      </c>
      <c r="D136" s="95"/>
      <c r="E136" s="94">
        <v>8043777.6600000001</v>
      </c>
      <c r="F136" s="94">
        <v>1249130.93</v>
      </c>
      <c r="G136" s="93">
        <v>1249130.93</v>
      </c>
    </row>
    <row r="137" spans="1:7" outlineLevel="4" x14ac:dyDescent="0.25">
      <c r="A137" s="92" t="s">
        <v>424</v>
      </c>
      <c r="B137" s="90"/>
      <c r="C137" s="91" t="s">
        <v>896</v>
      </c>
      <c r="D137" s="91" t="s">
        <v>422</v>
      </c>
      <c r="E137" s="89">
        <v>7372464.2599999998</v>
      </c>
      <c r="F137" s="89">
        <v>1249130.93</v>
      </c>
      <c r="G137" s="88">
        <v>1249130.93</v>
      </c>
    </row>
    <row r="138" spans="1:7" outlineLevel="4" x14ac:dyDescent="0.25">
      <c r="A138" s="92" t="s">
        <v>408</v>
      </c>
      <c r="B138" s="90"/>
      <c r="C138" s="91" t="s">
        <v>896</v>
      </c>
      <c r="D138" s="91" t="s">
        <v>406</v>
      </c>
      <c r="E138" s="89">
        <v>671313.4</v>
      </c>
      <c r="F138" s="89">
        <v>0</v>
      </c>
      <c r="G138" s="88">
        <v>0</v>
      </c>
    </row>
    <row r="139" spans="1:7" ht="25.5" outlineLevel="3" x14ac:dyDescent="0.25">
      <c r="A139" s="97" t="s">
        <v>895</v>
      </c>
      <c r="B139" s="95"/>
      <c r="C139" s="96" t="s">
        <v>894</v>
      </c>
      <c r="D139" s="95"/>
      <c r="E139" s="94">
        <v>12952320</v>
      </c>
      <c r="F139" s="94">
        <v>0</v>
      </c>
      <c r="G139" s="93">
        <v>0</v>
      </c>
    </row>
    <row r="140" spans="1:7" outlineLevel="4" x14ac:dyDescent="0.25">
      <c r="A140" s="92" t="s">
        <v>408</v>
      </c>
      <c r="B140" s="90"/>
      <c r="C140" s="91" t="s">
        <v>894</v>
      </c>
      <c r="D140" s="91" t="s">
        <v>406</v>
      </c>
      <c r="E140" s="89">
        <v>12952320</v>
      </c>
      <c r="F140" s="89">
        <v>0</v>
      </c>
      <c r="G140" s="88">
        <v>0</v>
      </c>
    </row>
    <row r="141" spans="1:7" ht="25.5" outlineLevel="3" x14ac:dyDescent="0.25">
      <c r="A141" s="97" t="s">
        <v>231</v>
      </c>
      <c r="B141" s="95"/>
      <c r="C141" s="96" t="s">
        <v>893</v>
      </c>
      <c r="D141" s="95"/>
      <c r="E141" s="94">
        <v>28141177.629999999</v>
      </c>
      <c r="F141" s="94">
        <v>23920000.98</v>
      </c>
      <c r="G141" s="93">
        <v>23920000.98</v>
      </c>
    </row>
    <row r="142" spans="1:7" outlineLevel="4" x14ac:dyDescent="0.25">
      <c r="A142" s="92" t="s">
        <v>424</v>
      </c>
      <c r="B142" s="90"/>
      <c r="C142" s="91" t="s">
        <v>893</v>
      </c>
      <c r="D142" s="91" t="s">
        <v>422</v>
      </c>
      <c r="E142" s="89">
        <v>28141177.629999999</v>
      </c>
      <c r="F142" s="89">
        <v>23920000.98</v>
      </c>
      <c r="G142" s="88">
        <v>23920000.98</v>
      </c>
    </row>
    <row r="143" spans="1:7" ht="38.25" outlineLevel="3" x14ac:dyDescent="0.25">
      <c r="A143" s="97" t="s">
        <v>892</v>
      </c>
      <c r="B143" s="95"/>
      <c r="C143" s="96" t="s">
        <v>891</v>
      </c>
      <c r="D143" s="95"/>
      <c r="E143" s="94">
        <v>30000000</v>
      </c>
      <c r="F143" s="94">
        <v>0</v>
      </c>
      <c r="G143" s="93">
        <v>0</v>
      </c>
    </row>
    <row r="144" spans="1:7" outlineLevel="4" x14ac:dyDescent="0.25">
      <c r="A144" s="92" t="s">
        <v>408</v>
      </c>
      <c r="B144" s="90"/>
      <c r="C144" s="91" t="s">
        <v>891</v>
      </c>
      <c r="D144" s="91" t="s">
        <v>406</v>
      </c>
      <c r="E144" s="89">
        <v>30000000</v>
      </c>
      <c r="F144" s="89">
        <v>0</v>
      </c>
      <c r="G144" s="88">
        <v>0</v>
      </c>
    </row>
    <row r="145" spans="1:7" ht="51" outlineLevel="3" x14ac:dyDescent="0.25">
      <c r="A145" s="97" t="s">
        <v>247</v>
      </c>
      <c r="B145" s="95"/>
      <c r="C145" s="96" t="s">
        <v>890</v>
      </c>
      <c r="D145" s="95"/>
      <c r="E145" s="94">
        <v>1886400</v>
      </c>
      <c r="F145" s="94">
        <v>0</v>
      </c>
      <c r="G145" s="93">
        <v>0</v>
      </c>
    </row>
    <row r="146" spans="1:7" outlineLevel="4" x14ac:dyDescent="0.25">
      <c r="A146" s="92" t="s">
        <v>424</v>
      </c>
      <c r="B146" s="90"/>
      <c r="C146" s="91" t="s">
        <v>890</v>
      </c>
      <c r="D146" s="91" t="s">
        <v>422</v>
      </c>
      <c r="E146" s="89">
        <v>1886400</v>
      </c>
      <c r="F146" s="89">
        <v>0</v>
      </c>
      <c r="G146" s="88">
        <v>0</v>
      </c>
    </row>
    <row r="147" spans="1:7" ht="38.25" outlineLevel="3" x14ac:dyDescent="0.25">
      <c r="A147" s="97" t="s">
        <v>889</v>
      </c>
      <c r="B147" s="95"/>
      <c r="C147" s="96" t="s">
        <v>888</v>
      </c>
      <c r="D147" s="95"/>
      <c r="E147" s="94">
        <v>18760785.09</v>
      </c>
      <c r="F147" s="94">
        <v>15946667.32</v>
      </c>
      <c r="G147" s="93">
        <v>15946667.32</v>
      </c>
    </row>
    <row r="148" spans="1:7" outlineLevel="4" x14ac:dyDescent="0.25">
      <c r="A148" s="92" t="s">
        <v>424</v>
      </c>
      <c r="B148" s="90"/>
      <c r="C148" s="91" t="s">
        <v>888</v>
      </c>
      <c r="D148" s="91" t="s">
        <v>422</v>
      </c>
      <c r="E148" s="89">
        <v>18760785.09</v>
      </c>
      <c r="F148" s="89">
        <v>15946667.32</v>
      </c>
      <c r="G148" s="88">
        <v>15946667.32</v>
      </c>
    </row>
    <row r="149" spans="1:7" ht="38.25" outlineLevel="3" x14ac:dyDescent="0.25">
      <c r="A149" s="97" t="s">
        <v>887</v>
      </c>
      <c r="B149" s="95"/>
      <c r="C149" s="96" t="s">
        <v>886</v>
      </c>
      <c r="D149" s="95"/>
      <c r="E149" s="94">
        <v>303030.3</v>
      </c>
      <c r="F149" s="94">
        <v>0</v>
      </c>
      <c r="G149" s="93">
        <v>0</v>
      </c>
    </row>
    <row r="150" spans="1:7" outlineLevel="4" x14ac:dyDescent="0.25">
      <c r="A150" s="92" t="s">
        <v>408</v>
      </c>
      <c r="B150" s="90"/>
      <c r="C150" s="91" t="s">
        <v>886</v>
      </c>
      <c r="D150" s="91" t="s">
        <v>406</v>
      </c>
      <c r="E150" s="89">
        <v>303030.3</v>
      </c>
      <c r="F150" s="89">
        <v>0</v>
      </c>
      <c r="G150" s="88">
        <v>0</v>
      </c>
    </row>
    <row r="151" spans="1:7" ht="51" outlineLevel="3" x14ac:dyDescent="0.25">
      <c r="A151" s="97" t="s">
        <v>885</v>
      </c>
      <c r="B151" s="95"/>
      <c r="C151" s="96" t="s">
        <v>884</v>
      </c>
      <c r="D151" s="95"/>
      <c r="E151" s="94">
        <v>1257600</v>
      </c>
      <c r="F151" s="94">
        <v>0</v>
      </c>
      <c r="G151" s="93">
        <v>0</v>
      </c>
    </row>
    <row r="152" spans="1:7" outlineLevel="4" x14ac:dyDescent="0.25">
      <c r="A152" s="92" t="s">
        <v>424</v>
      </c>
      <c r="B152" s="90"/>
      <c r="C152" s="91" t="s">
        <v>884</v>
      </c>
      <c r="D152" s="91" t="s">
        <v>422</v>
      </c>
      <c r="E152" s="89">
        <v>1257600</v>
      </c>
      <c r="F152" s="89">
        <v>0</v>
      </c>
      <c r="G152" s="88">
        <v>0</v>
      </c>
    </row>
    <row r="153" spans="1:7" ht="25.5" outlineLevel="2" x14ac:dyDescent="0.25">
      <c r="A153" s="102" t="s">
        <v>788</v>
      </c>
      <c r="B153" s="100"/>
      <c r="C153" s="101" t="s">
        <v>787</v>
      </c>
      <c r="D153" s="100"/>
      <c r="E153" s="99">
        <v>79213594.709999993</v>
      </c>
      <c r="F153" s="99">
        <v>64171094.710000001</v>
      </c>
      <c r="G153" s="98">
        <v>64171094.710000001</v>
      </c>
    </row>
    <row r="154" spans="1:7" ht="25.5" outlineLevel="3" x14ac:dyDescent="0.25">
      <c r="A154" s="97" t="s">
        <v>786</v>
      </c>
      <c r="B154" s="95"/>
      <c r="C154" s="96" t="s">
        <v>785</v>
      </c>
      <c r="D154" s="95"/>
      <c r="E154" s="94">
        <v>6980363.4900000002</v>
      </c>
      <c r="F154" s="94">
        <v>6980363.4900000002</v>
      </c>
      <c r="G154" s="93">
        <v>6980363.4900000002</v>
      </c>
    </row>
    <row r="155" spans="1:7" outlineLevel="4" x14ac:dyDescent="0.25">
      <c r="A155" s="92" t="s">
        <v>424</v>
      </c>
      <c r="B155" s="90"/>
      <c r="C155" s="91" t="s">
        <v>785</v>
      </c>
      <c r="D155" s="91" t="s">
        <v>422</v>
      </c>
      <c r="E155" s="89">
        <v>6980363.4900000002</v>
      </c>
      <c r="F155" s="89">
        <v>6980363.4900000002</v>
      </c>
      <c r="G155" s="88">
        <v>6980363.4900000002</v>
      </c>
    </row>
    <row r="156" spans="1:7" outlineLevel="3" x14ac:dyDescent="0.25">
      <c r="A156" s="97" t="s">
        <v>883</v>
      </c>
      <c r="B156" s="95"/>
      <c r="C156" s="96" t="s">
        <v>882</v>
      </c>
      <c r="D156" s="95"/>
      <c r="E156" s="94">
        <v>55690731.219999999</v>
      </c>
      <c r="F156" s="94">
        <v>55690731.219999999</v>
      </c>
      <c r="G156" s="93">
        <v>55690731.219999999</v>
      </c>
    </row>
    <row r="157" spans="1:7" outlineLevel="4" x14ac:dyDescent="0.25">
      <c r="A157" s="92" t="s">
        <v>424</v>
      </c>
      <c r="B157" s="90"/>
      <c r="C157" s="91" t="s">
        <v>882</v>
      </c>
      <c r="D157" s="91" t="s">
        <v>422</v>
      </c>
      <c r="E157" s="89">
        <v>55690731.219999999</v>
      </c>
      <c r="F157" s="89">
        <v>55690731.219999999</v>
      </c>
      <c r="G157" s="88">
        <v>55690731.219999999</v>
      </c>
    </row>
    <row r="158" spans="1:7" ht="25.5" outlineLevel="3" x14ac:dyDescent="0.25">
      <c r="A158" s="97" t="s">
        <v>881</v>
      </c>
      <c r="B158" s="95"/>
      <c r="C158" s="96" t="s">
        <v>879</v>
      </c>
      <c r="D158" s="95"/>
      <c r="E158" s="94">
        <v>0</v>
      </c>
      <c r="F158" s="94">
        <v>1500000</v>
      </c>
      <c r="G158" s="93">
        <v>1500000</v>
      </c>
    </row>
    <row r="159" spans="1:7" outlineLevel="4" x14ac:dyDescent="0.25">
      <c r="A159" s="92" t="s">
        <v>424</v>
      </c>
      <c r="B159" s="90"/>
      <c r="C159" s="91" t="s">
        <v>879</v>
      </c>
      <c r="D159" s="91" t="s">
        <v>422</v>
      </c>
      <c r="E159" s="89">
        <v>0</v>
      </c>
      <c r="F159" s="89">
        <v>1500000</v>
      </c>
      <c r="G159" s="88">
        <v>1500000</v>
      </c>
    </row>
    <row r="160" spans="1:7" ht="25.5" outlineLevel="3" x14ac:dyDescent="0.25">
      <c r="A160" s="97" t="s">
        <v>220</v>
      </c>
      <c r="B160" s="95"/>
      <c r="C160" s="96" t="s">
        <v>833</v>
      </c>
      <c r="D160" s="95"/>
      <c r="E160" s="94">
        <v>9925500</v>
      </c>
      <c r="F160" s="94">
        <v>0</v>
      </c>
      <c r="G160" s="93">
        <v>0</v>
      </c>
    </row>
    <row r="161" spans="1:7" outlineLevel="4" x14ac:dyDescent="0.25">
      <c r="A161" s="92" t="s">
        <v>424</v>
      </c>
      <c r="B161" s="90"/>
      <c r="C161" s="91" t="s">
        <v>833</v>
      </c>
      <c r="D161" s="91" t="s">
        <v>422</v>
      </c>
      <c r="E161" s="89">
        <v>9925500</v>
      </c>
      <c r="F161" s="89">
        <v>0</v>
      </c>
      <c r="G161" s="88">
        <v>0</v>
      </c>
    </row>
    <row r="162" spans="1:7" ht="25.5" outlineLevel="3" x14ac:dyDescent="0.25">
      <c r="A162" s="97" t="s">
        <v>832</v>
      </c>
      <c r="B162" s="95"/>
      <c r="C162" s="96" t="s">
        <v>830</v>
      </c>
      <c r="D162" s="95"/>
      <c r="E162" s="94">
        <v>6617000</v>
      </c>
      <c r="F162" s="94">
        <v>0</v>
      </c>
      <c r="G162" s="93">
        <v>0</v>
      </c>
    </row>
    <row r="163" spans="1:7" outlineLevel="4" x14ac:dyDescent="0.25">
      <c r="A163" s="92" t="s">
        <v>424</v>
      </c>
      <c r="B163" s="90"/>
      <c r="C163" s="91" t="s">
        <v>830</v>
      </c>
      <c r="D163" s="91" t="s">
        <v>422</v>
      </c>
      <c r="E163" s="89">
        <v>6617000</v>
      </c>
      <c r="F163" s="89">
        <v>0</v>
      </c>
      <c r="G163" s="88">
        <v>0</v>
      </c>
    </row>
    <row r="164" spans="1:7" ht="25.5" outlineLevel="2" x14ac:dyDescent="0.25">
      <c r="A164" s="102" t="s">
        <v>784</v>
      </c>
      <c r="B164" s="100"/>
      <c r="C164" s="101" t="s">
        <v>783</v>
      </c>
      <c r="D164" s="100"/>
      <c r="E164" s="99">
        <v>47125493.740000002</v>
      </c>
      <c r="F164" s="99">
        <v>26687356.989999998</v>
      </c>
      <c r="G164" s="98">
        <v>26691955.199999999</v>
      </c>
    </row>
    <row r="165" spans="1:7" ht="25.5" outlineLevel="3" x14ac:dyDescent="0.25">
      <c r="A165" s="97" t="s">
        <v>782</v>
      </c>
      <c r="B165" s="95"/>
      <c r="C165" s="96" t="s">
        <v>781</v>
      </c>
      <c r="D165" s="95"/>
      <c r="E165" s="94">
        <v>110533.95</v>
      </c>
      <c r="F165" s="94">
        <v>114955.31</v>
      </c>
      <c r="G165" s="93">
        <v>119553.52</v>
      </c>
    </row>
    <row r="166" spans="1:7" outlineLevel="4" x14ac:dyDescent="0.25">
      <c r="A166" s="92" t="s">
        <v>424</v>
      </c>
      <c r="B166" s="90"/>
      <c r="C166" s="91" t="s">
        <v>781</v>
      </c>
      <c r="D166" s="91" t="s">
        <v>422</v>
      </c>
      <c r="E166" s="89">
        <v>110533.95</v>
      </c>
      <c r="F166" s="89">
        <v>114955.31</v>
      </c>
      <c r="G166" s="88">
        <v>119553.52</v>
      </c>
    </row>
    <row r="167" spans="1:7" outlineLevel="3" x14ac:dyDescent="0.25">
      <c r="A167" s="97" t="s">
        <v>780</v>
      </c>
      <c r="B167" s="95"/>
      <c r="C167" s="96" t="s">
        <v>779</v>
      </c>
      <c r="D167" s="95"/>
      <c r="E167" s="94">
        <v>909078.66</v>
      </c>
      <c r="F167" s="94">
        <v>909078.66</v>
      </c>
      <c r="G167" s="93">
        <v>909078.66</v>
      </c>
    </row>
    <row r="168" spans="1:7" outlineLevel="4" x14ac:dyDescent="0.25">
      <c r="A168" s="92" t="s">
        <v>424</v>
      </c>
      <c r="B168" s="90"/>
      <c r="C168" s="91" t="s">
        <v>779</v>
      </c>
      <c r="D168" s="91" t="s">
        <v>422</v>
      </c>
      <c r="E168" s="89">
        <v>909078.66</v>
      </c>
      <c r="F168" s="89">
        <v>909078.66</v>
      </c>
      <c r="G168" s="88">
        <v>909078.66</v>
      </c>
    </row>
    <row r="169" spans="1:7" outlineLevel="3" x14ac:dyDescent="0.25">
      <c r="A169" s="97" t="s">
        <v>778</v>
      </c>
      <c r="B169" s="95"/>
      <c r="C169" s="96" t="s">
        <v>777</v>
      </c>
      <c r="D169" s="95"/>
      <c r="E169" s="94">
        <v>1217350</v>
      </c>
      <c r="F169" s="94">
        <v>1217350</v>
      </c>
      <c r="G169" s="93">
        <v>1217350</v>
      </c>
    </row>
    <row r="170" spans="1:7" outlineLevel="4" x14ac:dyDescent="0.25">
      <c r="A170" s="92" t="s">
        <v>424</v>
      </c>
      <c r="B170" s="90"/>
      <c r="C170" s="91" t="s">
        <v>777</v>
      </c>
      <c r="D170" s="91" t="s">
        <v>422</v>
      </c>
      <c r="E170" s="89">
        <v>1217350</v>
      </c>
      <c r="F170" s="89">
        <v>1217350</v>
      </c>
      <c r="G170" s="88">
        <v>1217350</v>
      </c>
    </row>
    <row r="171" spans="1:7" ht="51" outlineLevel="3" x14ac:dyDescent="0.25">
      <c r="A171" s="97" t="s">
        <v>776</v>
      </c>
      <c r="B171" s="95"/>
      <c r="C171" s="96" t="s">
        <v>775</v>
      </c>
      <c r="D171" s="95"/>
      <c r="E171" s="94">
        <v>44888531.130000003</v>
      </c>
      <c r="F171" s="94">
        <v>24445973.02</v>
      </c>
      <c r="G171" s="93">
        <v>24445973.02</v>
      </c>
    </row>
    <row r="172" spans="1:7" outlineLevel="4" x14ac:dyDescent="0.25">
      <c r="A172" s="92" t="s">
        <v>302</v>
      </c>
      <c r="B172" s="90"/>
      <c r="C172" s="91" t="s">
        <v>775</v>
      </c>
      <c r="D172" s="91" t="s">
        <v>299</v>
      </c>
      <c r="E172" s="89">
        <v>44888531.130000003</v>
      </c>
      <c r="F172" s="89">
        <v>24445973.02</v>
      </c>
      <c r="G172" s="88">
        <v>24445973.02</v>
      </c>
    </row>
    <row r="173" spans="1:7" ht="25.5" outlineLevel="1" x14ac:dyDescent="0.25">
      <c r="A173" s="107" t="s">
        <v>774</v>
      </c>
      <c r="B173" s="105"/>
      <c r="C173" s="106" t="s">
        <v>773</v>
      </c>
      <c r="D173" s="105"/>
      <c r="E173" s="104">
        <v>5819934.2800000003</v>
      </c>
      <c r="F173" s="104">
        <v>5736070.1500000004</v>
      </c>
      <c r="G173" s="103">
        <v>5736070.1500000004</v>
      </c>
    </row>
    <row r="174" spans="1:7" outlineLevel="2" x14ac:dyDescent="0.25">
      <c r="A174" s="102" t="s">
        <v>772</v>
      </c>
      <c r="B174" s="100"/>
      <c r="C174" s="101" t="s">
        <v>771</v>
      </c>
      <c r="D174" s="100"/>
      <c r="E174" s="99">
        <v>1565421.28</v>
      </c>
      <c r="F174" s="99">
        <v>789727.95</v>
      </c>
      <c r="G174" s="98">
        <v>789727.95</v>
      </c>
    </row>
    <row r="175" spans="1:7" ht="25.5" outlineLevel="3" x14ac:dyDescent="0.25">
      <c r="A175" s="97" t="s">
        <v>770</v>
      </c>
      <c r="B175" s="95"/>
      <c r="C175" s="96" t="s">
        <v>769</v>
      </c>
      <c r="D175" s="95"/>
      <c r="E175" s="94">
        <v>1552421.28</v>
      </c>
      <c r="F175" s="94">
        <v>776727.95</v>
      </c>
      <c r="G175" s="93">
        <v>776727.95</v>
      </c>
    </row>
    <row r="176" spans="1:7" outlineLevel="4" x14ac:dyDescent="0.25">
      <c r="A176" s="92" t="s">
        <v>424</v>
      </c>
      <c r="B176" s="90"/>
      <c r="C176" s="91" t="s">
        <v>769</v>
      </c>
      <c r="D176" s="91" t="s">
        <v>422</v>
      </c>
      <c r="E176" s="89">
        <v>1552421.28</v>
      </c>
      <c r="F176" s="89">
        <v>776727.95</v>
      </c>
      <c r="G176" s="88">
        <v>776727.95</v>
      </c>
    </row>
    <row r="177" spans="1:7" ht="38.25" outlineLevel="3" x14ac:dyDescent="0.25">
      <c r="A177" s="97" t="s">
        <v>768</v>
      </c>
      <c r="B177" s="95"/>
      <c r="C177" s="96" t="s">
        <v>767</v>
      </c>
      <c r="D177" s="95"/>
      <c r="E177" s="94">
        <v>13000</v>
      </c>
      <c r="F177" s="94">
        <v>13000</v>
      </c>
      <c r="G177" s="93">
        <v>13000</v>
      </c>
    </row>
    <row r="178" spans="1:7" outlineLevel="4" x14ac:dyDescent="0.25">
      <c r="A178" s="92" t="s">
        <v>424</v>
      </c>
      <c r="B178" s="90"/>
      <c r="C178" s="91" t="s">
        <v>767</v>
      </c>
      <c r="D178" s="91" t="s">
        <v>422</v>
      </c>
      <c r="E178" s="89">
        <v>13000</v>
      </c>
      <c r="F178" s="89">
        <v>13000</v>
      </c>
      <c r="G178" s="88">
        <v>13000</v>
      </c>
    </row>
    <row r="179" spans="1:7" ht="25.5" outlineLevel="2" x14ac:dyDescent="0.25">
      <c r="A179" s="102" t="s">
        <v>766</v>
      </c>
      <c r="B179" s="100"/>
      <c r="C179" s="101" t="s">
        <v>765</v>
      </c>
      <c r="D179" s="100"/>
      <c r="E179" s="99">
        <v>4254513</v>
      </c>
      <c r="F179" s="99">
        <v>4946342.2</v>
      </c>
      <c r="G179" s="98">
        <v>4946342.2</v>
      </c>
    </row>
    <row r="180" spans="1:7" ht="25.5" outlineLevel="3" x14ac:dyDescent="0.25">
      <c r="A180" s="97" t="s">
        <v>764</v>
      </c>
      <c r="B180" s="95"/>
      <c r="C180" s="96" t="s">
        <v>763</v>
      </c>
      <c r="D180" s="95"/>
      <c r="E180" s="94">
        <v>4254513</v>
      </c>
      <c r="F180" s="94">
        <v>4946342.2</v>
      </c>
      <c r="G180" s="93">
        <v>4946342.2</v>
      </c>
    </row>
    <row r="181" spans="1:7" outlineLevel="4" x14ac:dyDescent="0.25">
      <c r="A181" s="92" t="s">
        <v>424</v>
      </c>
      <c r="B181" s="90"/>
      <c r="C181" s="91" t="s">
        <v>763</v>
      </c>
      <c r="D181" s="91" t="s">
        <v>422</v>
      </c>
      <c r="E181" s="89">
        <v>4254513</v>
      </c>
      <c r="F181" s="89">
        <v>4946342.2</v>
      </c>
      <c r="G181" s="88">
        <v>4946342.2</v>
      </c>
    </row>
    <row r="182" spans="1:7" ht="25.5" outlineLevel="1" x14ac:dyDescent="0.25">
      <c r="A182" s="107" t="s">
        <v>371</v>
      </c>
      <c r="B182" s="105"/>
      <c r="C182" s="106" t="s">
        <v>370</v>
      </c>
      <c r="D182" s="105"/>
      <c r="E182" s="104">
        <v>18475948.510000002</v>
      </c>
      <c r="F182" s="104">
        <v>554092</v>
      </c>
      <c r="G182" s="103">
        <v>554092</v>
      </c>
    </row>
    <row r="183" spans="1:7" ht="38.25" outlineLevel="2" x14ac:dyDescent="0.25">
      <c r="A183" s="102" t="s">
        <v>369</v>
      </c>
      <c r="B183" s="100"/>
      <c r="C183" s="101" t="s">
        <v>368</v>
      </c>
      <c r="D183" s="100"/>
      <c r="E183" s="99">
        <v>18475948.510000002</v>
      </c>
      <c r="F183" s="99">
        <v>554092</v>
      </c>
      <c r="G183" s="98">
        <v>554092</v>
      </c>
    </row>
    <row r="184" spans="1:7" ht="38.25" outlineLevel="3" x14ac:dyDescent="0.25">
      <c r="A184" s="97" t="s">
        <v>903</v>
      </c>
      <c r="B184" s="95"/>
      <c r="C184" s="96" t="s">
        <v>901</v>
      </c>
      <c r="D184" s="95"/>
      <c r="E184" s="94">
        <v>17921856.510000002</v>
      </c>
      <c r="F184" s="94">
        <v>0</v>
      </c>
      <c r="G184" s="93">
        <v>0</v>
      </c>
    </row>
    <row r="185" spans="1:7" outlineLevel="4" x14ac:dyDescent="0.25">
      <c r="A185" s="92" t="s">
        <v>302</v>
      </c>
      <c r="B185" s="90"/>
      <c r="C185" s="91" t="s">
        <v>901</v>
      </c>
      <c r="D185" s="91" t="s">
        <v>299</v>
      </c>
      <c r="E185" s="89">
        <v>17921856.510000002</v>
      </c>
      <c r="F185" s="89">
        <v>0</v>
      </c>
      <c r="G185" s="88">
        <v>0</v>
      </c>
    </row>
    <row r="186" spans="1:7" ht="76.5" outlineLevel="3" x14ac:dyDescent="0.25">
      <c r="A186" s="97" t="s">
        <v>367</v>
      </c>
      <c r="B186" s="95"/>
      <c r="C186" s="96" t="s">
        <v>366</v>
      </c>
      <c r="D186" s="95"/>
      <c r="E186" s="94">
        <v>482082</v>
      </c>
      <c r="F186" s="94">
        <v>482082</v>
      </c>
      <c r="G186" s="93">
        <v>482082</v>
      </c>
    </row>
    <row r="187" spans="1:7" outlineLevel="4" x14ac:dyDescent="0.25">
      <c r="A187" s="92" t="s">
        <v>302</v>
      </c>
      <c r="B187" s="90"/>
      <c r="C187" s="91" t="s">
        <v>366</v>
      </c>
      <c r="D187" s="91" t="s">
        <v>299</v>
      </c>
      <c r="E187" s="89">
        <v>482082</v>
      </c>
      <c r="F187" s="89">
        <v>482082</v>
      </c>
      <c r="G187" s="88">
        <v>482082</v>
      </c>
    </row>
    <row r="188" spans="1:7" ht="102" outlineLevel="3" x14ac:dyDescent="0.25">
      <c r="A188" s="97" t="s">
        <v>365</v>
      </c>
      <c r="B188" s="95"/>
      <c r="C188" s="96" t="s">
        <v>363</v>
      </c>
      <c r="D188" s="95"/>
      <c r="E188" s="94">
        <v>72010</v>
      </c>
      <c r="F188" s="94">
        <v>72010</v>
      </c>
      <c r="G188" s="93">
        <v>72010</v>
      </c>
    </row>
    <row r="189" spans="1:7" outlineLevel="4" x14ac:dyDescent="0.25">
      <c r="A189" s="92" t="s">
        <v>302</v>
      </c>
      <c r="B189" s="90"/>
      <c r="C189" s="91" t="s">
        <v>363</v>
      </c>
      <c r="D189" s="91" t="s">
        <v>299</v>
      </c>
      <c r="E189" s="89">
        <v>72010</v>
      </c>
      <c r="F189" s="89">
        <v>72010</v>
      </c>
      <c r="G189" s="88">
        <v>72010</v>
      </c>
    </row>
    <row r="190" spans="1:7" ht="25.5" outlineLevel="1" x14ac:dyDescent="0.25">
      <c r="A190" s="107" t="s">
        <v>609</v>
      </c>
      <c r="B190" s="105"/>
      <c r="C190" s="106" t="s">
        <v>608</v>
      </c>
      <c r="D190" s="105"/>
      <c r="E190" s="104">
        <v>46156377.509999998</v>
      </c>
      <c r="F190" s="104">
        <v>44392424.390000001</v>
      </c>
      <c r="G190" s="103">
        <v>44541183.170000002</v>
      </c>
    </row>
    <row r="191" spans="1:7" outlineLevel="2" x14ac:dyDescent="0.25">
      <c r="A191" s="102" t="s">
        <v>607</v>
      </c>
      <c r="B191" s="100"/>
      <c r="C191" s="101" t="s">
        <v>606</v>
      </c>
      <c r="D191" s="100"/>
      <c r="E191" s="99">
        <v>46156377.509999998</v>
      </c>
      <c r="F191" s="99">
        <v>44392424.390000001</v>
      </c>
      <c r="G191" s="98">
        <v>44541183.170000002</v>
      </c>
    </row>
    <row r="192" spans="1:7" outlineLevel="3" x14ac:dyDescent="0.25">
      <c r="A192" s="97" t="s">
        <v>605</v>
      </c>
      <c r="B192" s="95"/>
      <c r="C192" s="96" t="s">
        <v>604</v>
      </c>
      <c r="D192" s="95"/>
      <c r="E192" s="94">
        <v>46156377.509999998</v>
      </c>
      <c r="F192" s="94">
        <v>44392424.390000001</v>
      </c>
      <c r="G192" s="93">
        <v>44541183.170000002</v>
      </c>
    </row>
    <row r="193" spans="1:7" ht="38.25" outlineLevel="4" x14ac:dyDescent="0.25">
      <c r="A193" s="92" t="s">
        <v>446</v>
      </c>
      <c r="B193" s="90"/>
      <c r="C193" s="91" t="s">
        <v>604</v>
      </c>
      <c r="D193" s="91" t="s">
        <v>445</v>
      </c>
      <c r="E193" s="89">
        <v>30346633.5</v>
      </c>
      <c r="F193" s="89">
        <v>30346633.5</v>
      </c>
      <c r="G193" s="88">
        <v>30346633.5</v>
      </c>
    </row>
    <row r="194" spans="1:7" outlineLevel="4" x14ac:dyDescent="0.25">
      <c r="A194" s="92" t="s">
        <v>424</v>
      </c>
      <c r="B194" s="90"/>
      <c r="C194" s="91" t="s">
        <v>604</v>
      </c>
      <c r="D194" s="91" t="s">
        <v>422</v>
      </c>
      <c r="E194" s="89">
        <v>11172594.01</v>
      </c>
      <c r="F194" s="89">
        <v>9408640.8900000006</v>
      </c>
      <c r="G194" s="88">
        <v>9557399.6699999999</v>
      </c>
    </row>
    <row r="195" spans="1:7" outlineLevel="4" x14ac:dyDescent="0.25">
      <c r="A195" s="92" t="s">
        <v>302</v>
      </c>
      <c r="B195" s="90"/>
      <c r="C195" s="91" t="s">
        <v>604</v>
      </c>
      <c r="D195" s="91" t="s">
        <v>299</v>
      </c>
      <c r="E195" s="89">
        <v>4637150</v>
      </c>
      <c r="F195" s="89">
        <v>4637150</v>
      </c>
      <c r="G195" s="88">
        <v>4637150</v>
      </c>
    </row>
    <row r="196" spans="1:7" ht="30.75" thickBot="1" x14ac:dyDescent="0.3">
      <c r="A196" s="112" t="s">
        <v>430</v>
      </c>
      <c r="B196" s="110"/>
      <c r="C196" s="111" t="s">
        <v>429</v>
      </c>
      <c r="D196" s="110"/>
      <c r="E196" s="109">
        <v>1486871955.2</v>
      </c>
      <c r="F196" s="109">
        <v>1503784522.77</v>
      </c>
      <c r="G196" s="108">
        <v>1568381432.21</v>
      </c>
    </row>
    <row r="197" spans="1:7" outlineLevel="1" x14ac:dyDescent="0.25">
      <c r="A197" s="107" t="s">
        <v>564</v>
      </c>
      <c r="B197" s="105"/>
      <c r="C197" s="106" t="s">
        <v>563</v>
      </c>
      <c r="D197" s="105"/>
      <c r="E197" s="104">
        <v>190642322.56</v>
      </c>
      <c r="F197" s="104">
        <v>147480692.56</v>
      </c>
      <c r="G197" s="103">
        <v>160185414.13999999</v>
      </c>
    </row>
    <row r="198" spans="1:7" outlineLevel="2" x14ac:dyDescent="0.25">
      <c r="A198" s="102" t="s">
        <v>562</v>
      </c>
      <c r="B198" s="100"/>
      <c r="C198" s="101" t="s">
        <v>561</v>
      </c>
      <c r="D198" s="100"/>
      <c r="E198" s="99">
        <v>165654727.43000001</v>
      </c>
      <c r="F198" s="99">
        <v>131003097.77</v>
      </c>
      <c r="G198" s="98">
        <v>143583652.68000001</v>
      </c>
    </row>
    <row r="199" spans="1:7" outlineLevel="3" x14ac:dyDescent="0.25">
      <c r="A199" s="97" t="s">
        <v>657</v>
      </c>
      <c r="B199" s="95"/>
      <c r="C199" s="96" t="s">
        <v>656</v>
      </c>
      <c r="D199" s="95"/>
      <c r="E199" s="94">
        <v>752615.73</v>
      </c>
      <c r="F199" s="94">
        <v>0</v>
      </c>
      <c r="G199" s="93">
        <v>0</v>
      </c>
    </row>
    <row r="200" spans="1:7" ht="25.5" outlineLevel="4" x14ac:dyDescent="0.25">
      <c r="A200" s="92" t="s">
        <v>316</v>
      </c>
      <c r="B200" s="90"/>
      <c r="C200" s="91" t="s">
        <v>656</v>
      </c>
      <c r="D200" s="91" t="s">
        <v>313</v>
      </c>
      <c r="E200" s="89">
        <v>752615.73</v>
      </c>
      <c r="F200" s="89">
        <v>0</v>
      </c>
      <c r="G200" s="88">
        <v>0</v>
      </c>
    </row>
    <row r="201" spans="1:7" ht="25.5" outlineLevel="3" x14ac:dyDescent="0.25">
      <c r="A201" s="97" t="s">
        <v>716</v>
      </c>
      <c r="B201" s="95"/>
      <c r="C201" s="96" t="s">
        <v>715</v>
      </c>
      <c r="D201" s="95"/>
      <c r="E201" s="94">
        <v>163061.34</v>
      </c>
      <c r="F201" s="94">
        <v>0</v>
      </c>
      <c r="G201" s="93">
        <v>0</v>
      </c>
    </row>
    <row r="202" spans="1:7" ht="25.5" outlineLevel="4" x14ac:dyDescent="0.25">
      <c r="A202" s="92" t="s">
        <v>316</v>
      </c>
      <c r="B202" s="90"/>
      <c r="C202" s="91" t="s">
        <v>715</v>
      </c>
      <c r="D202" s="91" t="s">
        <v>313</v>
      </c>
      <c r="E202" s="89">
        <v>163061.34</v>
      </c>
      <c r="F202" s="89">
        <v>0</v>
      </c>
      <c r="G202" s="88">
        <v>0</v>
      </c>
    </row>
    <row r="203" spans="1:7" ht="25.5" outlineLevel="3" x14ac:dyDescent="0.25">
      <c r="A203" s="97" t="s">
        <v>655</v>
      </c>
      <c r="B203" s="95"/>
      <c r="C203" s="96" t="s">
        <v>654</v>
      </c>
      <c r="D203" s="95"/>
      <c r="E203" s="94">
        <v>611350.32999999996</v>
      </c>
      <c r="F203" s="94">
        <v>0</v>
      </c>
      <c r="G203" s="93">
        <v>0</v>
      </c>
    </row>
    <row r="204" spans="1:7" ht="25.5" outlineLevel="4" x14ac:dyDescent="0.25">
      <c r="A204" s="92" t="s">
        <v>316</v>
      </c>
      <c r="B204" s="90"/>
      <c r="C204" s="91" t="s">
        <v>654</v>
      </c>
      <c r="D204" s="91" t="s">
        <v>313</v>
      </c>
      <c r="E204" s="89">
        <v>611350.32999999996</v>
      </c>
      <c r="F204" s="89">
        <v>0</v>
      </c>
      <c r="G204" s="88">
        <v>0</v>
      </c>
    </row>
    <row r="205" spans="1:7" ht="25.5" outlineLevel="3" x14ac:dyDescent="0.25">
      <c r="A205" s="97" t="s">
        <v>714</v>
      </c>
      <c r="B205" s="95"/>
      <c r="C205" s="96" t="s">
        <v>713</v>
      </c>
      <c r="D205" s="95"/>
      <c r="E205" s="94">
        <v>5303940.1100000003</v>
      </c>
      <c r="F205" s="94">
        <v>0</v>
      </c>
      <c r="G205" s="93">
        <v>0</v>
      </c>
    </row>
    <row r="206" spans="1:7" ht="25.5" outlineLevel="4" x14ac:dyDescent="0.25">
      <c r="A206" s="92" t="s">
        <v>316</v>
      </c>
      <c r="B206" s="90"/>
      <c r="C206" s="91" t="s">
        <v>713</v>
      </c>
      <c r="D206" s="91" t="s">
        <v>313</v>
      </c>
      <c r="E206" s="89">
        <v>5303940.1100000003</v>
      </c>
      <c r="F206" s="89">
        <v>0</v>
      </c>
      <c r="G206" s="88">
        <v>0</v>
      </c>
    </row>
    <row r="207" spans="1:7" ht="38.25" outlineLevel="3" x14ac:dyDescent="0.25">
      <c r="A207" s="97" t="s">
        <v>246</v>
      </c>
      <c r="B207" s="95"/>
      <c r="C207" s="96" t="s">
        <v>560</v>
      </c>
      <c r="D207" s="95"/>
      <c r="E207" s="94">
        <v>13850200</v>
      </c>
      <c r="F207" s="94">
        <v>0</v>
      </c>
      <c r="G207" s="93">
        <v>0</v>
      </c>
    </row>
    <row r="208" spans="1:7" outlineLevel="4" x14ac:dyDescent="0.25">
      <c r="A208" s="92" t="s">
        <v>424</v>
      </c>
      <c r="B208" s="90"/>
      <c r="C208" s="91" t="s">
        <v>560</v>
      </c>
      <c r="D208" s="91" t="s">
        <v>422</v>
      </c>
      <c r="E208" s="89">
        <v>13850200</v>
      </c>
      <c r="F208" s="89">
        <v>0</v>
      </c>
      <c r="G208" s="88">
        <v>0</v>
      </c>
    </row>
    <row r="209" spans="1:7" outlineLevel="3" x14ac:dyDescent="0.25">
      <c r="A209" s="97" t="s">
        <v>115</v>
      </c>
      <c r="B209" s="95"/>
      <c r="C209" s="96" t="s">
        <v>559</v>
      </c>
      <c r="D209" s="95"/>
      <c r="E209" s="94">
        <v>1284100</v>
      </c>
      <c r="F209" s="94">
        <v>0</v>
      </c>
      <c r="G209" s="93">
        <v>0</v>
      </c>
    </row>
    <row r="210" spans="1:7" outlineLevel="4" x14ac:dyDescent="0.25">
      <c r="A210" s="92" t="s">
        <v>424</v>
      </c>
      <c r="B210" s="90"/>
      <c r="C210" s="91" t="s">
        <v>559</v>
      </c>
      <c r="D210" s="91" t="s">
        <v>422</v>
      </c>
      <c r="E210" s="89">
        <v>1284100</v>
      </c>
      <c r="F210" s="89">
        <v>0</v>
      </c>
      <c r="G210" s="88">
        <v>0</v>
      </c>
    </row>
    <row r="211" spans="1:7" ht="25.5" outlineLevel="3" x14ac:dyDescent="0.25">
      <c r="A211" s="97" t="s">
        <v>248</v>
      </c>
      <c r="B211" s="95"/>
      <c r="C211" s="96" t="s">
        <v>698</v>
      </c>
      <c r="D211" s="95"/>
      <c r="E211" s="94">
        <v>8091802.4199999999</v>
      </c>
      <c r="F211" s="94">
        <v>10457393.449999999</v>
      </c>
      <c r="G211" s="93">
        <v>14237357.710000001</v>
      </c>
    </row>
    <row r="212" spans="1:7" outlineLevel="4" x14ac:dyDescent="0.25">
      <c r="A212" s="92" t="s">
        <v>424</v>
      </c>
      <c r="B212" s="90"/>
      <c r="C212" s="91" t="s">
        <v>698</v>
      </c>
      <c r="D212" s="91" t="s">
        <v>422</v>
      </c>
      <c r="E212" s="89">
        <v>8091802.4199999999</v>
      </c>
      <c r="F212" s="89">
        <v>10457393.449999999</v>
      </c>
      <c r="G212" s="88">
        <v>14237357.710000001</v>
      </c>
    </row>
    <row r="213" spans="1:7" ht="25.5" outlineLevel="3" x14ac:dyDescent="0.25">
      <c r="A213" s="97" t="s">
        <v>697</v>
      </c>
      <c r="B213" s="95"/>
      <c r="C213" s="96" t="s">
        <v>696</v>
      </c>
      <c r="D213" s="95"/>
      <c r="E213" s="94">
        <v>100160422.54000001</v>
      </c>
      <c r="F213" s="94">
        <v>93042608.689999998</v>
      </c>
      <c r="G213" s="93">
        <v>95843389.829999998</v>
      </c>
    </row>
    <row r="214" spans="1:7" outlineLevel="4" x14ac:dyDescent="0.25">
      <c r="A214" s="92" t="s">
        <v>424</v>
      </c>
      <c r="B214" s="90"/>
      <c r="C214" s="91" t="s">
        <v>696</v>
      </c>
      <c r="D214" s="91" t="s">
        <v>422</v>
      </c>
      <c r="E214" s="89">
        <v>100160422.54000001</v>
      </c>
      <c r="F214" s="89">
        <v>93042608.689999998</v>
      </c>
      <c r="G214" s="88">
        <v>95843389.829999998</v>
      </c>
    </row>
    <row r="215" spans="1:7" ht="25.5" outlineLevel="3" x14ac:dyDescent="0.25">
      <c r="A215" s="97" t="s">
        <v>695</v>
      </c>
      <c r="B215" s="95"/>
      <c r="C215" s="96" t="s">
        <v>694</v>
      </c>
      <c r="D215" s="95"/>
      <c r="E215" s="94">
        <v>19953166.670000002</v>
      </c>
      <c r="F215" s="94">
        <v>20531500</v>
      </c>
      <c r="G215" s="93">
        <v>24011333.329999998</v>
      </c>
    </row>
    <row r="216" spans="1:7" ht="25.5" outlineLevel="4" x14ac:dyDescent="0.25">
      <c r="A216" s="92" t="s">
        <v>316</v>
      </c>
      <c r="B216" s="90"/>
      <c r="C216" s="91" t="s">
        <v>694</v>
      </c>
      <c r="D216" s="91" t="s">
        <v>313</v>
      </c>
      <c r="E216" s="89">
        <v>19953166.670000002</v>
      </c>
      <c r="F216" s="89">
        <v>20531500</v>
      </c>
      <c r="G216" s="88">
        <v>24011333.329999998</v>
      </c>
    </row>
    <row r="217" spans="1:7" ht="38.25" outlineLevel="3" x14ac:dyDescent="0.25">
      <c r="A217" s="97" t="s">
        <v>558</v>
      </c>
      <c r="B217" s="95"/>
      <c r="C217" s="96" t="s">
        <v>557</v>
      </c>
      <c r="D217" s="95"/>
      <c r="E217" s="94">
        <v>9233466.6699999999</v>
      </c>
      <c r="F217" s="94">
        <v>0</v>
      </c>
      <c r="G217" s="93">
        <v>0</v>
      </c>
    </row>
    <row r="218" spans="1:7" outlineLevel="4" x14ac:dyDescent="0.25">
      <c r="A218" s="92" t="s">
        <v>424</v>
      </c>
      <c r="B218" s="90"/>
      <c r="C218" s="91" t="s">
        <v>557</v>
      </c>
      <c r="D218" s="91" t="s">
        <v>422</v>
      </c>
      <c r="E218" s="89">
        <v>9233466.6699999999</v>
      </c>
      <c r="F218" s="89">
        <v>0</v>
      </c>
      <c r="G218" s="88">
        <v>0</v>
      </c>
    </row>
    <row r="219" spans="1:7" ht="25.5" outlineLevel="3" x14ac:dyDescent="0.25">
      <c r="A219" s="97" t="s">
        <v>556</v>
      </c>
      <c r="B219" s="95"/>
      <c r="C219" s="96" t="s">
        <v>555</v>
      </c>
      <c r="D219" s="95"/>
      <c r="E219" s="94">
        <v>856066.67</v>
      </c>
      <c r="F219" s="94">
        <v>0</v>
      </c>
      <c r="G219" s="93">
        <v>0</v>
      </c>
    </row>
    <row r="220" spans="1:7" outlineLevel="4" x14ac:dyDescent="0.25">
      <c r="A220" s="92" t="s">
        <v>424</v>
      </c>
      <c r="B220" s="90"/>
      <c r="C220" s="91" t="s">
        <v>555</v>
      </c>
      <c r="D220" s="91" t="s">
        <v>422</v>
      </c>
      <c r="E220" s="89">
        <v>856066.67</v>
      </c>
      <c r="F220" s="89">
        <v>0</v>
      </c>
      <c r="G220" s="88">
        <v>0</v>
      </c>
    </row>
    <row r="221" spans="1:7" ht="25.5" outlineLevel="3" x14ac:dyDescent="0.25">
      <c r="A221" s="97" t="s">
        <v>693</v>
      </c>
      <c r="B221" s="95"/>
      <c r="C221" s="96" t="s">
        <v>692</v>
      </c>
      <c r="D221" s="95"/>
      <c r="E221" s="94">
        <v>5394534.9500000002</v>
      </c>
      <c r="F221" s="94">
        <v>6971595.6299999999</v>
      </c>
      <c r="G221" s="93">
        <v>9491571.8100000005</v>
      </c>
    </row>
    <row r="222" spans="1:7" outlineLevel="4" x14ac:dyDescent="0.25">
      <c r="A222" s="92" t="s">
        <v>424</v>
      </c>
      <c r="B222" s="90"/>
      <c r="C222" s="91" t="s">
        <v>692</v>
      </c>
      <c r="D222" s="91" t="s">
        <v>422</v>
      </c>
      <c r="E222" s="89">
        <v>5394534.9500000002</v>
      </c>
      <c r="F222" s="89">
        <v>6971595.6299999999</v>
      </c>
      <c r="G222" s="88">
        <v>9491571.8100000005</v>
      </c>
    </row>
    <row r="223" spans="1:7" outlineLevel="2" x14ac:dyDescent="0.25">
      <c r="A223" s="102" t="s">
        <v>691</v>
      </c>
      <c r="B223" s="100"/>
      <c r="C223" s="101" t="s">
        <v>690</v>
      </c>
      <c r="D223" s="100"/>
      <c r="E223" s="99">
        <v>401604</v>
      </c>
      <c r="F223" s="99">
        <v>401604</v>
      </c>
      <c r="G223" s="98">
        <v>401604</v>
      </c>
    </row>
    <row r="224" spans="1:7" ht="25.5" outlineLevel="3" x14ac:dyDescent="0.25">
      <c r="A224" s="97" t="s">
        <v>689</v>
      </c>
      <c r="B224" s="95"/>
      <c r="C224" s="96" t="s">
        <v>688</v>
      </c>
      <c r="D224" s="95"/>
      <c r="E224" s="94">
        <v>401604</v>
      </c>
      <c r="F224" s="94">
        <v>401604</v>
      </c>
      <c r="G224" s="93">
        <v>401604</v>
      </c>
    </row>
    <row r="225" spans="1:7" outlineLevel="4" x14ac:dyDescent="0.25">
      <c r="A225" s="92" t="s">
        <v>424</v>
      </c>
      <c r="B225" s="90"/>
      <c r="C225" s="91" t="s">
        <v>688</v>
      </c>
      <c r="D225" s="91" t="s">
        <v>422</v>
      </c>
      <c r="E225" s="89">
        <v>401604</v>
      </c>
      <c r="F225" s="89">
        <v>401604</v>
      </c>
      <c r="G225" s="88">
        <v>401604</v>
      </c>
    </row>
    <row r="226" spans="1:7" outlineLevel="2" x14ac:dyDescent="0.25">
      <c r="A226" s="102" t="s">
        <v>554</v>
      </c>
      <c r="B226" s="100"/>
      <c r="C226" s="101" t="s">
        <v>553</v>
      </c>
      <c r="D226" s="100"/>
      <c r="E226" s="99">
        <v>24139415.260000002</v>
      </c>
      <c r="F226" s="99">
        <v>15629414.92</v>
      </c>
      <c r="G226" s="98">
        <v>15753581.59</v>
      </c>
    </row>
    <row r="227" spans="1:7" outlineLevel="3" x14ac:dyDescent="0.25">
      <c r="A227" s="97" t="s">
        <v>653</v>
      </c>
      <c r="B227" s="95"/>
      <c r="C227" s="96" t="s">
        <v>652</v>
      </c>
      <c r="D227" s="95"/>
      <c r="E227" s="94">
        <v>586347.51</v>
      </c>
      <c r="F227" s="94">
        <v>586347.51</v>
      </c>
      <c r="G227" s="93">
        <v>586347.51</v>
      </c>
    </row>
    <row r="228" spans="1:7" outlineLevel="4" x14ac:dyDescent="0.25">
      <c r="A228" s="92" t="s">
        <v>424</v>
      </c>
      <c r="B228" s="90"/>
      <c r="C228" s="91" t="s">
        <v>652</v>
      </c>
      <c r="D228" s="91" t="s">
        <v>422</v>
      </c>
      <c r="E228" s="89">
        <v>105964.37</v>
      </c>
      <c r="F228" s="89">
        <v>105964.37</v>
      </c>
      <c r="G228" s="88">
        <v>105964.37</v>
      </c>
    </row>
    <row r="229" spans="1:7" ht="25.5" outlineLevel="4" x14ac:dyDescent="0.25">
      <c r="A229" s="92" t="s">
        <v>316</v>
      </c>
      <c r="B229" s="90"/>
      <c r="C229" s="91" t="s">
        <v>652</v>
      </c>
      <c r="D229" s="91" t="s">
        <v>313</v>
      </c>
      <c r="E229" s="89">
        <v>480383.14</v>
      </c>
      <c r="F229" s="89">
        <v>480383.14</v>
      </c>
      <c r="G229" s="88">
        <v>480383.14</v>
      </c>
    </row>
    <row r="230" spans="1:7" outlineLevel="3" x14ac:dyDescent="0.25">
      <c r="A230" s="97" t="s">
        <v>552</v>
      </c>
      <c r="B230" s="95"/>
      <c r="C230" s="96" t="s">
        <v>551</v>
      </c>
      <c r="D230" s="95"/>
      <c r="E230" s="94">
        <v>3210404</v>
      </c>
      <c r="F230" s="94">
        <v>3210404</v>
      </c>
      <c r="G230" s="93">
        <v>3210404</v>
      </c>
    </row>
    <row r="231" spans="1:7" ht="25.5" outlineLevel="4" x14ac:dyDescent="0.25">
      <c r="A231" s="92" t="s">
        <v>316</v>
      </c>
      <c r="B231" s="90"/>
      <c r="C231" s="91" t="s">
        <v>551</v>
      </c>
      <c r="D231" s="91" t="s">
        <v>313</v>
      </c>
      <c r="E231" s="89">
        <v>3210404</v>
      </c>
      <c r="F231" s="89">
        <v>3210404</v>
      </c>
      <c r="G231" s="88">
        <v>3210404</v>
      </c>
    </row>
    <row r="232" spans="1:7" outlineLevel="3" x14ac:dyDescent="0.25">
      <c r="A232" s="97" t="s">
        <v>651</v>
      </c>
      <c r="B232" s="95"/>
      <c r="C232" s="96" t="s">
        <v>650</v>
      </c>
      <c r="D232" s="95"/>
      <c r="E232" s="94">
        <v>182124.43</v>
      </c>
      <c r="F232" s="94">
        <v>182124.43</v>
      </c>
      <c r="G232" s="93">
        <v>182124.43</v>
      </c>
    </row>
    <row r="233" spans="1:7" ht="25.5" outlineLevel="4" x14ac:dyDescent="0.25">
      <c r="A233" s="92" t="s">
        <v>316</v>
      </c>
      <c r="B233" s="90"/>
      <c r="C233" s="91" t="s">
        <v>650</v>
      </c>
      <c r="D233" s="91" t="s">
        <v>313</v>
      </c>
      <c r="E233" s="89">
        <v>182124.43</v>
      </c>
      <c r="F233" s="89">
        <v>182124.43</v>
      </c>
      <c r="G233" s="88">
        <v>182124.43</v>
      </c>
    </row>
    <row r="234" spans="1:7" outlineLevel="3" x14ac:dyDescent="0.25">
      <c r="A234" s="97" t="s">
        <v>649</v>
      </c>
      <c r="B234" s="95"/>
      <c r="C234" s="96" t="s">
        <v>648</v>
      </c>
      <c r="D234" s="95"/>
      <c r="E234" s="94">
        <v>877165</v>
      </c>
      <c r="F234" s="94">
        <v>877165</v>
      </c>
      <c r="G234" s="93">
        <v>877165</v>
      </c>
    </row>
    <row r="235" spans="1:7" ht="25.5" outlineLevel="4" x14ac:dyDescent="0.25">
      <c r="A235" s="92" t="s">
        <v>316</v>
      </c>
      <c r="B235" s="90"/>
      <c r="C235" s="91" t="s">
        <v>648</v>
      </c>
      <c r="D235" s="91" t="s">
        <v>313</v>
      </c>
      <c r="E235" s="89">
        <v>877165</v>
      </c>
      <c r="F235" s="89">
        <v>877165</v>
      </c>
      <c r="G235" s="88">
        <v>877165</v>
      </c>
    </row>
    <row r="236" spans="1:7" outlineLevel="3" x14ac:dyDescent="0.25">
      <c r="A236" s="97" t="s">
        <v>550</v>
      </c>
      <c r="B236" s="95"/>
      <c r="C236" s="96" t="s">
        <v>549</v>
      </c>
      <c r="D236" s="95"/>
      <c r="E236" s="94">
        <v>171180.75</v>
      </c>
      <c r="F236" s="94">
        <v>171180.75</v>
      </c>
      <c r="G236" s="93">
        <v>171180.75</v>
      </c>
    </row>
    <row r="237" spans="1:7" outlineLevel="4" x14ac:dyDescent="0.25">
      <c r="A237" s="92" t="s">
        <v>424</v>
      </c>
      <c r="B237" s="90"/>
      <c r="C237" s="91" t="s">
        <v>549</v>
      </c>
      <c r="D237" s="91" t="s">
        <v>422</v>
      </c>
      <c r="E237" s="89">
        <v>22180.75</v>
      </c>
      <c r="F237" s="89">
        <v>22180.75</v>
      </c>
      <c r="G237" s="88">
        <v>22180.75</v>
      </c>
    </row>
    <row r="238" spans="1:7" outlineLevel="4" x14ac:dyDescent="0.25">
      <c r="A238" s="92" t="s">
        <v>376</v>
      </c>
      <c r="B238" s="90"/>
      <c r="C238" s="91" t="s">
        <v>549</v>
      </c>
      <c r="D238" s="91" t="s">
        <v>374</v>
      </c>
      <c r="E238" s="89">
        <v>149000</v>
      </c>
      <c r="F238" s="89">
        <v>149000</v>
      </c>
      <c r="G238" s="88">
        <v>149000</v>
      </c>
    </row>
    <row r="239" spans="1:7" outlineLevel="3" x14ac:dyDescent="0.25">
      <c r="A239" s="97" t="s">
        <v>548</v>
      </c>
      <c r="B239" s="95"/>
      <c r="C239" s="96" t="s">
        <v>547</v>
      </c>
      <c r="D239" s="95"/>
      <c r="E239" s="94">
        <v>643833.96</v>
      </c>
      <c r="F239" s="94">
        <v>643833.96</v>
      </c>
      <c r="G239" s="93">
        <v>643833.96</v>
      </c>
    </row>
    <row r="240" spans="1:7" outlineLevel="4" x14ac:dyDescent="0.25">
      <c r="A240" s="92" t="s">
        <v>424</v>
      </c>
      <c r="B240" s="90"/>
      <c r="C240" s="91" t="s">
        <v>547</v>
      </c>
      <c r="D240" s="91" t="s">
        <v>422</v>
      </c>
      <c r="E240" s="89">
        <v>643833.96</v>
      </c>
      <c r="F240" s="89">
        <v>643833.96</v>
      </c>
      <c r="G240" s="88">
        <v>643833.96</v>
      </c>
    </row>
    <row r="241" spans="1:7" ht="25.5" outlineLevel="3" x14ac:dyDescent="0.25">
      <c r="A241" s="97" t="s">
        <v>687</v>
      </c>
      <c r="B241" s="95"/>
      <c r="C241" s="96" t="s">
        <v>686</v>
      </c>
      <c r="D241" s="95"/>
      <c r="E241" s="94">
        <v>8631167</v>
      </c>
      <c r="F241" s="94">
        <v>0</v>
      </c>
      <c r="G241" s="93">
        <v>0</v>
      </c>
    </row>
    <row r="242" spans="1:7" ht="25.5" outlineLevel="4" x14ac:dyDescent="0.25">
      <c r="A242" s="92" t="s">
        <v>316</v>
      </c>
      <c r="B242" s="90"/>
      <c r="C242" s="91" t="s">
        <v>686</v>
      </c>
      <c r="D242" s="91" t="s">
        <v>313</v>
      </c>
      <c r="E242" s="89">
        <v>8631167</v>
      </c>
      <c r="F242" s="89">
        <v>0</v>
      </c>
      <c r="G242" s="88">
        <v>0</v>
      </c>
    </row>
    <row r="243" spans="1:7" ht="25.5" outlineLevel="3" x14ac:dyDescent="0.25">
      <c r="A243" s="97" t="s">
        <v>647</v>
      </c>
      <c r="B243" s="95"/>
      <c r="C243" s="96" t="s">
        <v>646</v>
      </c>
      <c r="D243" s="95"/>
      <c r="E243" s="94">
        <v>4255000</v>
      </c>
      <c r="F243" s="94">
        <v>4255000</v>
      </c>
      <c r="G243" s="93">
        <v>4255000</v>
      </c>
    </row>
    <row r="244" spans="1:7" ht="25.5" outlineLevel="4" x14ac:dyDescent="0.25">
      <c r="A244" s="92" t="s">
        <v>316</v>
      </c>
      <c r="B244" s="90"/>
      <c r="C244" s="91" t="s">
        <v>646</v>
      </c>
      <c r="D244" s="91" t="s">
        <v>313</v>
      </c>
      <c r="E244" s="89">
        <v>4255000</v>
      </c>
      <c r="F244" s="89">
        <v>4255000</v>
      </c>
      <c r="G244" s="88">
        <v>4255000</v>
      </c>
    </row>
    <row r="245" spans="1:7" ht="25.5" outlineLevel="3" x14ac:dyDescent="0.25">
      <c r="A245" s="97" t="s">
        <v>645</v>
      </c>
      <c r="B245" s="95"/>
      <c r="C245" s="96" t="s">
        <v>644</v>
      </c>
      <c r="D245" s="95"/>
      <c r="E245" s="94">
        <v>250025.94</v>
      </c>
      <c r="F245" s="94">
        <v>250025.94</v>
      </c>
      <c r="G245" s="93">
        <v>250025.94</v>
      </c>
    </row>
    <row r="246" spans="1:7" ht="25.5" outlineLevel="4" x14ac:dyDescent="0.25">
      <c r="A246" s="92" t="s">
        <v>316</v>
      </c>
      <c r="B246" s="90"/>
      <c r="C246" s="91" t="s">
        <v>644</v>
      </c>
      <c r="D246" s="91" t="s">
        <v>313</v>
      </c>
      <c r="E246" s="89">
        <v>250025.94</v>
      </c>
      <c r="F246" s="89">
        <v>250025.94</v>
      </c>
      <c r="G246" s="88">
        <v>250025.94</v>
      </c>
    </row>
    <row r="247" spans="1:7" ht="25.5" outlineLevel="3" x14ac:dyDescent="0.25">
      <c r="A247" s="97" t="s">
        <v>643</v>
      </c>
      <c r="B247" s="95"/>
      <c r="C247" s="96" t="s">
        <v>642</v>
      </c>
      <c r="D247" s="95"/>
      <c r="E247" s="94">
        <v>63000</v>
      </c>
      <c r="F247" s="94">
        <v>63000</v>
      </c>
      <c r="G247" s="93">
        <v>63000</v>
      </c>
    </row>
    <row r="248" spans="1:7" ht="25.5" outlineLevel="4" x14ac:dyDescent="0.25">
      <c r="A248" s="92" t="s">
        <v>316</v>
      </c>
      <c r="B248" s="90"/>
      <c r="C248" s="91" t="s">
        <v>642</v>
      </c>
      <c r="D248" s="91" t="s">
        <v>313</v>
      </c>
      <c r="E248" s="89">
        <v>63000</v>
      </c>
      <c r="F248" s="89">
        <v>63000</v>
      </c>
      <c r="G248" s="88">
        <v>63000</v>
      </c>
    </row>
    <row r="249" spans="1:7" ht="25.5" outlineLevel="3" x14ac:dyDescent="0.25">
      <c r="A249" s="97" t="s">
        <v>64</v>
      </c>
      <c r="B249" s="95"/>
      <c r="C249" s="96" t="s">
        <v>546</v>
      </c>
      <c r="D249" s="95"/>
      <c r="E249" s="94">
        <v>3161500</v>
      </c>
      <c r="F249" s="94">
        <v>3234200</v>
      </c>
      <c r="G249" s="93">
        <v>3308700</v>
      </c>
    </row>
    <row r="250" spans="1:7" ht="25.5" outlineLevel="4" x14ac:dyDescent="0.25">
      <c r="A250" s="92" t="s">
        <v>316</v>
      </c>
      <c r="B250" s="90"/>
      <c r="C250" s="91" t="s">
        <v>546</v>
      </c>
      <c r="D250" s="91" t="s">
        <v>313</v>
      </c>
      <c r="E250" s="89">
        <v>3161500</v>
      </c>
      <c r="F250" s="89">
        <v>3234200</v>
      </c>
      <c r="G250" s="88">
        <v>3308700</v>
      </c>
    </row>
    <row r="251" spans="1:7" ht="25.5" outlineLevel="3" x14ac:dyDescent="0.25">
      <c r="A251" s="97" t="s">
        <v>545</v>
      </c>
      <c r="B251" s="95"/>
      <c r="C251" s="96" t="s">
        <v>544</v>
      </c>
      <c r="D251" s="95"/>
      <c r="E251" s="94">
        <v>2107666.67</v>
      </c>
      <c r="F251" s="94">
        <v>2156133.33</v>
      </c>
      <c r="G251" s="93">
        <v>2205800</v>
      </c>
    </row>
    <row r="252" spans="1:7" ht="25.5" outlineLevel="4" x14ac:dyDescent="0.25">
      <c r="A252" s="92" t="s">
        <v>316</v>
      </c>
      <c r="B252" s="90"/>
      <c r="C252" s="91" t="s">
        <v>544</v>
      </c>
      <c r="D252" s="91" t="s">
        <v>313</v>
      </c>
      <c r="E252" s="89">
        <v>2107666.67</v>
      </c>
      <c r="F252" s="89">
        <v>2156133.33</v>
      </c>
      <c r="G252" s="88">
        <v>2205800</v>
      </c>
    </row>
    <row r="253" spans="1:7" outlineLevel="2" x14ac:dyDescent="0.25">
      <c r="A253" s="102" t="s">
        <v>641</v>
      </c>
      <c r="B253" s="100"/>
      <c r="C253" s="101" t="s">
        <v>640</v>
      </c>
      <c r="D253" s="100"/>
      <c r="E253" s="99">
        <v>141140.9</v>
      </c>
      <c r="F253" s="99">
        <v>141140.9</v>
      </c>
      <c r="G253" s="98">
        <v>141140.9</v>
      </c>
    </row>
    <row r="254" spans="1:7" ht="25.5" outlineLevel="3" x14ac:dyDescent="0.25">
      <c r="A254" s="97" t="s">
        <v>639</v>
      </c>
      <c r="B254" s="95"/>
      <c r="C254" s="96" t="s">
        <v>638</v>
      </c>
      <c r="D254" s="95"/>
      <c r="E254" s="94">
        <v>90623.57</v>
      </c>
      <c r="F254" s="94">
        <v>90623.57</v>
      </c>
      <c r="G254" s="93">
        <v>90623.57</v>
      </c>
    </row>
    <row r="255" spans="1:7" ht="25.5" outlineLevel="4" x14ac:dyDescent="0.25">
      <c r="A255" s="92" t="s">
        <v>316</v>
      </c>
      <c r="B255" s="90"/>
      <c r="C255" s="91" t="s">
        <v>638</v>
      </c>
      <c r="D255" s="91" t="s">
        <v>313</v>
      </c>
      <c r="E255" s="89">
        <v>90623.57</v>
      </c>
      <c r="F255" s="89">
        <v>90623.57</v>
      </c>
      <c r="G255" s="88">
        <v>90623.57</v>
      </c>
    </row>
    <row r="256" spans="1:7" outlineLevel="3" x14ac:dyDescent="0.25">
      <c r="A256" s="97" t="s">
        <v>637</v>
      </c>
      <c r="B256" s="95"/>
      <c r="C256" s="96" t="s">
        <v>636</v>
      </c>
      <c r="D256" s="95"/>
      <c r="E256" s="94">
        <v>50517.33</v>
      </c>
      <c r="F256" s="94">
        <v>50517.33</v>
      </c>
      <c r="G256" s="93">
        <v>50517.33</v>
      </c>
    </row>
    <row r="257" spans="1:7" ht="25.5" outlineLevel="4" x14ac:dyDescent="0.25">
      <c r="A257" s="92" t="s">
        <v>316</v>
      </c>
      <c r="B257" s="90"/>
      <c r="C257" s="91" t="s">
        <v>636</v>
      </c>
      <c r="D257" s="91" t="s">
        <v>313</v>
      </c>
      <c r="E257" s="89">
        <v>50517.33</v>
      </c>
      <c r="F257" s="89">
        <v>50517.33</v>
      </c>
      <c r="G257" s="88">
        <v>50517.33</v>
      </c>
    </row>
    <row r="258" spans="1:7" outlineLevel="2" x14ac:dyDescent="0.25">
      <c r="A258" s="102" t="s">
        <v>712</v>
      </c>
      <c r="B258" s="100"/>
      <c r="C258" s="101" t="s">
        <v>711</v>
      </c>
      <c r="D258" s="100"/>
      <c r="E258" s="99">
        <v>305434.96999999997</v>
      </c>
      <c r="F258" s="99">
        <v>305434.96999999997</v>
      </c>
      <c r="G258" s="98">
        <v>305434.96999999997</v>
      </c>
    </row>
    <row r="259" spans="1:7" ht="25.5" outlineLevel="3" x14ac:dyDescent="0.25">
      <c r="A259" s="97" t="s">
        <v>710</v>
      </c>
      <c r="B259" s="95"/>
      <c r="C259" s="96" t="s">
        <v>709</v>
      </c>
      <c r="D259" s="95"/>
      <c r="E259" s="94">
        <v>305434.96999999997</v>
      </c>
      <c r="F259" s="94">
        <v>305434.96999999997</v>
      </c>
      <c r="G259" s="93">
        <v>305434.96999999997</v>
      </c>
    </row>
    <row r="260" spans="1:7" outlineLevel="4" x14ac:dyDescent="0.25">
      <c r="A260" s="92" t="s">
        <v>424</v>
      </c>
      <c r="B260" s="90"/>
      <c r="C260" s="91" t="s">
        <v>709</v>
      </c>
      <c r="D260" s="91" t="s">
        <v>422</v>
      </c>
      <c r="E260" s="89">
        <v>305434.96999999997</v>
      </c>
      <c r="F260" s="89">
        <v>305434.96999999997</v>
      </c>
      <c r="G260" s="88">
        <v>305434.96999999997</v>
      </c>
    </row>
    <row r="261" spans="1:7" ht="25.5" outlineLevel="1" x14ac:dyDescent="0.25">
      <c r="A261" s="107" t="s">
        <v>428</v>
      </c>
      <c r="B261" s="105"/>
      <c r="C261" s="106" t="s">
        <v>427</v>
      </c>
      <c r="D261" s="105"/>
      <c r="E261" s="104">
        <v>1274523674.4100001</v>
      </c>
      <c r="F261" s="104">
        <v>1334636926.3800001</v>
      </c>
      <c r="G261" s="103">
        <v>1386529114.24</v>
      </c>
    </row>
    <row r="262" spans="1:7" outlineLevel="2" x14ac:dyDescent="0.25">
      <c r="A262" s="102" t="s">
        <v>426</v>
      </c>
      <c r="B262" s="100"/>
      <c r="C262" s="101" t="s">
        <v>425</v>
      </c>
      <c r="D262" s="100"/>
      <c r="E262" s="99">
        <v>573244325.72000003</v>
      </c>
      <c r="F262" s="99">
        <v>597624670.61000001</v>
      </c>
      <c r="G262" s="98">
        <v>619778857.83000004</v>
      </c>
    </row>
    <row r="263" spans="1:7" outlineLevel="3" x14ac:dyDescent="0.25">
      <c r="A263" s="97" t="s">
        <v>708</v>
      </c>
      <c r="B263" s="95"/>
      <c r="C263" s="96" t="s">
        <v>707</v>
      </c>
      <c r="D263" s="95"/>
      <c r="E263" s="94">
        <v>202273494.31999999</v>
      </c>
      <c r="F263" s="94">
        <v>205530639.21000001</v>
      </c>
      <c r="G263" s="93">
        <v>208908926.43000001</v>
      </c>
    </row>
    <row r="264" spans="1:7" ht="25.5" outlineLevel="4" x14ac:dyDescent="0.25">
      <c r="A264" s="92" t="s">
        <v>316</v>
      </c>
      <c r="B264" s="90"/>
      <c r="C264" s="91" t="s">
        <v>707</v>
      </c>
      <c r="D264" s="91" t="s">
        <v>313</v>
      </c>
      <c r="E264" s="89">
        <v>202273494.31999999</v>
      </c>
      <c r="F264" s="89">
        <v>205530639.21000001</v>
      </c>
      <c r="G264" s="88">
        <v>208908926.43000001</v>
      </c>
    </row>
    <row r="265" spans="1:7" outlineLevel="3" x14ac:dyDescent="0.25">
      <c r="A265" s="97" t="s">
        <v>706</v>
      </c>
      <c r="B265" s="95"/>
      <c r="C265" s="96" t="s">
        <v>705</v>
      </c>
      <c r="D265" s="95"/>
      <c r="E265" s="94">
        <v>18444931.399999999</v>
      </c>
      <c r="F265" s="94">
        <v>18444931.399999999</v>
      </c>
      <c r="G265" s="93">
        <v>18444931.399999999</v>
      </c>
    </row>
    <row r="266" spans="1:7" ht="25.5" outlineLevel="4" x14ac:dyDescent="0.25">
      <c r="A266" s="92" t="s">
        <v>316</v>
      </c>
      <c r="B266" s="90"/>
      <c r="C266" s="91" t="s">
        <v>705</v>
      </c>
      <c r="D266" s="91" t="s">
        <v>313</v>
      </c>
      <c r="E266" s="89">
        <v>18444931.399999999</v>
      </c>
      <c r="F266" s="89">
        <v>18444931.399999999</v>
      </c>
      <c r="G266" s="88">
        <v>18444931.399999999</v>
      </c>
    </row>
    <row r="267" spans="1:7" ht="25.5" outlineLevel="3" x14ac:dyDescent="0.25">
      <c r="A267" s="97" t="s">
        <v>679</v>
      </c>
      <c r="B267" s="95"/>
      <c r="C267" s="96" t="s">
        <v>703</v>
      </c>
      <c r="D267" s="95"/>
      <c r="E267" s="94">
        <v>339740200</v>
      </c>
      <c r="F267" s="94">
        <v>360863400</v>
      </c>
      <c r="G267" s="93">
        <v>379639300</v>
      </c>
    </row>
    <row r="268" spans="1:7" ht="25.5" outlineLevel="4" x14ac:dyDescent="0.25">
      <c r="A268" s="92" t="s">
        <v>316</v>
      </c>
      <c r="B268" s="90"/>
      <c r="C268" s="91" t="s">
        <v>703</v>
      </c>
      <c r="D268" s="91" t="s">
        <v>313</v>
      </c>
      <c r="E268" s="89">
        <v>339740200</v>
      </c>
      <c r="F268" s="89">
        <v>360863400</v>
      </c>
      <c r="G268" s="88">
        <v>379639300</v>
      </c>
    </row>
    <row r="269" spans="1:7" ht="51" outlineLevel="3" x14ac:dyDescent="0.25">
      <c r="A269" s="97" t="s">
        <v>55</v>
      </c>
      <c r="B269" s="95"/>
      <c r="C269" s="96" t="s">
        <v>423</v>
      </c>
      <c r="D269" s="95"/>
      <c r="E269" s="94">
        <v>311800</v>
      </c>
      <c r="F269" s="94">
        <v>311800</v>
      </c>
      <c r="G269" s="93">
        <v>311800</v>
      </c>
    </row>
    <row r="270" spans="1:7" outlineLevel="4" x14ac:dyDescent="0.25">
      <c r="A270" s="92" t="s">
        <v>424</v>
      </c>
      <c r="B270" s="90"/>
      <c r="C270" s="91" t="s">
        <v>423</v>
      </c>
      <c r="D270" s="91" t="s">
        <v>422</v>
      </c>
      <c r="E270" s="89">
        <v>311800</v>
      </c>
      <c r="F270" s="89">
        <v>311800</v>
      </c>
      <c r="G270" s="88">
        <v>311800</v>
      </c>
    </row>
    <row r="271" spans="1:7" ht="38.25" outlineLevel="3" x14ac:dyDescent="0.25">
      <c r="A271" s="97" t="s">
        <v>56</v>
      </c>
      <c r="B271" s="95"/>
      <c r="C271" s="96" t="s">
        <v>421</v>
      </c>
      <c r="D271" s="95"/>
      <c r="E271" s="94">
        <v>12473900</v>
      </c>
      <c r="F271" s="94">
        <v>12473900</v>
      </c>
      <c r="G271" s="93">
        <v>12473900</v>
      </c>
    </row>
    <row r="272" spans="1:7" outlineLevel="4" x14ac:dyDescent="0.25">
      <c r="A272" s="92" t="s">
        <v>376</v>
      </c>
      <c r="B272" s="90"/>
      <c r="C272" s="91" t="s">
        <v>421</v>
      </c>
      <c r="D272" s="91" t="s">
        <v>374</v>
      </c>
      <c r="E272" s="89">
        <v>12473900</v>
      </c>
      <c r="F272" s="89">
        <v>12473900</v>
      </c>
      <c r="G272" s="88">
        <v>12473900</v>
      </c>
    </row>
    <row r="273" spans="1:7" ht="25.5" outlineLevel="2" x14ac:dyDescent="0.25">
      <c r="A273" s="102" t="s">
        <v>685</v>
      </c>
      <c r="B273" s="100"/>
      <c r="C273" s="101" t="s">
        <v>684</v>
      </c>
      <c r="D273" s="100"/>
      <c r="E273" s="99">
        <v>529223246.79000002</v>
      </c>
      <c r="F273" s="99">
        <v>559900451.27999997</v>
      </c>
      <c r="G273" s="98">
        <v>583635951.96000004</v>
      </c>
    </row>
    <row r="274" spans="1:7" ht="25.5" outlineLevel="3" x14ac:dyDescent="0.25">
      <c r="A274" s="97" t="s">
        <v>683</v>
      </c>
      <c r="B274" s="95"/>
      <c r="C274" s="96" t="s">
        <v>682</v>
      </c>
      <c r="D274" s="95"/>
      <c r="E274" s="94">
        <v>43675346.789999999</v>
      </c>
      <c r="F274" s="94">
        <v>44827751.280000001</v>
      </c>
      <c r="G274" s="93">
        <v>46026251.960000001</v>
      </c>
    </row>
    <row r="275" spans="1:7" ht="25.5" outlineLevel="4" x14ac:dyDescent="0.25">
      <c r="A275" s="92" t="s">
        <v>316</v>
      </c>
      <c r="B275" s="90"/>
      <c r="C275" s="91" t="s">
        <v>682</v>
      </c>
      <c r="D275" s="91" t="s">
        <v>313</v>
      </c>
      <c r="E275" s="89">
        <v>43675346.789999999</v>
      </c>
      <c r="F275" s="89">
        <v>44827751.280000001</v>
      </c>
      <c r="G275" s="88">
        <v>46026251.960000001</v>
      </c>
    </row>
    <row r="276" spans="1:7" ht="38.25" outlineLevel="3" x14ac:dyDescent="0.25">
      <c r="A276" s="97" t="s">
        <v>681</v>
      </c>
      <c r="B276" s="95"/>
      <c r="C276" s="96" t="s">
        <v>680</v>
      </c>
      <c r="D276" s="95"/>
      <c r="E276" s="94">
        <v>1124900</v>
      </c>
      <c r="F276" s="94">
        <v>1124900</v>
      </c>
      <c r="G276" s="93">
        <v>1124900</v>
      </c>
    </row>
    <row r="277" spans="1:7" ht="25.5" outlineLevel="4" x14ac:dyDescent="0.25">
      <c r="A277" s="92" t="s">
        <v>316</v>
      </c>
      <c r="B277" s="90"/>
      <c r="C277" s="91" t="s">
        <v>680</v>
      </c>
      <c r="D277" s="91" t="s">
        <v>313</v>
      </c>
      <c r="E277" s="89">
        <v>1124900</v>
      </c>
      <c r="F277" s="89">
        <v>1124900</v>
      </c>
      <c r="G277" s="88">
        <v>1124900</v>
      </c>
    </row>
    <row r="278" spans="1:7" ht="25.5" outlineLevel="3" x14ac:dyDescent="0.25">
      <c r="A278" s="97" t="s">
        <v>679</v>
      </c>
      <c r="B278" s="95"/>
      <c r="C278" s="96" t="s">
        <v>678</v>
      </c>
      <c r="D278" s="95"/>
      <c r="E278" s="94">
        <v>458679500</v>
      </c>
      <c r="F278" s="94">
        <v>488204300</v>
      </c>
      <c r="G278" s="93">
        <v>510741300</v>
      </c>
    </row>
    <row r="279" spans="1:7" ht="25.5" outlineLevel="4" x14ac:dyDescent="0.25">
      <c r="A279" s="92" t="s">
        <v>316</v>
      </c>
      <c r="B279" s="90"/>
      <c r="C279" s="91" t="s">
        <v>678</v>
      </c>
      <c r="D279" s="91" t="s">
        <v>313</v>
      </c>
      <c r="E279" s="89">
        <v>458679500</v>
      </c>
      <c r="F279" s="89">
        <v>488204300</v>
      </c>
      <c r="G279" s="88">
        <v>510741300</v>
      </c>
    </row>
    <row r="280" spans="1:7" ht="63.75" outlineLevel="3" x14ac:dyDescent="0.25">
      <c r="A280" s="97" t="s">
        <v>213</v>
      </c>
      <c r="B280" s="95"/>
      <c r="C280" s="96" t="s">
        <v>677</v>
      </c>
      <c r="D280" s="95"/>
      <c r="E280" s="94">
        <v>995100</v>
      </c>
      <c r="F280" s="94">
        <v>995100</v>
      </c>
      <c r="G280" s="93">
        <v>995100</v>
      </c>
    </row>
    <row r="281" spans="1:7" ht="25.5" outlineLevel="4" x14ac:dyDescent="0.25">
      <c r="A281" s="92" t="s">
        <v>316</v>
      </c>
      <c r="B281" s="90"/>
      <c r="C281" s="91" t="s">
        <v>677</v>
      </c>
      <c r="D281" s="91" t="s">
        <v>313</v>
      </c>
      <c r="E281" s="89">
        <v>995100</v>
      </c>
      <c r="F281" s="89">
        <v>995100</v>
      </c>
      <c r="G281" s="88">
        <v>995100</v>
      </c>
    </row>
    <row r="282" spans="1:7" ht="51" outlineLevel="3" x14ac:dyDescent="0.25">
      <c r="A282" s="97" t="s">
        <v>253</v>
      </c>
      <c r="B282" s="95"/>
      <c r="C282" s="96" t="s">
        <v>676</v>
      </c>
      <c r="D282" s="95"/>
      <c r="E282" s="94">
        <v>24748400</v>
      </c>
      <c r="F282" s="94">
        <v>24748400</v>
      </c>
      <c r="G282" s="93">
        <v>24748400</v>
      </c>
    </row>
    <row r="283" spans="1:7" ht="25.5" outlineLevel="4" x14ac:dyDescent="0.25">
      <c r="A283" s="92" t="s">
        <v>316</v>
      </c>
      <c r="B283" s="90"/>
      <c r="C283" s="91" t="s">
        <v>676</v>
      </c>
      <c r="D283" s="91" t="s">
        <v>313</v>
      </c>
      <c r="E283" s="89">
        <v>24748400</v>
      </c>
      <c r="F283" s="89">
        <v>24748400</v>
      </c>
      <c r="G283" s="88">
        <v>24748400</v>
      </c>
    </row>
    <row r="284" spans="1:7" outlineLevel="2" x14ac:dyDescent="0.25">
      <c r="A284" s="102" t="s">
        <v>635</v>
      </c>
      <c r="B284" s="100"/>
      <c r="C284" s="101" t="s">
        <v>634</v>
      </c>
      <c r="D284" s="100"/>
      <c r="E284" s="99">
        <v>90190587.739999995</v>
      </c>
      <c r="F284" s="99">
        <v>93518167.859999999</v>
      </c>
      <c r="G284" s="98">
        <v>96979273.950000003</v>
      </c>
    </row>
    <row r="285" spans="1:7" ht="25.5" outlineLevel="3" x14ac:dyDescent="0.25">
      <c r="A285" s="97" t="s">
        <v>633</v>
      </c>
      <c r="B285" s="95"/>
      <c r="C285" s="96" t="s">
        <v>632</v>
      </c>
      <c r="D285" s="95"/>
      <c r="E285" s="94">
        <v>73197772.980000004</v>
      </c>
      <c r="F285" s="94">
        <v>76098974.230000004</v>
      </c>
      <c r="G285" s="93">
        <v>79102548.019999996</v>
      </c>
    </row>
    <row r="286" spans="1:7" ht="25.5" outlineLevel="4" x14ac:dyDescent="0.25">
      <c r="A286" s="92" t="s">
        <v>316</v>
      </c>
      <c r="B286" s="90"/>
      <c r="C286" s="91" t="s">
        <v>632</v>
      </c>
      <c r="D286" s="91" t="s">
        <v>313</v>
      </c>
      <c r="E286" s="89">
        <v>73197772.980000004</v>
      </c>
      <c r="F286" s="89">
        <v>76098974.230000004</v>
      </c>
      <c r="G286" s="88">
        <v>79102548.019999996</v>
      </c>
    </row>
    <row r="287" spans="1:7" ht="25.5" outlineLevel="3" x14ac:dyDescent="0.25">
      <c r="A287" s="97" t="s">
        <v>631</v>
      </c>
      <c r="B287" s="95"/>
      <c r="C287" s="96" t="s">
        <v>630</v>
      </c>
      <c r="D287" s="95"/>
      <c r="E287" s="94">
        <v>16992814.760000002</v>
      </c>
      <c r="F287" s="94">
        <v>17419193.629999999</v>
      </c>
      <c r="G287" s="93">
        <v>17876725.93</v>
      </c>
    </row>
    <row r="288" spans="1:7" ht="25.5" outlineLevel="4" x14ac:dyDescent="0.25">
      <c r="A288" s="92" t="s">
        <v>316</v>
      </c>
      <c r="B288" s="90"/>
      <c r="C288" s="91" t="s">
        <v>630</v>
      </c>
      <c r="D288" s="91" t="s">
        <v>313</v>
      </c>
      <c r="E288" s="89">
        <v>16992814.760000002</v>
      </c>
      <c r="F288" s="89">
        <v>17419193.629999999</v>
      </c>
      <c r="G288" s="88">
        <v>17876725.93</v>
      </c>
    </row>
    <row r="289" spans="1:7" outlineLevel="2" x14ac:dyDescent="0.25">
      <c r="A289" s="102" t="s">
        <v>543</v>
      </c>
      <c r="B289" s="100"/>
      <c r="C289" s="101" t="s">
        <v>542</v>
      </c>
      <c r="D289" s="100"/>
      <c r="E289" s="99">
        <v>78705814.159999996</v>
      </c>
      <c r="F289" s="99">
        <v>80433936.629999995</v>
      </c>
      <c r="G289" s="98">
        <v>82318330.5</v>
      </c>
    </row>
    <row r="290" spans="1:7" outlineLevel="3" x14ac:dyDescent="0.25">
      <c r="A290" s="97" t="s">
        <v>541</v>
      </c>
      <c r="B290" s="95"/>
      <c r="C290" s="96" t="s">
        <v>540</v>
      </c>
      <c r="D290" s="95"/>
      <c r="E290" s="94">
        <v>35239469.270000003</v>
      </c>
      <c r="F290" s="94">
        <v>35239469.270000003</v>
      </c>
      <c r="G290" s="93">
        <v>35239469.270000003</v>
      </c>
    </row>
    <row r="291" spans="1:7" ht="25.5" outlineLevel="4" x14ac:dyDescent="0.25">
      <c r="A291" s="92" t="s">
        <v>316</v>
      </c>
      <c r="B291" s="90"/>
      <c r="C291" s="91" t="s">
        <v>540</v>
      </c>
      <c r="D291" s="91" t="s">
        <v>313</v>
      </c>
      <c r="E291" s="89">
        <v>35239469.270000003</v>
      </c>
      <c r="F291" s="89">
        <v>35239469.270000003</v>
      </c>
      <c r="G291" s="88">
        <v>35239469.270000003</v>
      </c>
    </row>
    <row r="292" spans="1:7" ht="25.5" outlineLevel="3" x14ac:dyDescent="0.25">
      <c r="A292" s="97" t="s">
        <v>675</v>
      </c>
      <c r="B292" s="95"/>
      <c r="C292" s="96" t="s">
        <v>674</v>
      </c>
      <c r="D292" s="95"/>
      <c r="E292" s="94">
        <v>6008900</v>
      </c>
      <c r="F292" s="94">
        <v>6244500</v>
      </c>
      <c r="G292" s="93">
        <v>6530400</v>
      </c>
    </row>
    <row r="293" spans="1:7" ht="25.5" outlineLevel="4" x14ac:dyDescent="0.25">
      <c r="A293" s="92" t="s">
        <v>316</v>
      </c>
      <c r="B293" s="90"/>
      <c r="C293" s="91" t="s">
        <v>674</v>
      </c>
      <c r="D293" s="91" t="s">
        <v>313</v>
      </c>
      <c r="E293" s="89">
        <v>6008900</v>
      </c>
      <c r="F293" s="89">
        <v>6244500</v>
      </c>
      <c r="G293" s="88">
        <v>6530400</v>
      </c>
    </row>
    <row r="294" spans="1:7" ht="38.25" outlineLevel="3" x14ac:dyDescent="0.25">
      <c r="A294" s="97" t="s">
        <v>673</v>
      </c>
      <c r="B294" s="95"/>
      <c r="C294" s="96" t="s">
        <v>672</v>
      </c>
      <c r="D294" s="95"/>
      <c r="E294" s="94">
        <v>2663500</v>
      </c>
      <c r="F294" s="94">
        <v>2768800</v>
      </c>
      <c r="G294" s="93">
        <v>2878700</v>
      </c>
    </row>
    <row r="295" spans="1:7" ht="25.5" outlineLevel="4" x14ac:dyDescent="0.25">
      <c r="A295" s="92" t="s">
        <v>316</v>
      </c>
      <c r="B295" s="90"/>
      <c r="C295" s="91" t="s">
        <v>672</v>
      </c>
      <c r="D295" s="91" t="s">
        <v>313</v>
      </c>
      <c r="E295" s="89">
        <v>2663500</v>
      </c>
      <c r="F295" s="89">
        <v>2768800</v>
      </c>
      <c r="G295" s="88">
        <v>2878700</v>
      </c>
    </row>
    <row r="296" spans="1:7" outlineLevel="3" x14ac:dyDescent="0.25">
      <c r="A296" s="97" t="s">
        <v>54</v>
      </c>
      <c r="B296" s="95"/>
      <c r="C296" s="96" t="s">
        <v>671</v>
      </c>
      <c r="D296" s="95"/>
      <c r="E296" s="94">
        <v>13684100</v>
      </c>
      <c r="F296" s="94">
        <v>14226100</v>
      </c>
      <c r="G296" s="93">
        <v>14835800</v>
      </c>
    </row>
    <row r="297" spans="1:7" outlineLevel="4" x14ac:dyDescent="0.25">
      <c r="A297" s="92" t="s">
        <v>424</v>
      </c>
      <c r="B297" s="90"/>
      <c r="C297" s="91" t="s">
        <v>671</v>
      </c>
      <c r="D297" s="91" t="s">
        <v>422</v>
      </c>
      <c r="E297" s="89">
        <v>3090.6</v>
      </c>
      <c r="F297" s="89">
        <v>3213</v>
      </c>
      <c r="G297" s="88">
        <v>3350.7</v>
      </c>
    </row>
    <row r="298" spans="1:7" ht="25.5" outlineLevel="4" x14ac:dyDescent="0.25">
      <c r="A298" s="92" t="s">
        <v>316</v>
      </c>
      <c r="B298" s="90"/>
      <c r="C298" s="91" t="s">
        <v>671</v>
      </c>
      <c r="D298" s="91" t="s">
        <v>313</v>
      </c>
      <c r="E298" s="89">
        <v>13681009.4</v>
      </c>
      <c r="F298" s="89">
        <v>14222887</v>
      </c>
      <c r="G298" s="88">
        <v>14832449.300000001</v>
      </c>
    </row>
    <row r="299" spans="1:7" ht="25.5" outlineLevel="3" x14ac:dyDescent="0.25">
      <c r="A299" s="97" t="s">
        <v>65</v>
      </c>
      <c r="B299" s="95"/>
      <c r="C299" s="96" t="s">
        <v>670</v>
      </c>
      <c r="D299" s="95"/>
      <c r="E299" s="94">
        <v>20932857.140000001</v>
      </c>
      <c r="F299" s="94">
        <v>21771122.449999999</v>
      </c>
      <c r="G299" s="93">
        <v>22641938.780000001</v>
      </c>
    </row>
    <row r="300" spans="1:7" ht="25.5" outlineLevel="4" x14ac:dyDescent="0.25">
      <c r="A300" s="92" t="s">
        <v>316</v>
      </c>
      <c r="B300" s="90"/>
      <c r="C300" s="91" t="s">
        <v>670</v>
      </c>
      <c r="D300" s="91" t="s">
        <v>313</v>
      </c>
      <c r="E300" s="89">
        <v>20932857.140000001</v>
      </c>
      <c r="F300" s="89">
        <v>21771122.449999999</v>
      </c>
      <c r="G300" s="88">
        <v>22641938.780000001</v>
      </c>
    </row>
    <row r="301" spans="1:7" ht="38.25" outlineLevel="3" x14ac:dyDescent="0.25">
      <c r="A301" s="97" t="s">
        <v>669</v>
      </c>
      <c r="B301" s="95"/>
      <c r="C301" s="96" t="s">
        <v>668</v>
      </c>
      <c r="D301" s="95"/>
      <c r="E301" s="94">
        <v>122630.61</v>
      </c>
      <c r="F301" s="94">
        <v>127438.78</v>
      </c>
      <c r="G301" s="93">
        <v>133273.47</v>
      </c>
    </row>
    <row r="302" spans="1:7" ht="25.5" outlineLevel="4" x14ac:dyDescent="0.25">
      <c r="A302" s="92" t="s">
        <v>316</v>
      </c>
      <c r="B302" s="90"/>
      <c r="C302" s="91" t="s">
        <v>668</v>
      </c>
      <c r="D302" s="91" t="s">
        <v>313</v>
      </c>
      <c r="E302" s="89">
        <v>122630.61</v>
      </c>
      <c r="F302" s="89">
        <v>127438.78</v>
      </c>
      <c r="G302" s="88">
        <v>133273.47</v>
      </c>
    </row>
    <row r="303" spans="1:7" ht="38.25" outlineLevel="3" x14ac:dyDescent="0.25">
      <c r="A303" s="97" t="s">
        <v>667</v>
      </c>
      <c r="B303" s="95"/>
      <c r="C303" s="96" t="s">
        <v>666</v>
      </c>
      <c r="D303" s="95"/>
      <c r="E303" s="94">
        <v>54357.14</v>
      </c>
      <c r="F303" s="94">
        <v>56506.13</v>
      </c>
      <c r="G303" s="93">
        <v>58748.98</v>
      </c>
    </row>
    <row r="304" spans="1:7" ht="25.5" outlineLevel="4" x14ac:dyDescent="0.25">
      <c r="A304" s="92" t="s">
        <v>316</v>
      </c>
      <c r="B304" s="90"/>
      <c r="C304" s="91" t="s">
        <v>666</v>
      </c>
      <c r="D304" s="91" t="s">
        <v>313</v>
      </c>
      <c r="E304" s="89">
        <v>54357.14</v>
      </c>
      <c r="F304" s="89">
        <v>56506.13</v>
      </c>
      <c r="G304" s="88">
        <v>58748.98</v>
      </c>
    </row>
    <row r="305" spans="1:7" outlineLevel="2" x14ac:dyDescent="0.25">
      <c r="A305" s="102" t="s">
        <v>665</v>
      </c>
      <c r="B305" s="100"/>
      <c r="C305" s="101" t="s">
        <v>664</v>
      </c>
      <c r="D305" s="100"/>
      <c r="E305" s="99">
        <v>3159700</v>
      </c>
      <c r="F305" s="99">
        <v>3159700</v>
      </c>
      <c r="G305" s="98">
        <v>3816700</v>
      </c>
    </row>
    <row r="306" spans="1:7" ht="25.5" outlineLevel="3" x14ac:dyDescent="0.25">
      <c r="A306" s="97" t="s">
        <v>663</v>
      </c>
      <c r="B306" s="95"/>
      <c r="C306" s="96" t="s">
        <v>661</v>
      </c>
      <c r="D306" s="95"/>
      <c r="E306" s="94">
        <v>3159700</v>
      </c>
      <c r="F306" s="94">
        <v>3159700</v>
      </c>
      <c r="G306" s="93">
        <v>3816700</v>
      </c>
    </row>
    <row r="307" spans="1:7" ht="25.5" outlineLevel="4" x14ac:dyDescent="0.25">
      <c r="A307" s="92" t="s">
        <v>316</v>
      </c>
      <c r="B307" s="90"/>
      <c r="C307" s="91" t="s">
        <v>661</v>
      </c>
      <c r="D307" s="91" t="s">
        <v>313</v>
      </c>
      <c r="E307" s="89">
        <v>3159700</v>
      </c>
      <c r="F307" s="89">
        <v>3159700</v>
      </c>
      <c r="G307" s="88">
        <v>3816700</v>
      </c>
    </row>
    <row r="308" spans="1:7" ht="25.5" outlineLevel="1" x14ac:dyDescent="0.25">
      <c r="A308" s="107" t="s">
        <v>603</v>
      </c>
      <c r="B308" s="105"/>
      <c r="C308" s="106" t="s">
        <v>602</v>
      </c>
      <c r="D308" s="105"/>
      <c r="E308" s="104">
        <v>21705958.23</v>
      </c>
      <c r="F308" s="104">
        <v>21666903.829999998</v>
      </c>
      <c r="G308" s="103">
        <v>21666903.829999998</v>
      </c>
    </row>
    <row r="309" spans="1:7" ht="25.5" outlineLevel="2" x14ac:dyDescent="0.25">
      <c r="A309" s="102" t="s">
        <v>601</v>
      </c>
      <c r="B309" s="100"/>
      <c r="C309" s="101" t="s">
        <v>600</v>
      </c>
      <c r="D309" s="100"/>
      <c r="E309" s="99">
        <v>21705958.23</v>
      </c>
      <c r="F309" s="99">
        <v>21666903.829999998</v>
      </c>
      <c r="G309" s="98">
        <v>21666903.829999998</v>
      </c>
    </row>
    <row r="310" spans="1:7" ht="38.25" outlineLevel="3" x14ac:dyDescent="0.25">
      <c r="A310" s="97" t="s">
        <v>599</v>
      </c>
      <c r="B310" s="95"/>
      <c r="C310" s="96" t="s">
        <v>598</v>
      </c>
      <c r="D310" s="95"/>
      <c r="E310" s="94">
        <v>21705958.23</v>
      </c>
      <c r="F310" s="94">
        <v>21666903.829999998</v>
      </c>
      <c r="G310" s="93">
        <v>21666903.829999998</v>
      </c>
    </row>
    <row r="311" spans="1:7" ht="38.25" outlineLevel="4" x14ac:dyDescent="0.25">
      <c r="A311" s="92" t="s">
        <v>446</v>
      </c>
      <c r="B311" s="90"/>
      <c r="C311" s="91" t="s">
        <v>598</v>
      </c>
      <c r="D311" s="91" t="s">
        <v>445</v>
      </c>
      <c r="E311" s="89">
        <v>21683198.23</v>
      </c>
      <c r="F311" s="89">
        <v>21666903.829999998</v>
      </c>
      <c r="G311" s="88">
        <v>21666903.829999998</v>
      </c>
    </row>
    <row r="312" spans="1:7" outlineLevel="4" x14ac:dyDescent="0.25">
      <c r="A312" s="92" t="s">
        <v>424</v>
      </c>
      <c r="B312" s="90"/>
      <c r="C312" s="91" t="s">
        <v>598</v>
      </c>
      <c r="D312" s="91" t="s">
        <v>422</v>
      </c>
      <c r="E312" s="89">
        <v>22760</v>
      </c>
      <c r="F312" s="89">
        <v>0</v>
      </c>
      <c r="G312" s="88">
        <v>0</v>
      </c>
    </row>
    <row r="313" spans="1:7" ht="30.75" thickBot="1" x14ac:dyDescent="0.3">
      <c r="A313" s="112" t="s">
        <v>525</v>
      </c>
      <c r="B313" s="110"/>
      <c r="C313" s="111" t="s">
        <v>524</v>
      </c>
      <c r="D313" s="110"/>
      <c r="E313" s="109">
        <v>838514214.37</v>
      </c>
      <c r="F313" s="109">
        <v>284299527.11000001</v>
      </c>
      <c r="G313" s="108">
        <v>298666306.43000001</v>
      </c>
    </row>
    <row r="314" spans="1:7" ht="25.5" outlineLevel="2" x14ac:dyDescent="0.25">
      <c r="A314" s="102" t="s">
        <v>629</v>
      </c>
      <c r="B314" s="100"/>
      <c r="C314" s="101" t="s">
        <v>628</v>
      </c>
      <c r="D314" s="100"/>
      <c r="E314" s="99">
        <v>64818727.829999998</v>
      </c>
      <c r="F314" s="99">
        <v>66790587.780000001</v>
      </c>
      <c r="G314" s="98">
        <v>69378056.489999995</v>
      </c>
    </row>
    <row r="315" spans="1:7" outlineLevel="3" x14ac:dyDescent="0.25">
      <c r="A315" s="97" t="s">
        <v>627</v>
      </c>
      <c r="B315" s="95"/>
      <c r="C315" s="96" t="s">
        <v>626</v>
      </c>
      <c r="D315" s="95"/>
      <c r="E315" s="94">
        <v>64012249.159999996</v>
      </c>
      <c r="F315" s="94">
        <v>66511485.780000001</v>
      </c>
      <c r="G315" s="93">
        <v>69098954.489999995</v>
      </c>
    </row>
    <row r="316" spans="1:7" ht="25.5" outlineLevel="4" x14ac:dyDescent="0.25">
      <c r="A316" s="92" t="s">
        <v>316</v>
      </c>
      <c r="B316" s="90"/>
      <c r="C316" s="91" t="s">
        <v>626</v>
      </c>
      <c r="D316" s="91" t="s">
        <v>313</v>
      </c>
      <c r="E316" s="89">
        <v>64012249.159999996</v>
      </c>
      <c r="F316" s="89">
        <v>66511485.780000001</v>
      </c>
      <c r="G316" s="88">
        <v>69098954.489999995</v>
      </c>
    </row>
    <row r="317" spans="1:7" ht="25.5" outlineLevel="3" x14ac:dyDescent="0.25">
      <c r="A317" s="97" t="s">
        <v>625</v>
      </c>
      <c r="B317" s="95"/>
      <c r="C317" s="96" t="s">
        <v>624</v>
      </c>
      <c r="D317" s="95"/>
      <c r="E317" s="94">
        <v>279102</v>
      </c>
      <c r="F317" s="94">
        <v>279102</v>
      </c>
      <c r="G317" s="93">
        <v>279102</v>
      </c>
    </row>
    <row r="318" spans="1:7" ht="25.5" outlineLevel="4" x14ac:dyDescent="0.25">
      <c r="A318" s="92" t="s">
        <v>316</v>
      </c>
      <c r="B318" s="90"/>
      <c r="C318" s="91" t="s">
        <v>624</v>
      </c>
      <c r="D318" s="91" t="s">
        <v>313</v>
      </c>
      <c r="E318" s="89">
        <v>279102</v>
      </c>
      <c r="F318" s="89">
        <v>279102</v>
      </c>
      <c r="G318" s="88">
        <v>279102</v>
      </c>
    </row>
    <row r="319" spans="1:7" ht="25.5" outlineLevel="3" x14ac:dyDescent="0.25">
      <c r="A319" s="97" t="s">
        <v>623</v>
      </c>
      <c r="B319" s="95"/>
      <c r="C319" s="96" t="s">
        <v>621</v>
      </c>
      <c r="D319" s="95"/>
      <c r="E319" s="94">
        <v>527376.67000000004</v>
      </c>
      <c r="F319" s="94">
        <v>0</v>
      </c>
      <c r="G319" s="93">
        <v>0</v>
      </c>
    </row>
    <row r="320" spans="1:7" ht="25.5" outlineLevel="4" x14ac:dyDescent="0.25">
      <c r="A320" s="92" t="s">
        <v>316</v>
      </c>
      <c r="B320" s="90"/>
      <c r="C320" s="91" t="s">
        <v>621</v>
      </c>
      <c r="D320" s="91" t="s">
        <v>313</v>
      </c>
      <c r="E320" s="89">
        <v>527376.67000000004</v>
      </c>
      <c r="F320" s="89">
        <v>0</v>
      </c>
      <c r="G320" s="88">
        <v>0</v>
      </c>
    </row>
    <row r="321" spans="1:7" outlineLevel="2" x14ac:dyDescent="0.25">
      <c r="A321" s="102" t="s">
        <v>523</v>
      </c>
      <c r="B321" s="100"/>
      <c r="C321" s="101" t="s">
        <v>522</v>
      </c>
      <c r="D321" s="100"/>
      <c r="E321" s="99">
        <v>126923317.36</v>
      </c>
      <c r="F321" s="99">
        <v>131767143.34</v>
      </c>
      <c r="G321" s="98">
        <v>139270534.06</v>
      </c>
    </row>
    <row r="322" spans="1:7" ht="25.5" outlineLevel="3" x14ac:dyDescent="0.25">
      <c r="A322" s="97" t="s">
        <v>521</v>
      </c>
      <c r="B322" s="95"/>
      <c r="C322" s="96" t="s">
        <v>520</v>
      </c>
      <c r="D322" s="95"/>
      <c r="E322" s="94">
        <v>26976489.73</v>
      </c>
      <c r="F322" s="94">
        <v>34224056.840000004</v>
      </c>
      <c r="G322" s="93">
        <v>41727447.560000002</v>
      </c>
    </row>
    <row r="323" spans="1:7" ht="25.5" outlineLevel="4" x14ac:dyDescent="0.25">
      <c r="A323" s="92" t="s">
        <v>316</v>
      </c>
      <c r="B323" s="90"/>
      <c r="C323" s="91" t="s">
        <v>520</v>
      </c>
      <c r="D323" s="91" t="s">
        <v>313</v>
      </c>
      <c r="E323" s="89">
        <v>26976489.73</v>
      </c>
      <c r="F323" s="89">
        <v>34224056.840000004</v>
      </c>
      <c r="G323" s="88">
        <v>41727447.560000002</v>
      </c>
    </row>
    <row r="324" spans="1:7" outlineLevel="3" x14ac:dyDescent="0.25">
      <c r="A324" s="97" t="s">
        <v>519</v>
      </c>
      <c r="B324" s="95"/>
      <c r="C324" s="96" t="s">
        <v>518</v>
      </c>
      <c r="D324" s="95"/>
      <c r="E324" s="94">
        <v>1010800</v>
      </c>
      <c r="F324" s="94">
        <v>1010800</v>
      </c>
      <c r="G324" s="93">
        <v>1010800</v>
      </c>
    </row>
    <row r="325" spans="1:7" ht="25.5" outlineLevel="4" x14ac:dyDescent="0.25">
      <c r="A325" s="92" t="s">
        <v>316</v>
      </c>
      <c r="B325" s="90"/>
      <c r="C325" s="91" t="s">
        <v>518</v>
      </c>
      <c r="D325" s="91" t="s">
        <v>313</v>
      </c>
      <c r="E325" s="89">
        <v>1010800</v>
      </c>
      <c r="F325" s="89">
        <v>1010800</v>
      </c>
      <c r="G325" s="88">
        <v>1010800</v>
      </c>
    </row>
    <row r="326" spans="1:7" outlineLevel="3" x14ac:dyDescent="0.25">
      <c r="A326" s="97" t="s">
        <v>517</v>
      </c>
      <c r="B326" s="95"/>
      <c r="C326" s="96" t="s">
        <v>516</v>
      </c>
      <c r="D326" s="95"/>
      <c r="E326" s="94">
        <v>3349866.5</v>
      </c>
      <c r="F326" s="94">
        <v>3349866.5</v>
      </c>
      <c r="G326" s="93">
        <v>3349866.5</v>
      </c>
    </row>
    <row r="327" spans="1:7" ht="25.5" outlineLevel="4" x14ac:dyDescent="0.25">
      <c r="A327" s="92" t="s">
        <v>316</v>
      </c>
      <c r="B327" s="90"/>
      <c r="C327" s="91" t="s">
        <v>516</v>
      </c>
      <c r="D327" s="91" t="s">
        <v>313</v>
      </c>
      <c r="E327" s="89">
        <v>3349866.5</v>
      </c>
      <c r="F327" s="89">
        <v>3349866.5</v>
      </c>
      <c r="G327" s="88">
        <v>3349866.5</v>
      </c>
    </row>
    <row r="328" spans="1:7" ht="25.5" outlineLevel="3" x14ac:dyDescent="0.25">
      <c r="A328" s="97" t="s">
        <v>515</v>
      </c>
      <c r="B328" s="95"/>
      <c r="C328" s="96" t="s">
        <v>514</v>
      </c>
      <c r="D328" s="95"/>
      <c r="E328" s="94">
        <v>1272707.8</v>
      </c>
      <c r="F328" s="94">
        <v>0</v>
      </c>
      <c r="G328" s="93">
        <v>0</v>
      </c>
    </row>
    <row r="329" spans="1:7" ht="25.5" outlineLevel="4" x14ac:dyDescent="0.25">
      <c r="A329" s="92" t="s">
        <v>316</v>
      </c>
      <c r="B329" s="90"/>
      <c r="C329" s="91" t="s">
        <v>514</v>
      </c>
      <c r="D329" s="91" t="s">
        <v>313</v>
      </c>
      <c r="E329" s="89">
        <v>1272707.8</v>
      </c>
      <c r="F329" s="89">
        <v>0</v>
      </c>
      <c r="G329" s="88">
        <v>0</v>
      </c>
    </row>
    <row r="330" spans="1:7" outlineLevel="3" x14ac:dyDescent="0.25">
      <c r="A330" s="97" t="s">
        <v>513</v>
      </c>
      <c r="B330" s="95"/>
      <c r="C330" s="96" t="s">
        <v>512</v>
      </c>
      <c r="D330" s="95"/>
      <c r="E330" s="94">
        <v>1131033.33</v>
      </c>
      <c r="F330" s="94">
        <v>0</v>
      </c>
      <c r="G330" s="93">
        <v>0</v>
      </c>
    </row>
    <row r="331" spans="1:7" ht="25.5" outlineLevel="4" x14ac:dyDescent="0.25">
      <c r="A331" s="92" t="s">
        <v>316</v>
      </c>
      <c r="B331" s="90"/>
      <c r="C331" s="91" t="s">
        <v>512</v>
      </c>
      <c r="D331" s="91" t="s">
        <v>313</v>
      </c>
      <c r="E331" s="89">
        <v>1131033.33</v>
      </c>
      <c r="F331" s="89">
        <v>0</v>
      </c>
      <c r="G331" s="88">
        <v>0</v>
      </c>
    </row>
    <row r="332" spans="1:7" ht="25.5" outlineLevel="3" x14ac:dyDescent="0.25">
      <c r="A332" s="97" t="s">
        <v>66</v>
      </c>
      <c r="B332" s="95"/>
      <c r="C332" s="96" t="s">
        <v>511</v>
      </c>
      <c r="D332" s="95"/>
      <c r="E332" s="94">
        <v>55909452</v>
      </c>
      <c r="F332" s="94">
        <v>55909452</v>
      </c>
      <c r="G332" s="93">
        <v>55909452</v>
      </c>
    </row>
    <row r="333" spans="1:7" ht="25.5" outlineLevel="4" x14ac:dyDescent="0.25">
      <c r="A333" s="92" t="s">
        <v>316</v>
      </c>
      <c r="B333" s="90"/>
      <c r="C333" s="91" t="s">
        <v>511</v>
      </c>
      <c r="D333" s="91" t="s">
        <v>313</v>
      </c>
      <c r="E333" s="89">
        <v>55909452</v>
      </c>
      <c r="F333" s="89">
        <v>55909452</v>
      </c>
      <c r="G333" s="88">
        <v>55909452</v>
      </c>
    </row>
    <row r="334" spans="1:7" ht="25.5" outlineLevel="3" x14ac:dyDescent="0.25">
      <c r="A334" s="97" t="s">
        <v>510</v>
      </c>
      <c r="B334" s="95"/>
      <c r="C334" s="96" t="s">
        <v>509</v>
      </c>
      <c r="D334" s="95"/>
      <c r="E334" s="94">
        <v>37272968</v>
      </c>
      <c r="F334" s="94">
        <v>37272968</v>
      </c>
      <c r="G334" s="93">
        <v>37272968</v>
      </c>
    </row>
    <row r="335" spans="1:7" ht="25.5" outlineLevel="4" x14ac:dyDescent="0.25">
      <c r="A335" s="92" t="s">
        <v>316</v>
      </c>
      <c r="B335" s="90"/>
      <c r="C335" s="91" t="s">
        <v>509</v>
      </c>
      <c r="D335" s="91" t="s">
        <v>313</v>
      </c>
      <c r="E335" s="89">
        <v>37272968</v>
      </c>
      <c r="F335" s="89">
        <v>37272968</v>
      </c>
      <c r="G335" s="88">
        <v>37272968</v>
      </c>
    </row>
    <row r="336" spans="1:7" outlineLevel="2" x14ac:dyDescent="0.25">
      <c r="A336" s="102" t="s">
        <v>508</v>
      </c>
      <c r="B336" s="100"/>
      <c r="C336" s="101" t="s">
        <v>507</v>
      </c>
      <c r="D336" s="100"/>
      <c r="E336" s="99">
        <v>16932441.789999999</v>
      </c>
      <c r="F336" s="99">
        <v>17851429.859999999</v>
      </c>
      <c r="G336" s="98">
        <v>18890007.670000002</v>
      </c>
    </row>
    <row r="337" spans="1:7" ht="25.5" outlineLevel="3" x14ac:dyDescent="0.25">
      <c r="A337" s="97" t="s">
        <v>506</v>
      </c>
      <c r="B337" s="95"/>
      <c r="C337" s="96" t="s">
        <v>505</v>
      </c>
      <c r="D337" s="95"/>
      <c r="E337" s="94">
        <v>16700128.51</v>
      </c>
      <c r="F337" s="94">
        <v>17703356.579999998</v>
      </c>
      <c r="G337" s="93">
        <v>18741934.390000001</v>
      </c>
    </row>
    <row r="338" spans="1:7" ht="25.5" outlineLevel="4" x14ac:dyDescent="0.25">
      <c r="A338" s="92" t="s">
        <v>316</v>
      </c>
      <c r="B338" s="90"/>
      <c r="C338" s="91" t="s">
        <v>505</v>
      </c>
      <c r="D338" s="91" t="s">
        <v>313</v>
      </c>
      <c r="E338" s="89">
        <v>16700128.51</v>
      </c>
      <c r="F338" s="89">
        <v>17703356.579999998</v>
      </c>
      <c r="G338" s="88">
        <v>18741934.390000001</v>
      </c>
    </row>
    <row r="339" spans="1:7" outlineLevel="3" x14ac:dyDescent="0.25">
      <c r="A339" s="97" t="s">
        <v>504</v>
      </c>
      <c r="B339" s="95"/>
      <c r="C339" s="96" t="s">
        <v>503</v>
      </c>
      <c r="D339" s="95"/>
      <c r="E339" s="94">
        <v>148073.28</v>
      </c>
      <c r="F339" s="94">
        <v>148073.28</v>
      </c>
      <c r="G339" s="93">
        <v>148073.28</v>
      </c>
    </row>
    <row r="340" spans="1:7" ht="25.5" outlineLevel="4" x14ac:dyDescent="0.25">
      <c r="A340" s="92" t="s">
        <v>316</v>
      </c>
      <c r="B340" s="90"/>
      <c r="C340" s="91" t="s">
        <v>503</v>
      </c>
      <c r="D340" s="91" t="s">
        <v>313</v>
      </c>
      <c r="E340" s="89">
        <v>148073.28</v>
      </c>
      <c r="F340" s="89">
        <v>148073.28</v>
      </c>
      <c r="G340" s="88">
        <v>148073.28</v>
      </c>
    </row>
    <row r="341" spans="1:7" outlineLevel="3" x14ac:dyDescent="0.25">
      <c r="A341" s="97" t="s">
        <v>502</v>
      </c>
      <c r="B341" s="95"/>
      <c r="C341" s="96" t="s">
        <v>501</v>
      </c>
      <c r="D341" s="95"/>
      <c r="E341" s="94">
        <v>84240</v>
      </c>
      <c r="F341" s="94">
        <v>0</v>
      </c>
      <c r="G341" s="93">
        <v>0</v>
      </c>
    </row>
    <row r="342" spans="1:7" ht="25.5" outlineLevel="4" x14ac:dyDescent="0.25">
      <c r="A342" s="92" t="s">
        <v>316</v>
      </c>
      <c r="B342" s="90"/>
      <c r="C342" s="91" t="s">
        <v>501</v>
      </c>
      <c r="D342" s="91" t="s">
        <v>313</v>
      </c>
      <c r="E342" s="89">
        <v>84240</v>
      </c>
      <c r="F342" s="89">
        <v>0</v>
      </c>
      <c r="G342" s="88">
        <v>0</v>
      </c>
    </row>
    <row r="343" spans="1:7" outlineLevel="2" x14ac:dyDescent="0.25">
      <c r="A343" s="102" t="s">
        <v>500</v>
      </c>
      <c r="B343" s="100"/>
      <c r="C343" s="101" t="s">
        <v>499</v>
      </c>
      <c r="D343" s="100"/>
      <c r="E343" s="99">
        <v>52803765.93</v>
      </c>
      <c r="F343" s="99">
        <v>54374738.119999997</v>
      </c>
      <c r="G343" s="98">
        <v>57601028.109999999</v>
      </c>
    </row>
    <row r="344" spans="1:7" ht="25.5" outlineLevel="3" x14ac:dyDescent="0.25">
      <c r="A344" s="97" t="s">
        <v>498</v>
      </c>
      <c r="B344" s="95"/>
      <c r="C344" s="96" t="s">
        <v>497</v>
      </c>
      <c r="D344" s="95"/>
      <c r="E344" s="94">
        <v>51137483.170000002</v>
      </c>
      <c r="F344" s="94">
        <v>54254071.189999998</v>
      </c>
      <c r="G344" s="93">
        <v>57480361.18</v>
      </c>
    </row>
    <row r="345" spans="1:7" ht="25.5" outlineLevel="4" x14ac:dyDescent="0.25">
      <c r="A345" s="92" t="s">
        <v>316</v>
      </c>
      <c r="B345" s="90"/>
      <c r="C345" s="91" t="s">
        <v>497</v>
      </c>
      <c r="D345" s="91" t="s">
        <v>313</v>
      </c>
      <c r="E345" s="89">
        <v>51137483.170000002</v>
      </c>
      <c r="F345" s="89">
        <v>54254071.189999998</v>
      </c>
      <c r="G345" s="88">
        <v>57480361.18</v>
      </c>
    </row>
    <row r="346" spans="1:7" outlineLevel="3" x14ac:dyDescent="0.25">
      <c r="A346" s="97" t="s">
        <v>496</v>
      </c>
      <c r="B346" s="95"/>
      <c r="C346" s="96" t="s">
        <v>495</v>
      </c>
      <c r="D346" s="95"/>
      <c r="E346" s="94">
        <v>120666.93</v>
      </c>
      <c r="F346" s="94">
        <v>120666.93</v>
      </c>
      <c r="G346" s="93">
        <v>120666.93</v>
      </c>
    </row>
    <row r="347" spans="1:7" ht="25.5" outlineLevel="4" x14ac:dyDescent="0.25">
      <c r="A347" s="92" t="s">
        <v>316</v>
      </c>
      <c r="B347" s="90"/>
      <c r="C347" s="91" t="s">
        <v>495</v>
      </c>
      <c r="D347" s="91" t="s">
        <v>313</v>
      </c>
      <c r="E347" s="89">
        <v>120666.93</v>
      </c>
      <c r="F347" s="89">
        <v>120666.93</v>
      </c>
      <c r="G347" s="88">
        <v>120666.93</v>
      </c>
    </row>
    <row r="348" spans="1:7" outlineLevel="3" x14ac:dyDescent="0.25">
      <c r="A348" s="97" t="s">
        <v>494</v>
      </c>
      <c r="B348" s="95"/>
      <c r="C348" s="96" t="s">
        <v>493</v>
      </c>
      <c r="D348" s="95"/>
      <c r="E348" s="94">
        <v>529893.32999999996</v>
      </c>
      <c r="F348" s="94">
        <v>0</v>
      </c>
      <c r="G348" s="93">
        <v>0</v>
      </c>
    </row>
    <row r="349" spans="1:7" ht="25.5" outlineLevel="4" x14ac:dyDescent="0.25">
      <c r="A349" s="92" t="s">
        <v>316</v>
      </c>
      <c r="B349" s="90"/>
      <c r="C349" s="91" t="s">
        <v>493</v>
      </c>
      <c r="D349" s="91" t="s">
        <v>313</v>
      </c>
      <c r="E349" s="89">
        <v>529893.32999999996</v>
      </c>
      <c r="F349" s="89">
        <v>0</v>
      </c>
      <c r="G349" s="88">
        <v>0</v>
      </c>
    </row>
    <row r="350" spans="1:7" outlineLevel="3" x14ac:dyDescent="0.25">
      <c r="A350" s="97" t="s">
        <v>475</v>
      </c>
      <c r="B350" s="95"/>
      <c r="C350" s="96" t="s">
        <v>492</v>
      </c>
      <c r="D350" s="95"/>
      <c r="E350" s="94">
        <v>1015722.5</v>
      </c>
      <c r="F350" s="94">
        <v>0</v>
      </c>
      <c r="G350" s="93">
        <v>0</v>
      </c>
    </row>
    <row r="351" spans="1:7" ht="25.5" outlineLevel="4" x14ac:dyDescent="0.25">
      <c r="A351" s="92" t="s">
        <v>316</v>
      </c>
      <c r="B351" s="90"/>
      <c r="C351" s="91" t="s">
        <v>492</v>
      </c>
      <c r="D351" s="91" t="s">
        <v>313</v>
      </c>
      <c r="E351" s="89">
        <v>1015722.5</v>
      </c>
      <c r="F351" s="89">
        <v>0</v>
      </c>
      <c r="G351" s="88">
        <v>0</v>
      </c>
    </row>
    <row r="352" spans="1:7" ht="25.5" outlineLevel="2" x14ac:dyDescent="0.25">
      <c r="A352" s="102" t="s">
        <v>491</v>
      </c>
      <c r="B352" s="100"/>
      <c r="C352" s="101" t="s">
        <v>490</v>
      </c>
      <c r="D352" s="100"/>
      <c r="E352" s="99">
        <v>564992147.75999999</v>
      </c>
      <c r="F352" s="99">
        <v>0</v>
      </c>
      <c r="G352" s="98">
        <v>0</v>
      </c>
    </row>
    <row r="353" spans="1:7" ht="25.5" outlineLevel="3" x14ac:dyDescent="0.25">
      <c r="A353" s="97" t="s">
        <v>489</v>
      </c>
      <c r="B353" s="95"/>
      <c r="C353" s="96" t="s">
        <v>488</v>
      </c>
      <c r="D353" s="95"/>
      <c r="E353" s="94">
        <v>355173.4</v>
      </c>
      <c r="F353" s="94">
        <v>0</v>
      </c>
      <c r="G353" s="93">
        <v>0</v>
      </c>
    </row>
    <row r="354" spans="1:7" outlineLevel="4" x14ac:dyDescent="0.25">
      <c r="A354" s="92" t="s">
        <v>408</v>
      </c>
      <c r="B354" s="90"/>
      <c r="C354" s="91" t="s">
        <v>488</v>
      </c>
      <c r="D354" s="91" t="s">
        <v>406</v>
      </c>
      <c r="E354" s="89">
        <v>355173.4</v>
      </c>
      <c r="F354" s="89">
        <v>0</v>
      </c>
      <c r="G354" s="88">
        <v>0</v>
      </c>
    </row>
    <row r="355" spans="1:7" ht="25.5" outlineLevel="3" x14ac:dyDescent="0.25">
      <c r="A355" s="97" t="s">
        <v>487</v>
      </c>
      <c r="B355" s="95"/>
      <c r="C355" s="96" t="s">
        <v>486</v>
      </c>
      <c r="D355" s="95"/>
      <c r="E355" s="94">
        <v>206915.19</v>
      </c>
      <c r="F355" s="94">
        <v>0</v>
      </c>
      <c r="G355" s="93">
        <v>0</v>
      </c>
    </row>
    <row r="356" spans="1:7" outlineLevel="4" x14ac:dyDescent="0.25">
      <c r="A356" s="92" t="s">
        <v>424</v>
      </c>
      <c r="B356" s="90"/>
      <c r="C356" s="91" t="s">
        <v>486</v>
      </c>
      <c r="D356" s="91" t="s">
        <v>422</v>
      </c>
      <c r="E356" s="89">
        <v>206915.19</v>
      </c>
      <c r="F356" s="89">
        <v>0</v>
      </c>
      <c r="G356" s="88">
        <v>0</v>
      </c>
    </row>
    <row r="357" spans="1:7" outlineLevel="3" x14ac:dyDescent="0.25">
      <c r="A357" s="97" t="s">
        <v>485</v>
      </c>
      <c r="B357" s="95"/>
      <c r="C357" s="96" t="s">
        <v>484</v>
      </c>
      <c r="D357" s="95"/>
      <c r="E357" s="94">
        <v>414430059.17000002</v>
      </c>
      <c r="F357" s="94">
        <v>0</v>
      </c>
      <c r="G357" s="93">
        <v>0</v>
      </c>
    </row>
    <row r="358" spans="1:7" outlineLevel="4" x14ac:dyDescent="0.25">
      <c r="A358" s="92" t="s">
        <v>408</v>
      </c>
      <c r="B358" s="90"/>
      <c r="C358" s="91" t="s">
        <v>484</v>
      </c>
      <c r="D358" s="91" t="s">
        <v>406</v>
      </c>
      <c r="E358" s="89">
        <v>414430059.17000002</v>
      </c>
      <c r="F358" s="89">
        <v>0</v>
      </c>
      <c r="G358" s="88">
        <v>0</v>
      </c>
    </row>
    <row r="359" spans="1:7" ht="25.5" outlineLevel="3" x14ac:dyDescent="0.25">
      <c r="A359" s="97" t="s">
        <v>483</v>
      </c>
      <c r="B359" s="95"/>
      <c r="C359" s="96" t="s">
        <v>482</v>
      </c>
      <c r="D359" s="95"/>
      <c r="E359" s="94">
        <v>150000000</v>
      </c>
      <c r="F359" s="94">
        <v>0</v>
      </c>
      <c r="G359" s="93">
        <v>0</v>
      </c>
    </row>
    <row r="360" spans="1:7" outlineLevel="4" x14ac:dyDescent="0.25">
      <c r="A360" s="92" t="s">
        <v>408</v>
      </c>
      <c r="B360" s="90"/>
      <c r="C360" s="91" t="s">
        <v>482</v>
      </c>
      <c r="D360" s="91" t="s">
        <v>406</v>
      </c>
      <c r="E360" s="89">
        <v>150000000</v>
      </c>
      <c r="F360" s="89">
        <v>0</v>
      </c>
      <c r="G360" s="88">
        <v>0</v>
      </c>
    </row>
    <row r="361" spans="1:7" ht="25.5" outlineLevel="2" x14ac:dyDescent="0.25">
      <c r="A361" s="102" t="s">
        <v>481</v>
      </c>
      <c r="B361" s="100"/>
      <c r="C361" s="101" t="s">
        <v>480</v>
      </c>
      <c r="D361" s="100"/>
      <c r="E361" s="99">
        <v>27458.720000000001</v>
      </c>
      <c r="F361" s="99">
        <v>28557.1</v>
      </c>
      <c r="G361" s="98">
        <v>29699.38</v>
      </c>
    </row>
    <row r="362" spans="1:7" outlineLevel="3" x14ac:dyDescent="0.25">
      <c r="A362" s="97" t="s">
        <v>479</v>
      </c>
      <c r="B362" s="95"/>
      <c r="C362" s="96" t="s">
        <v>478</v>
      </c>
      <c r="D362" s="95"/>
      <c r="E362" s="94">
        <v>27458.720000000001</v>
      </c>
      <c r="F362" s="94">
        <v>28557.1</v>
      </c>
      <c r="G362" s="93">
        <v>29699.38</v>
      </c>
    </row>
    <row r="363" spans="1:7" outlineLevel="4" x14ac:dyDescent="0.25">
      <c r="A363" s="92" t="s">
        <v>424</v>
      </c>
      <c r="B363" s="90"/>
      <c r="C363" s="91" t="s">
        <v>478</v>
      </c>
      <c r="D363" s="91" t="s">
        <v>422</v>
      </c>
      <c r="E363" s="89">
        <v>27458.720000000001</v>
      </c>
      <c r="F363" s="89">
        <v>28557.1</v>
      </c>
      <c r="G363" s="88">
        <v>29699.38</v>
      </c>
    </row>
    <row r="364" spans="1:7" outlineLevel="2" x14ac:dyDescent="0.25">
      <c r="A364" s="102" t="s">
        <v>762</v>
      </c>
      <c r="B364" s="100"/>
      <c r="C364" s="101" t="s">
        <v>761</v>
      </c>
      <c r="D364" s="100"/>
      <c r="E364" s="99">
        <v>4277876.1500000004</v>
      </c>
      <c r="F364" s="99">
        <v>5916368.4000000004</v>
      </c>
      <c r="G364" s="98">
        <v>5916368.4000000004</v>
      </c>
    </row>
    <row r="365" spans="1:7" outlineLevel="3" x14ac:dyDescent="0.25">
      <c r="A365" s="97" t="s">
        <v>760</v>
      </c>
      <c r="B365" s="95"/>
      <c r="C365" s="96" t="s">
        <v>759</v>
      </c>
      <c r="D365" s="95"/>
      <c r="E365" s="94">
        <v>289242.86</v>
      </c>
      <c r="F365" s="94">
        <v>111170</v>
      </c>
      <c r="G365" s="93">
        <v>111170</v>
      </c>
    </row>
    <row r="366" spans="1:7" outlineLevel="4" x14ac:dyDescent="0.25">
      <c r="A366" s="92" t="s">
        <v>424</v>
      </c>
      <c r="B366" s="90"/>
      <c r="C366" s="91" t="s">
        <v>759</v>
      </c>
      <c r="D366" s="91" t="s">
        <v>422</v>
      </c>
      <c r="E366" s="89">
        <v>289242.86</v>
      </c>
      <c r="F366" s="89">
        <v>111170</v>
      </c>
      <c r="G366" s="88">
        <v>111170</v>
      </c>
    </row>
    <row r="367" spans="1:7" outlineLevel="3" x14ac:dyDescent="0.25">
      <c r="A367" s="97" t="s">
        <v>758</v>
      </c>
      <c r="B367" s="95"/>
      <c r="C367" s="96" t="s">
        <v>757</v>
      </c>
      <c r="D367" s="95"/>
      <c r="E367" s="94">
        <v>2062665.1</v>
      </c>
      <c r="F367" s="94">
        <v>4125330.2</v>
      </c>
      <c r="G367" s="93">
        <v>4125330.2</v>
      </c>
    </row>
    <row r="368" spans="1:7" outlineLevel="4" x14ac:dyDescent="0.25">
      <c r="A368" s="92" t="s">
        <v>424</v>
      </c>
      <c r="B368" s="90"/>
      <c r="C368" s="91" t="s">
        <v>757</v>
      </c>
      <c r="D368" s="91" t="s">
        <v>422</v>
      </c>
      <c r="E368" s="89">
        <v>2062665.1</v>
      </c>
      <c r="F368" s="89">
        <v>4125330.2</v>
      </c>
      <c r="G368" s="88">
        <v>4125330.2</v>
      </c>
    </row>
    <row r="369" spans="1:7" outlineLevel="3" x14ac:dyDescent="0.25">
      <c r="A369" s="97" t="s">
        <v>756</v>
      </c>
      <c r="B369" s="95"/>
      <c r="C369" s="96" t="s">
        <v>755</v>
      </c>
      <c r="D369" s="95"/>
      <c r="E369" s="94">
        <v>246099.99</v>
      </c>
      <c r="F369" s="94">
        <v>0</v>
      </c>
      <c r="G369" s="93">
        <v>0</v>
      </c>
    </row>
    <row r="370" spans="1:7" outlineLevel="4" x14ac:dyDescent="0.25">
      <c r="A370" s="92" t="s">
        <v>424</v>
      </c>
      <c r="B370" s="90"/>
      <c r="C370" s="91" t="s">
        <v>755</v>
      </c>
      <c r="D370" s="91" t="s">
        <v>422</v>
      </c>
      <c r="E370" s="89">
        <v>246099.99</v>
      </c>
      <c r="F370" s="89">
        <v>0</v>
      </c>
      <c r="G370" s="88">
        <v>0</v>
      </c>
    </row>
    <row r="371" spans="1:7" outlineLevel="3" x14ac:dyDescent="0.25">
      <c r="A371" s="97" t="s">
        <v>754</v>
      </c>
      <c r="B371" s="95"/>
      <c r="C371" s="96" t="s">
        <v>753</v>
      </c>
      <c r="D371" s="95"/>
      <c r="E371" s="94">
        <v>491868.2</v>
      </c>
      <c r="F371" s="94">
        <v>491868.2</v>
      </c>
      <c r="G371" s="93">
        <v>491868.2</v>
      </c>
    </row>
    <row r="372" spans="1:7" outlineLevel="4" x14ac:dyDescent="0.25">
      <c r="A372" s="92" t="s">
        <v>424</v>
      </c>
      <c r="B372" s="90"/>
      <c r="C372" s="91" t="s">
        <v>753</v>
      </c>
      <c r="D372" s="91" t="s">
        <v>422</v>
      </c>
      <c r="E372" s="89">
        <v>491868.2</v>
      </c>
      <c r="F372" s="89">
        <v>491868.2</v>
      </c>
      <c r="G372" s="88">
        <v>491868.2</v>
      </c>
    </row>
    <row r="373" spans="1:7" outlineLevel="3" x14ac:dyDescent="0.25">
      <c r="A373" s="97" t="s">
        <v>752</v>
      </c>
      <c r="B373" s="95"/>
      <c r="C373" s="96" t="s">
        <v>751</v>
      </c>
      <c r="D373" s="95"/>
      <c r="E373" s="94">
        <v>1188000</v>
      </c>
      <c r="F373" s="94">
        <v>1188000</v>
      </c>
      <c r="G373" s="93">
        <v>1188000</v>
      </c>
    </row>
    <row r="374" spans="1:7" outlineLevel="4" x14ac:dyDescent="0.25">
      <c r="A374" s="92" t="s">
        <v>424</v>
      </c>
      <c r="B374" s="90"/>
      <c r="C374" s="91" t="s">
        <v>751</v>
      </c>
      <c r="D374" s="91" t="s">
        <v>422</v>
      </c>
      <c r="E374" s="89">
        <v>1188000</v>
      </c>
      <c r="F374" s="89">
        <v>1188000</v>
      </c>
      <c r="G374" s="88">
        <v>1188000</v>
      </c>
    </row>
    <row r="375" spans="1:7" outlineLevel="2" x14ac:dyDescent="0.25">
      <c r="A375" s="102" t="s">
        <v>539</v>
      </c>
      <c r="B375" s="100"/>
      <c r="C375" s="101" t="s">
        <v>538</v>
      </c>
      <c r="D375" s="100"/>
      <c r="E375" s="99">
        <v>88050.18</v>
      </c>
      <c r="F375" s="99">
        <v>88050.18</v>
      </c>
      <c r="G375" s="98">
        <v>88050.18</v>
      </c>
    </row>
    <row r="376" spans="1:7" outlineLevel="3" x14ac:dyDescent="0.25">
      <c r="A376" s="97" t="s">
        <v>537</v>
      </c>
      <c r="B376" s="95"/>
      <c r="C376" s="96" t="s">
        <v>536</v>
      </c>
      <c r="D376" s="95"/>
      <c r="E376" s="94">
        <v>88050.18</v>
      </c>
      <c r="F376" s="94">
        <v>88050.18</v>
      </c>
      <c r="G376" s="93">
        <v>88050.18</v>
      </c>
    </row>
    <row r="377" spans="1:7" ht="25.5" outlineLevel="4" x14ac:dyDescent="0.25">
      <c r="A377" s="92" t="s">
        <v>316</v>
      </c>
      <c r="B377" s="90"/>
      <c r="C377" s="91" t="s">
        <v>536</v>
      </c>
      <c r="D377" s="91" t="s">
        <v>313</v>
      </c>
      <c r="E377" s="89">
        <v>88050.18</v>
      </c>
      <c r="F377" s="89">
        <v>88050.18</v>
      </c>
      <c r="G377" s="88">
        <v>88050.18</v>
      </c>
    </row>
    <row r="378" spans="1:7" outlineLevel="2" x14ac:dyDescent="0.25">
      <c r="A378" s="102" t="s">
        <v>535</v>
      </c>
      <c r="B378" s="100"/>
      <c r="C378" s="101" t="s">
        <v>534</v>
      </c>
      <c r="D378" s="100"/>
      <c r="E378" s="99">
        <v>7473123.6500000004</v>
      </c>
      <c r="F378" s="99">
        <v>7482652.3300000001</v>
      </c>
      <c r="G378" s="98">
        <v>7492562.1399999997</v>
      </c>
    </row>
    <row r="379" spans="1:7" ht="25.5" outlineLevel="3" x14ac:dyDescent="0.25">
      <c r="A379" s="97" t="s">
        <v>533</v>
      </c>
      <c r="B379" s="95"/>
      <c r="C379" s="96" t="s">
        <v>531</v>
      </c>
      <c r="D379" s="95"/>
      <c r="E379" s="94">
        <v>7473123.6500000004</v>
      </c>
      <c r="F379" s="94">
        <v>7482652.3300000001</v>
      </c>
      <c r="G379" s="93">
        <v>7492562.1399999997</v>
      </c>
    </row>
    <row r="380" spans="1:7" ht="25.5" outlineLevel="4" x14ac:dyDescent="0.25">
      <c r="A380" s="92" t="s">
        <v>316</v>
      </c>
      <c r="B380" s="90"/>
      <c r="C380" s="91" t="s">
        <v>531</v>
      </c>
      <c r="D380" s="91" t="s">
        <v>313</v>
      </c>
      <c r="E380" s="89">
        <v>7473123.6500000004</v>
      </c>
      <c r="F380" s="89">
        <v>7482652.3300000001</v>
      </c>
      <c r="G380" s="88">
        <v>7492562.1399999997</v>
      </c>
    </row>
    <row r="381" spans="1:7" outlineLevel="2" x14ac:dyDescent="0.25">
      <c r="A381" s="102" t="s">
        <v>477</v>
      </c>
      <c r="B381" s="100"/>
      <c r="C381" s="101" t="s">
        <v>476</v>
      </c>
      <c r="D381" s="100"/>
      <c r="E381" s="99">
        <v>177305</v>
      </c>
      <c r="F381" s="99">
        <v>0</v>
      </c>
      <c r="G381" s="98">
        <v>0</v>
      </c>
    </row>
    <row r="382" spans="1:7" outlineLevel="3" x14ac:dyDescent="0.25">
      <c r="A382" s="97" t="s">
        <v>475</v>
      </c>
      <c r="B382" s="95"/>
      <c r="C382" s="96" t="s">
        <v>474</v>
      </c>
      <c r="D382" s="95"/>
      <c r="E382" s="94">
        <v>177305</v>
      </c>
      <c r="F382" s="94">
        <v>0</v>
      </c>
      <c r="G382" s="93">
        <v>0</v>
      </c>
    </row>
    <row r="383" spans="1:7" ht="25.5" outlineLevel="4" x14ac:dyDescent="0.25">
      <c r="A383" s="92" t="s">
        <v>316</v>
      </c>
      <c r="B383" s="90"/>
      <c r="C383" s="91" t="s">
        <v>474</v>
      </c>
      <c r="D383" s="91" t="s">
        <v>313</v>
      </c>
      <c r="E383" s="89">
        <v>177305</v>
      </c>
      <c r="F383" s="89">
        <v>0</v>
      </c>
      <c r="G383" s="88">
        <v>0</v>
      </c>
    </row>
    <row r="384" spans="1:7" ht="30.75" thickBot="1" x14ac:dyDescent="0.3">
      <c r="A384" s="112" t="s">
        <v>341</v>
      </c>
      <c r="B384" s="110"/>
      <c r="C384" s="111" t="s">
        <v>340</v>
      </c>
      <c r="D384" s="110"/>
      <c r="E384" s="109">
        <v>194062427.18000001</v>
      </c>
      <c r="F384" s="109">
        <v>187252345.28999999</v>
      </c>
      <c r="G384" s="108">
        <v>190510084.24000001</v>
      </c>
    </row>
    <row r="385" spans="1:7" outlineLevel="1" x14ac:dyDescent="0.25">
      <c r="A385" s="107" t="s">
        <v>339</v>
      </c>
      <c r="B385" s="105"/>
      <c r="C385" s="106" t="s">
        <v>338</v>
      </c>
      <c r="D385" s="105"/>
      <c r="E385" s="104">
        <v>17489284</v>
      </c>
      <c r="F385" s="104">
        <v>13937234</v>
      </c>
      <c r="G385" s="103">
        <v>13937234</v>
      </c>
    </row>
    <row r="386" spans="1:7" ht="25.5" outlineLevel="2" x14ac:dyDescent="0.25">
      <c r="A386" s="102" t="s">
        <v>337</v>
      </c>
      <c r="B386" s="100"/>
      <c r="C386" s="101" t="s">
        <v>336</v>
      </c>
      <c r="D386" s="100"/>
      <c r="E386" s="99">
        <v>17489284</v>
      </c>
      <c r="F386" s="99">
        <v>13937234</v>
      </c>
      <c r="G386" s="98">
        <v>13937234</v>
      </c>
    </row>
    <row r="387" spans="1:7" outlineLevel="3" x14ac:dyDescent="0.25">
      <c r="A387" s="97" t="s">
        <v>351</v>
      </c>
      <c r="B387" s="95"/>
      <c r="C387" s="96" t="s">
        <v>350</v>
      </c>
      <c r="D387" s="95"/>
      <c r="E387" s="94">
        <v>7308898</v>
      </c>
      <c r="F387" s="94">
        <v>3846098</v>
      </c>
      <c r="G387" s="93">
        <v>3846098</v>
      </c>
    </row>
    <row r="388" spans="1:7" ht="25.5" outlineLevel="4" x14ac:dyDescent="0.25">
      <c r="A388" s="92" t="s">
        <v>316</v>
      </c>
      <c r="B388" s="90"/>
      <c r="C388" s="91" t="s">
        <v>350</v>
      </c>
      <c r="D388" s="91" t="s">
        <v>313</v>
      </c>
      <c r="E388" s="89">
        <v>7308898</v>
      </c>
      <c r="F388" s="89">
        <v>3846098</v>
      </c>
      <c r="G388" s="88">
        <v>3846098</v>
      </c>
    </row>
    <row r="389" spans="1:7" ht="25.5" outlineLevel="3" x14ac:dyDescent="0.25">
      <c r="A389" s="97" t="s">
        <v>335</v>
      </c>
      <c r="B389" s="95"/>
      <c r="C389" s="96" t="s">
        <v>334</v>
      </c>
      <c r="D389" s="95"/>
      <c r="E389" s="94">
        <v>1458736</v>
      </c>
      <c r="F389" s="94">
        <v>1458736</v>
      </c>
      <c r="G389" s="93">
        <v>1458736</v>
      </c>
    </row>
    <row r="390" spans="1:7" ht="25.5" outlineLevel="4" x14ac:dyDescent="0.25">
      <c r="A390" s="92" t="s">
        <v>316</v>
      </c>
      <c r="B390" s="90"/>
      <c r="C390" s="91" t="s">
        <v>334</v>
      </c>
      <c r="D390" s="91" t="s">
        <v>313</v>
      </c>
      <c r="E390" s="89">
        <v>1458736</v>
      </c>
      <c r="F390" s="89">
        <v>1458736</v>
      </c>
      <c r="G390" s="88">
        <v>1458736</v>
      </c>
    </row>
    <row r="391" spans="1:7" outlineLevel="3" x14ac:dyDescent="0.25">
      <c r="A391" s="97" t="s">
        <v>349</v>
      </c>
      <c r="B391" s="95"/>
      <c r="C391" s="96" t="s">
        <v>348</v>
      </c>
      <c r="D391" s="95"/>
      <c r="E391" s="94">
        <v>8632400</v>
      </c>
      <c r="F391" s="94">
        <v>8632400</v>
      </c>
      <c r="G391" s="93">
        <v>8632400</v>
      </c>
    </row>
    <row r="392" spans="1:7" ht="25.5" outlineLevel="4" x14ac:dyDescent="0.25">
      <c r="A392" s="92" t="s">
        <v>316</v>
      </c>
      <c r="B392" s="90"/>
      <c r="C392" s="91" t="s">
        <v>348</v>
      </c>
      <c r="D392" s="91" t="s">
        <v>313</v>
      </c>
      <c r="E392" s="89">
        <v>8632400</v>
      </c>
      <c r="F392" s="89">
        <v>8632400</v>
      </c>
      <c r="G392" s="88">
        <v>8632400</v>
      </c>
    </row>
    <row r="393" spans="1:7" ht="25.5" outlineLevel="3" x14ac:dyDescent="0.25">
      <c r="A393" s="97" t="s">
        <v>333</v>
      </c>
      <c r="B393" s="95"/>
      <c r="C393" s="96" t="s">
        <v>332</v>
      </c>
      <c r="D393" s="95"/>
      <c r="E393" s="94">
        <v>89250</v>
      </c>
      <c r="F393" s="94">
        <v>0</v>
      </c>
      <c r="G393" s="93">
        <v>0</v>
      </c>
    </row>
    <row r="394" spans="1:7" ht="25.5" outlineLevel="4" x14ac:dyDescent="0.25">
      <c r="A394" s="92" t="s">
        <v>316</v>
      </c>
      <c r="B394" s="90"/>
      <c r="C394" s="91" t="s">
        <v>332</v>
      </c>
      <c r="D394" s="91" t="s">
        <v>313</v>
      </c>
      <c r="E394" s="89">
        <v>89250</v>
      </c>
      <c r="F394" s="89">
        <v>0</v>
      </c>
      <c r="G394" s="88">
        <v>0</v>
      </c>
    </row>
    <row r="395" spans="1:7" outlineLevel="1" x14ac:dyDescent="0.25">
      <c r="A395" s="107" t="s">
        <v>331</v>
      </c>
      <c r="B395" s="105"/>
      <c r="C395" s="106" t="s">
        <v>330</v>
      </c>
      <c r="D395" s="105"/>
      <c r="E395" s="104">
        <v>176573143.18000001</v>
      </c>
      <c r="F395" s="104">
        <v>173315111.28999999</v>
      </c>
      <c r="G395" s="103">
        <v>176572850.24000001</v>
      </c>
    </row>
    <row r="396" spans="1:7" outlineLevel="2" x14ac:dyDescent="0.25">
      <c r="A396" s="102" t="s">
        <v>347</v>
      </c>
      <c r="B396" s="100"/>
      <c r="C396" s="101" t="s">
        <v>346</v>
      </c>
      <c r="D396" s="100"/>
      <c r="E396" s="99">
        <v>119607017.13</v>
      </c>
      <c r="F396" s="99">
        <v>120789386.73999999</v>
      </c>
      <c r="G396" s="98">
        <v>122018294.20999999</v>
      </c>
    </row>
    <row r="397" spans="1:7" outlineLevel="3" x14ac:dyDescent="0.25">
      <c r="A397" s="97" t="s">
        <v>345</v>
      </c>
      <c r="B397" s="95"/>
      <c r="C397" s="96" t="s">
        <v>343</v>
      </c>
      <c r="D397" s="95"/>
      <c r="E397" s="94">
        <v>119607017.13</v>
      </c>
      <c r="F397" s="94">
        <v>120789386.73999999</v>
      </c>
      <c r="G397" s="93">
        <v>122018294.20999999</v>
      </c>
    </row>
    <row r="398" spans="1:7" ht="25.5" outlineLevel="4" x14ac:dyDescent="0.25">
      <c r="A398" s="92" t="s">
        <v>316</v>
      </c>
      <c r="B398" s="90"/>
      <c r="C398" s="91" t="s">
        <v>343</v>
      </c>
      <c r="D398" s="91" t="s">
        <v>313</v>
      </c>
      <c r="E398" s="89">
        <v>119607017.13</v>
      </c>
      <c r="F398" s="89">
        <v>120789386.73999999</v>
      </c>
      <c r="G398" s="88">
        <v>122018294.20999999</v>
      </c>
    </row>
    <row r="399" spans="1:7" outlineLevel="2" x14ac:dyDescent="0.25">
      <c r="A399" s="102" t="s">
        <v>329</v>
      </c>
      <c r="B399" s="100"/>
      <c r="C399" s="101" t="s">
        <v>328</v>
      </c>
      <c r="D399" s="100"/>
      <c r="E399" s="99">
        <v>42939081.049999997</v>
      </c>
      <c r="F399" s="99">
        <v>49165346.219999999</v>
      </c>
      <c r="G399" s="98">
        <v>51194177.700000003</v>
      </c>
    </row>
    <row r="400" spans="1:7" outlineLevel="3" x14ac:dyDescent="0.25">
      <c r="A400" s="97" t="s">
        <v>327</v>
      </c>
      <c r="B400" s="95"/>
      <c r="C400" s="96" t="s">
        <v>326</v>
      </c>
      <c r="D400" s="95"/>
      <c r="E400" s="94">
        <v>42939081.049999997</v>
      </c>
      <c r="F400" s="94">
        <v>49165346.219999999</v>
      </c>
      <c r="G400" s="93">
        <v>51194177.700000003</v>
      </c>
    </row>
    <row r="401" spans="1:7" ht="25.5" outlineLevel="4" x14ac:dyDescent="0.25">
      <c r="A401" s="92" t="s">
        <v>316</v>
      </c>
      <c r="B401" s="90"/>
      <c r="C401" s="91" t="s">
        <v>326</v>
      </c>
      <c r="D401" s="91" t="s">
        <v>313</v>
      </c>
      <c r="E401" s="89">
        <v>42939081.049999997</v>
      </c>
      <c r="F401" s="89">
        <v>49165346.219999999</v>
      </c>
      <c r="G401" s="88">
        <v>51194177.700000003</v>
      </c>
    </row>
    <row r="402" spans="1:7" ht="25.5" outlineLevel="2" x14ac:dyDescent="0.25">
      <c r="A402" s="102" t="s">
        <v>325</v>
      </c>
      <c r="B402" s="100"/>
      <c r="C402" s="101" t="s">
        <v>324</v>
      </c>
      <c r="D402" s="100"/>
      <c r="E402" s="99">
        <v>10666666.67</v>
      </c>
      <c r="F402" s="99">
        <v>0</v>
      </c>
      <c r="G402" s="98">
        <v>0</v>
      </c>
    </row>
    <row r="403" spans="1:7" ht="38.25" outlineLevel="3" x14ac:dyDescent="0.25">
      <c r="A403" s="97" t="s">
        <v>319</v>
      </c>
      <c r="B403" s="95"/>
      <c r="C403" s="96" t="s">
        <v>323</v>
      </c>
      <c r="D403" s="95"/>
      <c r="E403" s="94">
        <v>6400000</v>
      </c>
      <c r="F403" s="94">
        <v>0</v>
      </c>
      <c r="G403" s="93">
        <v>0</v>
      </c>
    </row>
    <row r="404" spans="1:7" ht="25.5" outlineLevel="4" x14ac:dyDescent="0.25">
      <c r="A404" s="92" t="s">
        <v>316</v>
      </c>
      <c r="B404" s="90"/>
      <c r="C404" s="91" t="s">
        <v>323</v>
      </c>
      <c r="D404" s="91" t="s">
        <v>313</v>
      </c>
      <c r="E404" s="89">
        <v>6400000</v>
      </c>
      <c r="F404" s="89">
        <v>0</v>
      </c>
      <c r="G404" s="88">
        <v>0</v>
      </c>
    </row>
    <row r="405" spans="1:7" ht="38.25" outlineLevel="3" x14ac:dyDescent="0.25">
      <c r="A405" s="97" t="s">
        <v>317</v>
      </c>
      <c r="B405" s="95"/>
      <c r="C405" s="96" t="s">
        <v>322</v>
      </c>
      <c r="D405" s="95"/>
      <c r="E405" s="94">
        <v>4266666.67</v>
      </c>
      <c r="F405" s="94">
        <v>0</v>
      </c>
      <c r="G405" s="93">
        <v>0</v>
      </c>
    </row>
    <row r="406" spans="1:7" ht="25.5" outlineLevel="4" x14ac:dyDescent="0.25">
      <c r="A406" s="92" t="s">
        <v>316</v>
      </c>
      <c r="B406" s="90"/>
      <c r="C406" s="91" t="s">
        <v>322</v>
      </c>
      <c r="D406" s="91" t="s">
        <v>313</v>
      </c>
      <c r="E406" s="89">
        <v>4266666.67</v>
      </c>
      <c r="F406" s="89">
        <v>0</v>
      </c>
      <c r="G406" s="88">
        <v>0</v>
      </c>
    </row>
    <row r="407" spans="1:7" ht="38.25" outlineLevel="2" x14ac:dyDescent="0.25">
      <c r="A407" s="102" t="s">
        <v>321</v>
      </c>
      <c r="B407" s="100"/>
      <c r="C407" s="101" t="s">
        <v>320</v>
      </c>
      <c r="D407" s="100"/>
      <c r="E407" s="99">
        <v>3360378.33</v>
      </c>
      <c r="F407" s="99">
        <v>3360378.33</v>
      </c>
      <c r="G407" s="98">
        <v>3360378.33</v>
      </c>
    </row>
    <row r="408" spans="1:7" ht="38.25" outlineLevel="3" x14ac:dyDescent="0.25">
      <c r="A408" s="97" t="s">
        <v>319</v>
      </c>
      <c r="B408" s="95"/>
      <c r="C408" s="96" t="s">
        <v>318</v>
      </c>
      <c r="D408" s="95"/>
      <c r="E408" s="94">
        <v>2016227</v>
      </c>
      <c r="F408" s="94">
        <v>2016227</v>
      </c>
      <c r="G408" s="93">
        <v>2016227</v>
      </c>
    </row>
    <row r="409" spans="1:7" ht="25.5" outlineLevel="4" x14ac:dyDescent="0.25">
      <c r="A409" s="92" t="s">
        <v>316</v>
      </c>
      <c r="B409" s="90"/>
      <c r="C409" s="91" t="s">
        <v>318</v>
      </c>
      <c r="D409" s="91" t="s">
        <v>313</v>
      </c>
      <c r="E409" s="89">
        <v>2016227</v>
      </c>
      <c r="F409" s="89">
        <v>2016227</v>
      </c>
      <c r="G409" s="88">
        <v>2016227</v>
      </c>
    </row>
    <row r="410" spans="1:7" ht="38.25" outlineLevel="3" x14ac:dyDescent="0.25">
      <c r="A410" s="97" t="s">
        <v>317</v>
      </c>
      <c r="B410" s="95"/>
      <c r="C410" s="96" t="s">
        <v>314</v>
      </c>
      <c r="D410" s="95"/>
      <c r="E410" s="94">
        <v>1344151.33</v>
      </c>
      <c r="F410" s="94">
        <v>1344151.33</v>
      </c>
      <c r="G410" s="93">
        <v>1344151.33</v>
      </c>
    </row>
    <row r="411" spans="1:7" ht="25.5" outlineLevel="4" x14ac:dyDescent="0.25">
      <c r="A411" s="92" t="s">
        <v>316</v>
      </c>
      <c r="B411" s="90"/>
      <c r="C411" s="91" t="s">
        <v>314</v>
      </c>
      <c r="D411" s="91" t="s">
        <v>313</v>
      </c>
      <c r="E411" s="89">
        <v>1344151.33</v>
      </c>
      <c r="F411" s="89">
        <v>1344151.33</v>
      </c>
      <c r="G411" s="88">
        <v>1344151.33</v>
      </c>
    </row>
    <row r="412" spans="1:7" ht="30.75" thickBot="1" x14ac:dyDescent="0.3">
      <c r="A412" s="112" t="s">
        <v>309</v>
      </c>
      <c r="B412" s="110"/>
      <c r="C412" s="111" t="s">
        <v>308</v>
      </c>
      <c r="D412" s="110"/>
      <c r="E412" s="109">
        <v>598498486.21000004</v>
      </c>
      <c r="F412" s="109">
        <v>608838784.49000001</v>
      </c>
      <c r="G412" s="108">
        <v>610533704.16999996</v>
      </c>
    </row>
    <row r="413" spans="1:7" ht="25.5" outlineLevel="1" x14ac:dyDescent="0.25">
      <c r="A413" s="107" t="s">
        <v>307</v>
      </c>
      <c r="B413" s="105"/>
      <c r="C413" s="106" t="s">
        <v>306</v>
      </c>
      <c r="D413" s="105"/>
      <c r="E413" s="104">
        <v>188423714.22</v>
      </c>
      <c r="F413" s="104">
        <v>187848689.44</v>
      </c>
      <c r="G413" s="103">
        <v>189376990.22999999</v>
      </c>
    </row>
    <row r="414" spans="1:7" ht="25.5" outlineLevel="2" x14ac:dyDescent="0.25">
      <c r="A414" s="102" t="s">
        <v>597</v>
      </c>
      <c r="B414" s="100"/>
      <c r="C414" s="101" t="s">
        <v>596</v>
      </c>
      <c r="D414" s="100"/>
      <c r="E414" s="99">
        <v>95855485.450000003</v>
      </c>
      <c r="F414" s="99">
        <v>93934493.709999993</v>
      </c>
      <c r="G414" s="98">
        <v>93966100.859999999</v>
      </c>
    </row>
    <row r="415" spans="1:7" ht="25.5" outlineLevel="3" x14ac:dyDescent="0.25">
      <c r="A415" s="97" t="s">
        <v>1034</v>
      </c>
      <c r="B415" s="95"/>
      <c r="C415" s="96" t="s">
        <v>1033</v>
      </c>
      <c r="D415" s="95"/>
      <c r="E415" s="94">
        <v>2892252.97</v>
      </c>
      <c r="F415" s="94">
        <v>2892252.97</v>
      </c>
      <c r="G415" s="93">
        <v>2892252.97</v>
      </c>
    </row>
    <row r="416" spans="1:7" ht="38.25" outlineLevel="4" x14ac:dyDescent="0.25">
      <c r="A416" s="92" t="s">
        <v>446</v>
      </c>
      <c r="B416" s="90"/>
      <c r="C416" s="91" t="s">
        <v>1033</v>
      </c>
      <c r="D416" s="91" t="s">
        <v>445</v>
      </c>
      <c r="E416" s="89">
        <v>2892252.97</v>
      </c>
      <c r="F416" s="89">
        <v>2892252.97</v>
      </c>
      <c r="G416" s="88">
        <v>2892252.97</v>
      </c>
    </row>
    <row r="417" spans="1:7" ht="25.5" outlineLevel="3" x14ac:dyDescent="0.25">
      <c r="A417" s="97" t="s">
        <v>1032</v>
      </c>
      <c r="B417" s="95"/>
      <c r="C417" s="96" t="s">
        <v>1031</v>
      </c>
      <c r="D417" s="95"/>
      <c r="E417" s="94">
        <v>561340</v>
      </c>
      <c r="F417" s="94">
        <v>561340</v>
      </c>
      <c r="G417" s="93">
        <v>561340</v>
      </c>
    </row>
    <row r="418" spans="1:7" ht="38.25" outlineLevel="4" x14ac:dyDescent="0.25">
      <c r="A418" s="92" t="s">
        <v>446</v>
      </c>
      <c r="B418" s="90"/>
      <c r="C418" s="91" t="s">
        <v>1031</v>
      </c>
      <c r="D418" s="91" t="s">
        <v>445</v>
      </c>
      <c r="E418" s="89">
        <v>73500</v>
      </c>
      <c r="F418" s="89">
        <v>73500</v>
      </c>
      <c r="G418" s="88">
        <v>73500</v>
      </c>
    </row>
    <row r="419" spans="1:7" outlineLevel="4" x14ac:dyDescent="0.25">
      <c r="A419" s="92" t="s">
        <v>424</v>
      </c>
      <c r="B419" s="90"/>
      <c r="C419" s="91" t="s">
        <v>1031</v>
      </c>
      <c r="D419" s="91" t="s">
        <v>422</v>
      </c>
      <c r="E419" s="89">
        <v>487840</v>
      </c>
      <c r="F419" s="89">
        <v>487840</v>
      </c>
      <c r="G419" s="88">
        <v>487840</v>
      </c>
    </row>
    <row r="420" spans="1:7" outlineLevel="3" x14ac:dyDescent="0.25">
      <c r="A420" s="97" t="s">
        <v>1020</v>
      </c>
      <c r="B420" s="95"/>
      <c r="C420" s="96" t="s">
        <v>1030</v>
      </c>
      <c r="D420" s="95"/>
      <c r="E420" s="94">
        <v>75124821.620000005</v>
      </c>
      <c r="F420" s="94">
        <v>75124821.620000005</v>
      </c>
      <c r="G420" s="93">
        <v>75124821.620000005</v>
      </c>
    </row>
    <row r="421" spans="1:7" ht="38.25" outlineLevel="4" x14ac:dyDescent="0.25">
      <c r="A421" s="92" t="s">
        <v>446</v>
      </c>
      <c r="B421" s="90"/>
      <c r="C421" s="91" t="s">
        <v>1030</v>
      </c>
      <c r="D421" s="91" t="s">
        <v>445</v>
      </c>
      <c r="E421" s="89">
        <v>75124821.620000005</v>
      </c>
      <c r="F421" s="89">
        <v>75124821.620000005</v>
      </c>
      <c r="G421" s="88">
        <v>75124821.620000005</v>
      </c>
    </row>
    <row r="422" spans="1:7" outlineLevel="3" x14ac:dyDescent="0.25">
      <c r="A422" s="97" t="s">
        <v>568</v>
      </c>
      <c r="B422" s="95"/>
      <c r="C422" s="96" t="s">
        <v>595</v>
      </c>
      <c r="D422" s="95"/>
      <c r="E422" s="94">
        <v>4309270.18</v>
      </c>
      <c r="F422" s="94">
        <v>2275281.73</v>
      </c>
      <c r="G422" s="93">
        <v>2279648.23</v>
      </c>
    </row>
    <row r="423" spans="1:7" ht="38.25" outlineLevel="4" x14ac:dyDescent="0.25">
      <c r="A423" s="92" t="s">
        <v>446</v>
      </c>
      <c r="B423" s="90"/>
      <c r="C423" s="91" t="s">
        <v>595</v>
      </c>
      <c r="D423" s="91" t="s">
        <v>445</v>
      </c>
      <c r="E423" s="89">
        <v>135796.32999999999</v>
      </c>
      <c r="F423" s="89">
        <v>135796.32999999999</v>
      </c>
      <c r="G423" s="88">
        <v>135796.32999999999</v>
      </c>
    </row>
    <row r="424" spans="1:7" outlineLevel="4" x14ac:dyDescent="0.25">
      <c r="A424" s="92" t="s">
        <v>424</v>
      </c>
      <c r="B424" s="90"/>
      <c r="C424" s="91" t="s">
        <v>595</v>
      </c>
      <c r="D424" s="91" t="s">
        <v>422</v>
      </c>
      <c r="E424" s="89">
        <v>4173473.85</v>
      </c>
      <c r="F424" s="89">
        <v>2139485.4</v>
      </c>
      <c r="G424" s="88">
        <v>2143851.9</v>
      </c>
    </row>
    <row r="425" spans="1:7" ht="25.5" outlineLevel="3" x14ac:dyDescent="0.25">
      <c r="A425" s="97" t="s">
        <v>1018</v>
      </c>
      <c r="B425" s="95"/>
      <c r="C425" s="96" t="s">
        <v>1028</v>
      </c>
      <c r="D425" s="95"/>
      <c r="E425" s="94">
        <v>1000000</v>
      </c>
      <c r="F425" s="94">
        <v>1000000</v>
      </c>
      <c r="G425" s="93">
        <v>1000000</v>
      </c>
    </row>
    <row r="426" spans="1:7" ht="38.25" outlineLevel="4" x14ac:dyDescent="0.25">
      <c r="A426" s="92" t="s">
        <v>446</v>
      </c>
      <c r="B426" s="90"/>
      <c r="C426" s="91" t="s">
        <v>1028</v>
      </c>
      <c r="D426" s="91" t="s">
        <v>445</v>
      </c>
      <c r="E426" s="89">
        <v>1000000</v>
      </c>
      <c r="F426" s="89">
        <v>1000000</v>
      </c>
      <c r="G426" s="88">
        <v>1000000</v>
      </c>
    </row>
    <row r="427" spans="1:7" ht="25.5" outlineLevel="3" x14ac:dyDescent="0.25">
      <c r="A427" s="97" t="s">
        <v>1026</v>
      </c>
      <c r="B427" s="95"/>
      <c r="C427" s="96" t="s">
        <v>1024</v>
      </c>
      <c r="D427" s="95"/>
      <c r="E427" s="94">
        <v>4747.76</v>
      </c>
      <c r="F427" s="94">
        <v>4966.41</v>
      </c>
      <c r="G427" s="93">
        <v>32207.06</v>
      </c>
    </row>
    <row r="428" spans="1:7" outlineLevel="4" x14ac:dyDescent="0.25">
      <c r="A428" s="92" t="s">
        <v>424</v>
      </c>
      <c r="B428" s="90"/>
      <c r="C428" s="91" t="s">
        <v>1024</v>
      </c>
      <c r="D428" s="91" t="s">
        <v>422</v>
      </c>
      <c r="E428" s="89">
        <v>4747.76</v>
      </c>
      <c r="F428" s="89">
        <v>4966.41</v>
      </c>
      <c r="G428" s="88">
        <v>32207.06</v>
      </c>
    </row>
    <row r="429" spans="1:7" ht="25.5" outlineLevel="3" x14ac:dyDescent="0.25">
      <c r="A429" s="97" t="s">
        <v>594</v>
      </c>
      <c r="B429" s="95"/>
      <c r="C429" s="96" t="s">
        <v>593</v>
      </c>
      <c r="D429" s="95"/>
      <c r="E429" s="94">
        <v>2873662.85</v>
      </c>
      <c r="F429" s="94">
        <v>2986440.91</v>
      </c>
      <c r="G429" s="93">
        <v>2986440.91</v>
      </c>
    </row>
    <row r="430" spans="1:7" ht="38.25" outlineLevel="4" x14ac:dyDescent="0.25">
      <c r="A430" s="92" t="s">
        <v>446</v>
      </c>
      <c r="B430" s="90"/>
      <c r="C430" s="91" t="s">
        <v>593</v>
      </c>
      <c r="D430" s="91" t="s">
        <v>445</v>
      </c>
      <c r="E430" s="89">
        <v>2327905.48</v>
      </c>
      <c r="F430" s="89">
        <v>2327905.48</v>
      </c>
      <c r="G430" s="88">
        <v>2327905.48</v>
      </c>
    </row>
    <row r="431" spans="1:7" outlineLevel="4" x14ac:dyDescent="0.25">
      <c r="A431" s="92" t="s">
        <v>424</v>
      </c>
      <c r="B431" s="90"/>
      <c r="C431" s="91" t="s">
        <v>593</v>
      </c>
      <c r="D431" s="91" t="s">
        <v>422</v>
      </c>
      <c r="E431" s="89">
        <v>545757.37</v>
      </c>
      <c r="F431" s="89">
        <v>658535.43000000005</v>
      </c>
      <c r="G431" s="88">
        <v>658535.43000000005</v>
      </c>
    </row>
    <row r="432" spans="1:7" ht="38.25" outlineLevel="3" x14ac:dyDescent="0.25">
      <c r="A432" s="97" t="s">
        <v>44</v>
      </c>
      <c r="B432" s="95"/>
      <c r="C432" s="96" t="s">
        <v>1008</v>
      </c>
      <c r="D432" s="95"/>
      <c r="E432" s="94">
        <v>42377</v>
      </c>
      <c r="F432" s="94">
        <v>42377</v>
      </c>
      <c r="G432" s="93">
        <v>42377</v>
      </c>
    </row>
    <row r="433" spans="1:7" ht="38.25" outlineLevel="4" x14ac:dyDescent="0.25">
      <c r="A433" s="92" t="s">
        <v>446</v>
      </c>
      <c r="B433" s="90"/>
      <c r="C433" s="91" t="s">
        <v>1008</v>
      </c>
      <c r="D433" s="91" t="s">
        <v>445</v>
      </c>
      <c r="E433" s="89">
        <v>42377</v>
      </c>
      <c r="F433" s="89">
        <v>42377</v>
      </c>
      <c r="G433" s="88">
        <v>42377</v>
      </c>
    </row>
    <row r="434" spans="1:7" ht="38.25" outlineLevel="3" x14ac:dyDescent="0.25">
      <c r="A434" s="97" t="s">
        <v>53</v>
      </c>
      <c r="B434" s="95"/>
      <c r="C434" s="96" t="s">
        <v>1007</v>
      </c>
      <c r="D434" s="95"/>
      <c r="E434" s="94">
        <v>42662.07</v>
      </c>
      <c r="F434" s="94">
        <v>42662.07</v>
      </c>
      <c r="G434" s="93">
        <v>42662.07</v>
      </c>
    </row>
    <row r="435" spans="1:7" ht="38.25" outlineLevel="4" x14ac:dyDescent="0.25">
      <c r="A435" s="92" t="s">
        <v>446</v>
      </c>
      <c r="B435" s="90"/>
      <c r="C435" s="91" t="s">
        <v>1007</v>
      </c>
      <c r="D435" s="91" t="s">
        <v>445</v>
      </c>
      <c r="E435" s="89">
        <v>42662.07</v>
      </c>
      <c r="F435" s="89">
        <v>42662.07</v>
      </c>
      <c r="G435" s="88">
        <v>42662.07</v>
      </c>
    </row>
    <row r="436" spans="1:7" ht="51" outlineLevel="3" x14ac:dyDescent="0.25">
      <c r="A436" s="97" t="s">
        <v>592</v>
      </c>
      <c r="B436" s="95"/>
      <c r="C436" s="96" t="s">
        <v>591</v>
      </c>
      <c r="D436" s="95"/>
      <c r="E436" s="94">
        <v>4556853</v>
      </c>
      <c r="F436" s="94">
        <v>4556853</v>
      </c>
      <c r="G436" s="93">
        <v>4556853</v>
      </c>
    </row>
    <row r="437" spans="1:7" ht="38.25" outlineLevel="4" x14ac:dyDescent="0.25">
      <c r="A437" s="92" t="s">
        <v>446</v>
      </c>
      <c r="B437" s="90"/>
      <c r="C437" s="91" t="s">
        <v>591</v>
      </c>
      <c r="D437" s="91" t="s">
        <v>445</v>
      </c>
      <c r="E437" s="89">
        <v>4018003.64</v>
      </c>
      <c r="F437" s="89">
        <v>4018003.64</v>
      </c>
      <c r="G437" s="88">
        <v>4018003.64</v>
      </c>
    </row>
    <row r="438" spans="1:7" outlineLevel="4" x14ac:dyDescent="0.25">
      <c r="A438" s="92" t="s">
        <v>424</v>
      </c>
      <c r="B438" s="90"/>
      <c r="C438" s="91" t="s">
        <v>591</v>
      </c>
      <c r="D438" s="91" t="s">
        <v>422</v>
      </c>
      <c r="E438" s="89">
        <v>538849.36</v>
      </c>
      <c r="F438" s="89">
        <v>538849.36</v>
      </c>
      <c r="G438" s="88">
        <v>538849.36</v>
      </c>
    </row>
    <row r="439" spans="1:7" ht="51" outlineLevel="3" x14ac:dyDescent="0.25">
      <c r="A439" s="97" t="s">
        <v>590</v>
      </c>
      <c r="B439" s="95"/>
      <c r="C439" s="96" t="s">
        <v>589</v>
      </c>
      <c r="D439" s="95"/>
      <c r="E439" s="94">
        <v>1952200</v>
      </c>
      <c r="F439" s="94">
        <v>1952200</v>
      </c>
      <c r="G439" s="93">
        <v>1952200</v>
      </c>
    </row>
    <row r="440" spans="1:7" ht="38.25" outlineLevel="4" x14ac:dyDescent="0.25">
      <c r="A440" s="92" t="s">
        <v>446</v>
      </c>
      <c r="B440" s="90"/>
      <c r="C440" s="91" t="s">
        <v>589</v>
      </c>
      <c r="D440" s="91" t="s">
        <v>445</v>
      </c>
      <c r="E440" s="89">
        <v>1265810.32</v>
      </c>
      <c r="F440" s="89">
        <v>1265810.32</v>
      </c>
      <c r="G440" s="88">
        <v>1265810.32</v>
      </c>
    </row>
    <row r="441" spans="1:7" outlineLevel="4" x14ac:dyDescent="0.25">
      <c r="A441" s="92" t="s">
        <v>424</v>
      </c>
      <c r="B441" s="90"/>
      <c r="C441" s="91" t="s">
        <v>589</v>
      </c>
      <c r="D441" s="91" t="s">
        <v>422</v>
      </c>
      <c r="E441" s="89">
        <v>686389.68</v>
      </c>
      <c r="F441" s="89">
        <v>686389.68</v>
      </c>
      <c r="G441" s="88">
        <v>686389.68</v>
      </c>
    </row>
    <row r="442" spans="1:7" ht="51" outlineLevel="3" x14ac:dyDescent="0.25">
      <c r="A442" s="97" t="s">
        <v>59</v>
      </c>
      <c r="B442" s="95"/>
      <c r="C442" s="96" t="s">
        <v>1006</v>
      </c>
      <c r="D442" s="95"/>
      <c r="E442" s="94">
        <v>6000</v>
      </c>
      <c r="F442" s="94">
        <v>6000</v>
      </c>
      <c r="G442" s="93">
        <v>6000</v>
      </c>
    </row>
    <row r="443" spans="1:7" outlineLevel="4" x14ac:dyDescent="0.25">
      <c r="A443" s="92" t="s">
        <v>424</v>
      </c>
      <c r="B443" s="90"/>
      <c r="C443" s="91" t="s">
        <v>1006</v>
      </c>
      <c r="D443" s="91" t="s">
        <v>422</v>
      </c>
      <c r="E443" s="89">
        <v>6000</v>
      </c>
      <c r="F443" s="89">
        <v>6000</v>
      </c>
      <c r="G443" s="88">
        <v>6000</v>
      </c>
    </row>
    <row r="444" spans="1:7" outlineLevel="3" x14ac:dyDescent="0.25">
      <c r="A444" s="97" t="s">
        <v>60</v>
      </c>
      <c r="B444" s="95"/>
      <c r="C444" s="96" t="s">
        <v>1005</v>
      </c>
      <c r="D444" s="95"/>
      <c r="E444" s="94">
        <v>970347</v>
      </c>
      <c r="F444" s="94">
        <v>970347</v>
      </c>
      <c r="G444" s="93">
        <v>970347</v>
      </c>
    </row>
    <row r="445" spans="1:7" ht="38.25" outlineLevel="4" x14ac:dyDescent="0.25">
      <c r="A445" s="92" t="s">
        <v>446</v>
      </c>
      <c r="B445" s="90"/>
      <c r="C445" s="91" t="s">
        <v>1005</v>
      </c>
      <c r="D445" s="91" t="s">
        <v>445</v>
      </c>
      <c r="E445" s="89">
        <v>946246.15</v>
      </c>
      <c r="F445" s="89">
        <v>946246.15</v>
      </c>
      <c r="G445" s="88">
        <v>946246.15</v>
      </c>
    </row>
    <row r="446" spans="1:7" outlineLevel="4" x14ac:dyDescent="0.25">
      <c r="A446" s="92" t="s">
        <v>424</v>
      </c>
      <c r="B446" s="90"/>
      <c r="C446" s="91" t="s">
        <v>1005</v>
      </c>
      <c r="D446" s="91" t="s">
        <v>422</v>
      </c>
      <c r="E446" s="89">
        <v>24100.85</v>
      </c>
      <c r="F446" s="89">
        <v>24100.85</v>
      </c>
      <c r="G446" s="88">
        <v>24100.85</v>
      </c>
    </row>
    <row r="447" spans="1:7" ht="25.5" outlineLevel="3" x14ac:dyDescent="0.25">
      <c r="A447" s="97" t="s">
        <v>62</v>
      </c>
      <c r="B447" s="95"/>
      <c r="C447" s="96" t="s">
        <v>1004</v>
      </c>
      <c r="D447" s="95"/>
      <c r="E447" s="94">
        <v>1518951</v>
      </c>
      <c r="F447" s="94">
        <v>1518951</v>
      </c>
      <c r="G447" s="93">
        <v>1518951</v>
      </c>
    </row>
    <row r="448" spans="1:7" ht="38.25" outlineLevel="4" x14ac:dyDescent="0.25">
      <c r="A448" s="92" t="s">
        <v>446</v>
      </c>
      <c r="B448" s="90"/>
      <c r="C448" s="91" t="s">
        <v>1004</v>
      </c>
      <c r="D448" s="91" t="s">
        <v>445</v>
      </c>
      <c r="E448" s="89">
        <v>1191357.6299999999</v>
      </c>
      <c r="F448" s="89">
        <v>1191357.6299999999</v>
      </c>
      <c r="G448" s="88">
        <v>1191357.6299999999</v>
      </c>
    </row>
    <row r="449" spans="1:7" outlineLevel="4" x14ac:dyDescent="0.25">
      <c r="A449" s="92" t="s">
        <v>424</v>
      </c>
      <c r="B449" s="90"/>
      <c r="C449" s="91" t="s">
        <v>1004</v>
      </c>
      <c r="D449" s="91" t="s">
        <v>422</v>
      </c>
      <c r="E449" s="89">
        <v>327593.37</v>
      </c>
      <c r="F449" s="89">
        <v>327593.37</v>
      </c>
      <c r="G449" s="88">
        <v>327593.37</v>
      </c>
    </row>
    <row r="450" spans="1:7" ht="25.5" outlineLevel="2" x14ac:dyDescent="0.25">
      <c r="A450" s="102" t="s">
        <v>305</v>
      </c>
      <c r="B450" s="100"/>
      <c r="C450" s="101" t="s">
        <v>304</v>
      </c>
      <c r="D450" s="100"/>
      <c r="E450" s="99">
        <v>92568228.769999996</v>
      </c>
      <c r="F450" s="99">
        <v>93914195.730000004</v>
      </c>
      <c r="G450" s="98">
        <v>95410889.370000005</v>
      </c>
    </row>
    <row r="451" spans="1:7" ht="25.5" outlineLevel="3" x14ac:dyDescent="0.25">
      <c r="A451" s="97" t="s">
        <v>936</v>
      </c>
      <c r="B451" s="95"/>
      <c r="C451" s="96" t="s">
        <v>1003</v>
      </c>
      <c r="D451" s="95"/>
      <c r="E451" s="94">
        <v>309188.64</v>
      </c>
      <c r="F451" s="94">
        <v>314855.59999999998</v>
      </c>
      <c r="G451" s="93">
        <v>320749.24</v>
      </c>
    </row>
    <row r="452" spans="1:7" outlineLevel="4" x14ac:dyDescent="0.25">
      <c r="A452" s="92" t="s">
        <v>424</v>
      </c>
      <c r="B452" s="90"/>
      <c r="C452" s="91" t="s">
        <v>1003</v>
      </c>
      <c r="D452" s="91" t="s">
        <v>422</v>
      </c>
      <c r="E452" s="89">
        <v>309188.64</v>
      </c>
      <c r="F452" s="89">
        <v>314855.59999999998</v>
      </c>
      <c r="G452" s="88">
        <v>320749.24</v>
      </c>
    </row>
    <row r="453" spans="1:7" ht="51" outlineLevel="3" x14ac:dyDescent="0.25">
      <c r="A453" s="97" t="s">
        <v>303</v>
      </c>
      <c r="B453" s="95"/>
      <c r="C453" s="96" t="s">
        <v>300</v>
      </c>
      <c r="D453" s="95"/>
      <c r="E453" s="94">
        <v>2400000</v>
      </c>
      <c r="F453" s="94">
        <v>2400000</v>
      </c>
      <c r="G453" s="93">
        <v>2400000</v>
      </c>
    </row>
    <row r="454" spans="1:7" outlineLevel="4" x14ac:dyDescent="0.25">
      <c r="A454" s="92" t="s">
        <v>302</v>
      </c>
      <c r="B454" s="90"/>
      <c r="C454" s="91" t="s">
        <v>300</v>
      </c>
      <c r="D454" s="91" t="s">
        <v>299</v>
      </c>
      <c r="E454" s="89">
        <v>2400000</v>
      </c>
      <c r="F454" s="89">
        <v>2400000</v>
      </c>
      <c r="G454" s="88">
        <v>2400000</v>
      </c>
    </row>
    <row r="455" spans="1:7" ht="38.25" outlineLevel="3" x14ac:dyDescent="0.25">
      <c r="A455" s="97" t="s">
        <v>45</v>
      </c>
      <c r="B455" s="95"/>
      <c r="C455" s="96" t="s">
        <v>420</v>
      </c>
      <c r="D455" s="95"/>
      <c r="E455" s="94">
        <v>1746700</v>
      </c>
      <c r="F455" s="94">
        <v>1572000</v>
      </c>
      <c r="G455" s="93">
        <v>1572000</v>
      </c>
    </row>
    <row r="456" spans="1:7" outlineLevel="4" x14ac:dyDescent="0.25">
      <c r="A456" s="92" t="s">
        <v>376</v>
      </c>
      <c r="B456" s="90"/>
      <c r="C456" s="91" t="s">
        <v>420</v>
      </c>
      <c r="D456" s="91" t="s">
        <v>374</v>
      </c>
      <c r="E456" s="89">
        <v>1746700</v>
      </c>
      <c r="F456" s="89">
        <v>1572000</v>
      </c>
      <c r="G456" s="88">
        <v>1572000</v>
      </c>
    </row>
    <row r="457" spans="1:7" ht="38.25" outlineLevel="3" x14ac:dyDescent="0.25">
      <c r="A457" s="97" t="s">
        <v>53</v>
      </c>
      <c r="B457" s="95"/>
      <c r="C457" s="96" t="s">
        <v>419</v>
      </c>
      <c r="D457" s="95"/>
      <c r="E457" s="94">
        <v>2844137.93</v>
      </c>
      <c r="F457" s="94">
        <v>2844137.93</v>
      </c>
      <c r="G457" s="93">
        <v>2844137.93</v>
      </c>
    </row>
    <row r="458" spans="1:7" outlineLevel="4" x14ac:dyDescent="0.25">
      <c r="A458" s="92" t="s">
        <v>376</v>
      </c>
      <c r="B458" s="90"/>
      <c r="C458" s="91" t="s">
        <v>419</v>
      </c>
      <c r="D458" s="91" t="s">
        <v>374</v>
      </c>
      <c r="E458" s="89">
        <v>2844137.93</v>
      </c>
      <c r="F458" s="89">
        <v>2844137.93</v>
      </c>
      <c r="G458" s="88">
        <v>2844137.93</v>
      </c>
    </row>
    <row r="459" spans="1:7" ht="25.5" outlineLevel="3" x14ac:dyDescent="0.25">
      <c r="A459" s="97" t="s">
        <v>418</v>
      </c>
      <c r="B459" s="95"/>
      <c r="C459" s="96" t="s">
        <v>417</v>
      </c>
      <c r="D459" s="95"/>
      <c r="E459" s="94">
        <v>78940700</v>
      </c>
      <c r="F459" s="94">
        <v>80455700</v>
      </c>
      <c r="G459" s="93">
        <v>81946500</v>
      </c>
    </row>
    <row r="460" spans="1:7" outlineLevel="4" x14ac:dyDescent="0.25">
      <c r="A460" s="92" t="s">
        <v>376</v>
      </c>
      <c r="B460" s="90"/>
      <c r="C460" s="91" t="s">
        <v>417</v>
      </c>
      <c r="D460" s="91" t="s">
        <v>374</v>
      </c>
      <c r="E460" s="89">
        <v>78940700</v>
      </c>
      <c r="F460" s="89">
        <v>80455700</v>
      </c>
      <c r="G460" s="88">
        <v>81946500</v>
      </c>
    </row>
    <row r="461" spans="1:7" ht="38.25" outlineLevel="3" x14ac:dyDescent="0.25">
      <c r="A461" s="97" t="s">
        <v>57</v>
      </c>
      <c r="B461" s="95"/>
      <c r="C461" s="96" t="s">
        <v>416</v>
      </c>
      <c r="D461" s="95"/>
      <c r="E461" s="94">
        <v>246900</v>
      </c>
      <c r="F461" s="94">
        <v>246900</v>
      </c>
      <c r="G461" s="93">
        <v>246900</v>
      </c>
    </row>
    <row r="462" spans="1:7" outlineLevel="4" x14ac:dyDescent="0.25">
      <c r="A462" s="92" t="s">
        <v>376</v>
      </c>
      <c r="B462" s="90"/>
      <c r="C462" s="91" t="s">
        <v>416</v>
      </c>
      <c r="D462" s="91" t="s">
        <v>374</v>
      </c>
      <c r="E462" s="89">
        <v>246900</v>
      </c>
      <c r="F462" s="89">
        <v>246900</v>
      </c>
      <c r="G462" s="88">
        <v>246900</v>
      </c>
    </row>
    <row r="463" spans="1:7" ht="25.5" outlineLevel="3" x14ac:dyDescent="0.25">
      <c r="A463" s="97" t="s">
        <v>1002</v>
      </c>
      <c r="B463" s="95"/>
      <c r="C463" s="96" t="s">
        <v>1001</v>
      </c>
      <c r="D463" s="95"/>
      <c r="E463" s="94">
        <v>496800</v>
      </c>
      <c r="F463" s="94">
        <v>496800</v>
      </c>
      <c r="G463" s="93">
        <v>496800</v>
      </c>
    </row>
    <row r="464" spans="1:7" outlineLevel="4" x14ac:dyDescent="0.25">
      <c r="A464" s="92" t="s">
        <v>376</v>
      </c>
      <c r="B464" s="90"/>
      <c r="C464" s="91" t="s">
        <v>1001</v>
      </c>
      <c r="D464" s="91" t="s">
        <v>374</v>
      </c>
      <c r="E464" s="89">
        <v>496800</v>
      </c>
      <c r="F464" s="89">
        <v>496800</v>
      </c>
      <c r="G464" s="88">
        <v>496800</v>
      </c>
    </row>
    <row r="465" spans="1:7" outlineLevel="3" x14ac:dyDescent="0.25">
      <c r="A465" s="97" t="s">
        <v>460</v>
      </c>
      <c r="B465" s="95"/>
      <c r="C465" s="96" t="s">
        <v>463</v>
      </c>
      <c r="D465" s="95"/>
      <c r="E465" s="94">
        <v>5583802.2000000002</v>
      </c>
      <c r="F465" s="94">
        <v>5583802.2000000002</v>
      </c>
      <c r="G465" s="93">
        <v>5583802.2000000002</v>
      </c>
    </row>
    <row r="466" spans="1:7" outlineLevel="4" x14ac:dyDescent="0.25">
      <c r="A466" s="92" t="s">
        <v>376</v>
      </c>
      <c r="B466" s="90"/>
      <c r="C466" s="91" t="s">
        <v>463</v>
      </c>
      <c r="D466" s="91" t="s">
        <v>374</v>
      </c>
      <c r="E466" s="89">
        <v>5583802.2000000002</v>
      </c>
      <c r="F466" s="89">
        <v>5583802.2000000002</v>
      </c>
      <c r="G466" s="88">
        <v>5583802.2000000002</v>
      </c>
    </row>
    <row r="467" spans="1:7" ht="25.5" outlineLevel="1" x14ac:dyDescent="0.25">
      <c r="A467" s="107" t="s">
        <v>588</v>
      </c>
      <c r="B467" s="105"/>
      <c r="C467" s="106" t="s">
        <v>587</v>
      </c>
      <c r="D467" s="105"/>
      <c r="E467" s="104">
        <v>109805720.52</v>
      </c>
      <c r="F467" s="104">
        <v>99022902.689999998</v>
      </c>
      <c r="G467" s="103">
        <v>99040402.689999998</v>
      </c>
    </row>
    <row r="468" spans="1:7" outlineLevel="2" x14ac:dyDescent="0.25">
      <c r="A468" s="102" t="s">
        <v>586</v>
      </c>
      <c r="B468" s="100"/>
      <c r="C468" s="101" t="s">
        <v>585</v>
      </c>
      <c r="D468" s="100"/>
      <c r="E468" s="99">
        <v>109805720.52</v>
      </c>
      <c r="F468" s="99">
        <v>99022902.689999998</v>
      </c>
      <c r="G468" s="98">
        <v>99040402.689999998</v>
      </c>
    </row>
    <row r="469" spans="1:7" outlineLevel="3" x14ac:dyDescent="0.25">
      <c r="A469" s="97" t="s">
        <v>584</v>
      </c>
      <c r="B469" s="95"/>
      <c r="C469" s="96" t="s">
        <v>583</v>
      </c>
      <c r="D469" s="95"/>
      <c r="E469" s="94">
        <v>99568970.519999996</v>
      </c>
      <c r="F469" s="94">
        <v>99022902.689999998</v>
      </c>
      <c r="G469" s="93">
        <v>99040402.689999998</v>
      </c>
    </row>
    <row r="470" spans="1:7" ht="38.25" outlineLevel="4" x14ac:dyDescent="0.25">
      <c r="A470" s="92" t="s">
        <v>446</v>
      </c>
      <c r="B470" s="90"/>
      <c r="C470" s="91" t="s">
        <v>583</v>
      </c>
      <c r="D470" s="91" t="s">
        <v>445</v>
      </c>
      <c r="E470" s="89">
        <v>92927151.189999998</v>
      </c>
      <c r="F470" s="89">
        <v>92950103.189999998</v>
      </c>
      <c r="G470" s="88">
        <v>92952106.790000007</v>
      </c>
    </row>
    <row r="471" spans="1:7" outlineLevel="4" x14ac:dyDescent="0.25">
      <c r="A471" s="92" t="s">
        <v>424</v>
      </c>
      <c r="B471" s="90"/>
      <c r="C471" s="91" t="s">
        <v>583</v>
      </c>
      <c r="D471" s="91" t="s">
        <v>422</v>
      </c>
      <c r="E471" s="89">
        <v>6611946.3300000001</v>
      </c>
      <c r="F471" s="89">
        <v>6042926.5</v>
      </c>
      <c r="G471" s="88">
        <v>6058422.9000000004</v>
      </c>
    </row>
    <row r="472" spans="1:7" outlineLevel="4" x14ac:dyDescent="0.25">
      <c r="A472" s="92" t="s">
        <v>302</v>
      </c>
      <c r="B472" s="90"/>
      <c r="C472" s="91" t="s">
        <v>583</v>
      </c>
      <c r="D472" s="91" t="s">
        <v>299</v>
      </c>
      <c r="E472" s="89">
        <v>29873</v>
      </c>
      <c r="F472" s="89">
        <v>29873</v>
      </c>
      <c r="G472" s="88">
        <v>29873</v>
      </c>
    </row>
    <row r="473" spans="1:7" ht="25.5" outlineLevel="3" x14ac:dyDescent="0.25">
      <c r="A473" s="97" t="s">
        <v>1000</v>
      </c>
      <c r="B473" s="95"/>
      <c r="C473" s="96" t="s">
        <v>999</v>
      </c>
      <c r="D473" s="95"/>
      <c r="E473" s="94">
        <v>10236750</v>
      </c>
      <c r="F473" s="94">
        <v>0</v>
      </c>
      <c r="G473" s="93">
        <v>0</v>
      </c>
    </row>
    <row r="474" spans="1:7" outlineLevel="4" x14ac:dyDescent="0.25">
      <c r="A474" s="92" t="s">
        <v>424</v>
      </c>
      <c r="B474" s="90"/>
      <c r="C474" s="91" t="s">
        <v>999</v>
      </c>
      <c r="D474" s="91" t="s">
        <v>422</v>
      </c>
      <c r="E474" s="89">
        <v>10236750</v>
      </c>
      <c r="F474" s="89">
        <v>0</v>
      </c>
      <c r="G474" s="88">
        <v>0</v>
      </c>
    </row>
    <row r="475" spans="1:7" ht="25.5" outlineLevel="1" x14ac:dyDescent="0.25">
      <c r="A475" s="107" t="s">
        <v>582</v>
      </c>
      <c r="B475" s="105"/>
      <c r="C475" s="106" t="s">
        <v>581</v>
      </c>
      <c r="D475" s="105"/>
      <c r="E475" s="104">
        <v>6966889.96</v>
      </c>
      <c r="F475" s="104">
        <v>6884053.9800000004</v>
      </c>
      <c r="G475" s="103">
        <v>6884053.9800000004</v>
      </c>
    </row>
    <row r="476" spans="1:7" outlineLevel="2" x14ac:dyDescent="0.25">
      <c r="A476" s="102" t="s">
        <v>580</v>
      </c>
      <c r="B476" s="100"/>
      <c r="C476" s="101" t="s">
        <v>579</v>
      </c>
      <c r="D476" s="100"/>
      <c r="E476" s="99">
        <v>6966889.96</v>
      </c>
      <c r="F476" s="99">
        <v>6884053.9800000004</v>
      </c>
      <c r="G476" s="98">
        <v>6884053.9800000004</v>
      </c>
    </row>
    <row r="477" spans="1:7" outlineLevel="3" x14ac:dyDescent="0.25">
      <c r="A477" s="97" t="s">
        <v>578</v>
      </c>
      <c r="B477" s="95"/>
      <c r="C477" s="96" t="s">
        <v>577</v>
      </c>
      <c r="D477" s="95"/>
      <c r="E477" s="94">
        <v>6966889.96</v>
      </c>
      <c r="F477" s="94">
        <v>6884053.9800000004</v>
      </c>
      <c r="G477" s="93">
        <v>6884053.9800000004</v>
      </c>
    </row>
    <row r="478" spans="1:7" ht="38.25" outlineLevel="4" x14ac:dyDescent="0.25">
      <c r="A478" s="92" t="s">
        <v>446</v>
      </c>
      <c r="B478" s="90"/>
      <c r="C478" s="91" t="s">
        <v>577</v>
      </c>
      <c r="D478" s="91" t="s">
        <v>445</v>
      </c>
      <c r="E478" s="89">
        <v>4991837.55</v>
      </c>
      <c r="F478" s="89">
        <v>4991837.55</v>
      </c>
      <c r="G478" s="88">
        <v>4991837.55</v>
      </c>
    </row>
    <row r="479" spans="1:7" outlineLevel="4" x14ac:dyDescent="0.25">
      <c r="A479" s="92" t="s">
        <v>424</v>
      </c>
      <c r="B479" s="90"/>
      <c r="C479" s="91" t="s">
        <v>577</v>
      </c>
      <c r="D479" s="91" t="s">
        <v>422</v>
      </c>
      <c r="E479" s="89">
        <v>1975052.41</v>
      </c>
      <c r="F479" s="89">
        <v>1892216.43</v>
      </c>
      <c r="G479" s="88">
        <v>1892216.43</v>
      </c>
    </row>
    <row r="480" spans="1:7" ht="38.25" outlineLevel="1" x14ac:dyDescent="0.25">
      <c r="A480" s="107" t="s">
        <v>576</v>
      </c>
      <c r="B480" s="105"/>
      <c r="C480" s="106" t="s">
        <v>575</v>
      </c>
      <c r="D480" s="105"/>
      <c r="E480" s="104">
        <v>293302161.50999999</v>
      </c>
      <c r="F480" s="104">
        <v>315083138.38</v>
      </c>
      <c r="G480" s="103">
        <v>315232257.26999998</v>
      </c>
    </row>
    <row r="481" spans="1:7" ht="38.25" outlineLevel="2" x14ac:dyDescent="0.25">
      <c r="A481" s="102" t="s">
        <v>574</v>
      </c>
      <c r="B481" s="100"/>
      <c r="C481" s="101" t="s">
        <v>573</v>
      </c>
      <c r="D481" s="100"/>
      <c r="E481" s="99">
        <v>150841173.59999999</v>
      </c>
      <c r="F481" s="99">
        <v>155138480.28</v>
      </c>
      <c r="G481" s="98">
        <v>155287599.16999999</v>
      </c>
    </row>
    <row r="482" spans="1:7" outlineLevel="3" x14ac:dyDescent="0.25">
      <c r="A482" s="97" t="s">
        <v>998</v>
      </c>
      <c r="B482" s="95"/>
      <c r="C482" s="96" t="s">
        <v>997</v>
      </c>
      <c r="D482" s="95"/>
      <c r="E482" s="94">
        <v>108071905.67</v>
      </c>
      <c r="F482" s="94">
        <v>114989270.27</v>
      </c>
      <c r="G482" s="93">
        <v>114997544.90000001</v>
      </c>
    </row>
    <row r="483" spans="1:7" ht="38.25" outlineLevel="4" x14ac:dyDescent="0.25">
      <c r="A483" s="92" t="s">
        <v>446</v>
      </c>
      <c r="B483" s="90"/>
      <c r="C483" s="91" t="s">
        <v>997</v>
      </c>
      <c r="D483" s="91" t="s">
        <v>445</v>
      </c>
      <c r="E483" s="89">
        <v>107940747.67</v>
      </c>
      <c r="F483" s="89">
        <v>114858112.27</v>
      </c>
      <c r="G483" s="88">
        <v>114866386.90000001</v>
      </c>
    </row>
    <row r="484" spans="1:7" outlineLevel="4" x14ac:dyDescent="0.25">
      <c r="A484" s="92" t="s">
        <v>302</v>
      </c>
      <c r="B484" s="90"/>
      <c r="C484" s="91" t="s">
        <v>997</v>
      </c>
      <c r="D484" s="91" t="s">
        <v>299</v>
      </c>
      <c r="E484" s="89">
        <v>131158</v>
      </c>
      <c r="F484" s="89">
        <v>131158</v>
      </c>
      <c r="G484" s="88">
        <v>131158</v>
      </c>
    </row>
    <row r="485" spans="1:7" outlineLevel="3" x14ac:dyDescent="0.25">
      <c r="A485" s="97" t="s">
        <v>572</v>
      </c>
      <c r="B485" s="95"/>
      <c r="C485" s="96" t="s">
        <v>571</v>
      </c>
      <c r="D485" s="95"/>
      <c r="E485" s="94">
        <v>42769267.93</v>
      </c>
      <c r="F485" s="94">
        <v>40149210.009999998</v>
      </c>
      <c r="G485" s="93">
        <v>40290054.270000003</v>
      </c>
    </row>
    <row r="486" spans="1:7" ht="38.25" outlineLevel="4" x14ac:dyDescent="0.25">
      <c r="A486" s="92" t="s">
        <v>446</v>
      </c>
      <c r="B486" s="90"/>
      <c r="C486" s="91" t="s">
        <v>571</v>
      </c>
      <c r="D486" s="91" t="s">
        <v>445</v>
      </c>
      <c r="E486" s="89">
        <v>176022.23</v>
      </c>
      <c r="F486" s="89">
        <v>176022.23</v>
      </c>
      <c r="G486" s="88">
        <v>176022.23</v>
      </c>
    </row>
    <row r="487" spans="1:7" outlineLevel="4" x14ac:dyDescent="0.25">
      <c r="A487" s="92" t="s">
        <v>424</v>
      </c>
      <c r="B487" s="90"/>
      <c r="C487" s="91" t="s">
        <v>571</v>
      </c>
      <c r="D487" s="91" t="s">
        <v>422</v>
      </c>
      <c r="E487" s="89">
        <v>42155858.700000003</v>
      </c>
      <c r="F487" s="89">
        <v>39535800.780000001</v>
      </c>
      <c r="G487" s="88">
        <v>39676645.039999999</v>
      </c>
    </row>
    <row r="488" spans="1:7" outlineLevel="4" x14ac:dyDescent="0.25">
      <c r="A488" s="92" t="s">
        <v>302</v>
      </c>
      <c r="B488" s="90"/>
      <c r="C488" s="91" t="s">
        <v>571</v>
      </c>
      <c r="D488" s="91" t="s">
        <v>299</v>
      </c>
      <c r="E488" s="89">
        <v>437387</v>
      </c>
      <c r="F488" s="89">
        <v>437387</v>
      </c>
      <c r="G488" s="88">
        <v>437387</v>
      </c>
    </row>
    <row r="489" spans="1:7" ht="25.5" outlineLevel="2" x14ac:dyDescent="0.25">
      <c r="A489" s="102" t="s">
        <v>996</v>
      </c>
      <c r="B489" s="100"/>
      <c r="C489" s="101" t="s">
        <v>995</v>
      </c>
      <c r="D489" s="100"/>
      <c r="E489" s="99">
        <v>142460987.91</v>
      </c>
      <c r="F489" s="99">
        <v>159944658.09999999</v>
      </c>
      <c r="G489" s="98">
        <v>159944658.09999999</v>
      </c>
    </row>
    <row r="490" spans="1:7" outlineLevel="3" x14ac:dyDescent="0.25">
      <c r="A490" s="97" t="s">
        <v>994</v>
      </c>
      <c r="B490" s="95"/>
      <c r="C490" s="96" t="s">
        <v>993</v>
      </c>
      <c r="D490" s="95"/>
      <c r="E490" s="94">
        <v>121290926.06999999</v>
      </c>
      <c r="F490" s="94">
        <v>138774596.25999999</v>
      </c>
      <c r="G490" s="93">
        <v>138774596.25999999</v>
      </c>
    </row>
    <row r="491" spans="1:7" ht="38.25" outlineLevel="4" x14ac:dyDescent="0.25">
      <c r="A491" s="92" t="s">
        <v>446</v>
      </c>
      <c r="B491" s="90"/>
      <c r="C491" s="91" t="s">
        <v>993</v>
      </c>
      <c r="D491" s="91" t="s">
        <v>445</v>
      </c>
      <c r="E491" s="89">
        <v>121290926.06999999</v>
      </c>
      <c r="F491" s="89">
        <v>138774596.25999999</v>
      </c>
      <c r="G491" s="88">
        <v>138774596.25999999</v>
      </c>
    </row>
    <row r="492" spans="1:7" ht="25.5" outlineLevel="3" x14ac:dyDescent="0.25">
      <c r="A492" s="97" t="s">
        <v>992</v>
      </c>
      <c r="B492" s="95"/>
      <c r="C492" s="96" t="s">
        <v>991</v>
      </c>
      <c r="D492" s="95"/>
      <c r="E492" s="94">
        <v>21170061.84</v>
      </c>
      <c r="F492" s="94">
        <v>21170061.84</v>
      </c>
      <c r="G492" s="93">
        <v>21170061.84</v>
      </c>
    </row>
    <row r="493" spans="1:7" outlineLevel="4" x14ac:dyDescent="0.25">
      <c r="A493" s="92" t="s">
        <v>424</v>
      </c>
      <c r="B493" s="90"/>
      <c r="C493" s="91" t="s">
        <v>991</v>
      </c>
      <c r="D493" s="91" t="s">
        <v>422</v>
      </c>
      <c r="E493" s="89">
        <v>21170061.84</v>
      </c>
      <c r="F493" s="89">
        <v>21170061.84</v>
      </c>
      <c r="G493" s="88">
        <v>21170061.84</v>
      </c>
    </row>
    <row r="494" spans="1:7" ht="30.75" thickBot="1" x14ac:dyDescent="0.3">
      <c r="A494" s="112" t="s">
        <v>295</v>
      </c>
      <c r="B494" s="110"/>
      <c r="C494" s="111" t="s">
        <v>294</v>
      </c>
      <c r="D494" s="110"/>
      <c r="E494" s="109">
        <v>53290388.25</v>
      </c>
      <c r="F494" s="109">
        <v>82451230.609999999</v>
      </c>
      <c r="G494" s="108">
        <v>97125413.709999993</v>
      </c>
    </row>
    <row r="495" spans="1:7" ht="25.5" outlineLevel="1" x14ac:dyDescent="0.25">
      <c r="A495" s="107" t="s">
        <v>293</v>
      </c>
      <c r="B495" s="105"/>
      <c r="C495" s="106" t="s">
        <v>292</v>
      </c>
      <c r="D495" s="105"/>
      <c r="E495" s="104">
        <v>53290388.25</v>
      </c>
      <c r="F495" s="104">
        <v>82451230.609999999</v>
      </c>
      <c r="G495" s="103">
        <v>97125413.709999993</v>
      </c>
    </row>
    <row r="496" spans="1:7" outlineLevel="2" x14ac:dyDescent="0.25">
      <c r="A496" s="102" t="s">
        <v>291</v>
      </c>
      <c r="B496" s="100"/>
      <c r="C496" s="101" t="s">
        <v>290</v>
      </c>
      <c r="D496" s="100"/>
      <c r="E496" s="99">
        <v>53290388.25</v>
      </c>
      <c r="F496" s="99">
        <v>82451230.609999999</v>
      </c>
      <c r="G496" s="98">
        <v>97125413.709999993</v>
      </c>
    </row>
    <row r="497" spans="1:7" outlineLevel="3" x14ac:dyDescent="0.25">
      <c r="A497" s="97" t="s">
        <v>289</v>
      </c>
      <c r="B497" s="95"/>
      <c r="C497" s="96" t="s">
        <v>288</v>
      </c>
      <c r="D497" s="95"/>
      <c r="E497" s="94">
        <v>53025045.630000003</v>
      </c>
      <c r="F497" s="94">
        <v>82281705.129999995</v>
      </c>
      <c r="G497" s="93">
        <v>96997578.090000004</v>
      </c>
    </row>
    <row r="498" spans="1:7" outlineLevel="4" x14ac:dyDescent="0.25">
      <c r="A498" s="92" t="s">
        <v>286</v>
      </c>
      <c r="B498" s="90"/>
      <c r="C498" s="91" t="s">
        <v>288</v>
      </c>
      <c r="D498" s="91" t="s">
        <v>283</v>
      </c>
      <c r="E498" s="89">
        <v>53025045.630000003</v>
      </c>
      <c r="F498" s="89">
        <v>82281705.129999995</v>
      </c>
      <c r="G498" s="88">
        <v>96997578.090000004</v>
      </c>
    </row>
    <row r="499" spans="1:7" outlineLevel="3" x14ac:dyDescent="0.25">
      <c r="A499" s="97" t="s">
        <v>287</v>
      </c>
      <c r="B499" s="95"/>
      <c r="C499" s="96" t="s">
        <v>284</v>
      </c>
      <c r="D499" s="95"/>
      <c r="E499" s="94">
        <v>265342.62</v>
      </c>
      <c r="F499" s="94">
        <v>169525.48</v>
      </c>
      <c r="G499" s="93">
        <v>127835.62</v>
      </c>
    </row>
    <row r="500" spans="1:7" outlineLevel="4" x14ac:dyDescent="0.25">
      <c r="A500" s="92" t="s">
        <v>286</v>
      </c>
      <c r="B500" s="90"/>
      <c r="C500" s="91" t="s">
        <v>284</v>
      </c>
      <c r="D500" s="91" t="s">
        <v>283</v>
      </c>
      <c r="E500" s="89">
        <v>265342.62</v>
      </c>
      <c r="F500" s="89">
        <v>169525.48</v>
      </c>
      <c r="G500" s="88">
        <v>127835.62</v>
      </c>
    </row>
    <row r="501" spans="1:7" ht="30.75" thickBot="1" x14ac:dyDescent="0.3">
      <c r="A501" s="112" t="s">
        <v>990</v>
      </c>
      <c r="B501" s="110"/>
      <c r="C501" s="111" t="s">
        <v>989</v>
      </c>
      <c r="D501" s="110"/>
      <c r="E501" s="109">
        <v>21337471.780000001</v>
      </c>
      <c r="F501" s="109">
        <v>15781970.92</v>
      </c>
      <c r="G501" s="108">
        <v>15781970.92</v>
      </c>
    </row>
    <row r="502" spans="1:7" outlineLevel="2" x14ac:dyDescent="0.25">
      <c r="A502" s="102" t="s">
        <v>988</v>
      </c>
      <c r="B502" s="100"/>
      <c r="C502" s="101" t="s">
        <v>987</v>
      </c>
      <c r="D502" s="100"/>
      <c r="E502" s="99">
        <v>19469757.579999998</v>
      </c>
      <c r="F502" s="99">
        <v>14661706.720000001</v>
      </c>
      <c r="G502" s="98">
        <v>14661706.720000001</v>
      </c>
    </row>
    <row r="503" spans="1:7" outlineLevel="3" x14ac:dyDescent="0.25">
      <c r="A503" s="97" t="s">
        <v>986</v>
      </c>
      <c r="B503" s="95"/>
      <c r="C503" s="96" t="s">
        <v>985</v>
      </c>
      <c r="D503" s="95"/>
      <c r="E503" s="94">
        <v>10886232.359999999</v>
      </c>
      <c r="F503" s="94">
        <v>10886232.359999999</v>
      </c>
      <c r="G503" s="93">
        <v>10886232.359999999</v>
      </c>
    </row>
    <row r="504" spans="1:7" outlineLevel="4" x14ac:dyDescent="0.25">
      <c r="A504" s="92" t="s">
        <v>424</v>
      </c>
      <c r="B504" s="90"/>
      <c r="C504" s="91" t="s">
        <v>985</v>
      </c>
      <c r="D504" s="91" t="s">
        <v>422</v>
      </c>
      <c r="E504" s="89">
        <v>10886232.359999999</v>
      </c>
      <c r="F504" s="89">
        <v>10886232.359999999</v>
      </c>
      <c r="G504" s="88">
        <v>10886232.359999999</v>
      </c>
    </row>
    <row r="505" spans="1:7" ht="25.5" outlineLevel="3" x14ac:dyDescent="0.25">
      <c r="A505" s="97" t="s">
        <v>984</v>
      </c>
      <c r="B505" s="95"/>
      <c r="C505" s="96" t="s">
        <v>983</v>
      </c>
      <c r="D505" s="95"/>
      <c r="E505" s="94">
        <v>1411322.8</v>
      </c>
      <c r="F505" s="94">
        <v>1411322.8</v>
      </c>
      <c r="G505" s="93">
        <v>1411322.8</v>
      </c>
    </row>
    <row r="506" spans="1:7" outlineLevel="4" x14ac:dyDescent="0.25">
      <c r="A506" s="92" t="s">
        <v>424</v>
      </c>
      <c r="B506" s="90"/>
      <c r="C506" s="91" t="s">
        <v>983</v>
      </c>
      <c r="D506" s="91" t="s">
        <v>422</v>
      </c>
      <c r="E506" s="89">
        <v>1411322.8</v>
      </c>
      <c r="F506" s="89">
        <v>1411322.8</v>
      </c>
      <c r="G506" s="88">
        <v>1411322.8</v>
      </c>
    </row>
    <row r="507" spans="1:7" outlineLevel="3" x14ac:dyDescent="0.25">
      <c r="A507" s="97" t="s">
        <v>982</v>
      </c>
      <c r="B507" s="95"/>
      <c r="C507" s="96" t="s">
        <v>981</v>
      </c>
      <c r="D507" s="95"/>
      <c r="E507" s="94">
        <v>1868386.5</v>
      </c>
      <c r="F507" s="94">
        <v>1868386.5</v>
      </c>
      <c r="G507" s="93">
        <v>1868386.5</v>
      </c>
    </row>
    <row r="508" spans="1:7" outlineLevel="4" x14ac:dyDescent="0.25">
      <c r="A508" s="92" t="s">
        <v>424</v>
      </c>
      <c r="B508" s="90"/>
      <c r="C508" s="91" t="s">
        <v>981</v>
      </c>
      <c r="D508" s="91" t="s">
        <v>422</v>
      </c>
      <c r="E508" s="89">
        <v>1868386.5</v>
      </c>
      <c r="F508" s="89">
        <v>1868386.5</v>
      </c>
      <c r="G508" s="88">
        <v>1868386.5</v>
      </c>
    </row>
    <row r="509" spans="1:7" outlineLevel="3" x14ac:dyDescent="0.25">
      <c r="A509" s="97" t="s">
        <v>980</v>
      </c>
      <c r="B509" s="95"/>
      <c r="C509" s="96" t="s">
        <v>979</v>
      </c>
      <c r="D509" s="95"/>
      <c r="E509" s="94">
        <v>382404</v>
      </c>
      <c r="F509" s="94">
        <v>0</v>
      </c>
      <c r="G509" s="93">
        <v>0</v>
      </c>
    </row>
    <row r="510" spans="1:7" outlineLevel="4" x14ac:dyDescent="0.25">
      <c r="A510" s="92" t="s">
        <v>424</v>
      </c>
      <c r="B510" s="90"/>
      <c r="C510" s="91" t="s">
        <v>979</v>
      </c>
      <c r="D510" s="91" t="s">
        <v>422</v>
      </c>
      <c r="E510" s="89">
        <v>382404</v>
      </c>
      <c r="F510" s="89">
        <v>0</v>
      </c>
      <c r="G510" s="88">
        <v>0</v>
      </c>
    </row>
    <row r="511" spans="1:7" ht="25.5" outlineLevel="3" x14ac:dyDescent="0.25">
      <c r="A511" s="97" t="s">
        <v>978</v>
      </c>
      <c r="B511" s="95"/>
      <c r="C511" s="96" t="s">
        <v>977</v>
      </c>
      <c r="D511" s="95"/>
      <c r="E511" s="94">
        <v>75765.06</v>
      </c>
      <c r="F511" s="94">
        <v>75765.06</v>
      </c>
      <c r="G511" s="93">
        <v>75765.06</v>
      </c>
    </row>
    <row r="512" spans="1:7" outlineLevel="4" x14ac:dyDescent="0.25">
      <c r="A512" s="92" t="s">
        <v>424</v>
      </c>
      <c r="B512" s="90"/>
      <c r="C512" s="91" t="s">
        <v>977</v>
      </c>
      <c r="D512" s="91" t="s">
        <v>422</v>
      </c>
      <c r="E512" s="89">
        <v>38239.06</v>
      </c>
      <c r="F512" s="89">
        <v>38239.06</v>
      </c>
      <c r="G512" s="88">
        <v>38239.06</v>
      </c>
    </row>
    <row r="513" spans="1:7" outlineLevel="4" x14ac:dyDescent="0.25">
      <c r="A513" s="92" t="s">
        <v>302</v>
      </c>
      <c r="B513" s="90"/>
      <c r="C513" s="91" t="s">
        <v>977</v>
      </c>
      <c r="D513" s="91" t="s">
        <v>299</v>
      </c>
      <c r="E513" s="89">
        <v>37526</v>
      </c>
      <c r="F513" s="89">
        <v>37526</v>
      </c>
      <c r="G513" s="88">
        <v>37526</v>
      </c>
    </row>
    <row r="514" spans="1:7" ht="25.5" outlineLevel="3" x14ac:dyDescent="0.25">
      <c r="A514" s="97" t="s">
        <v>976</v>
      </c>
      <c r="B514" s="95"/>
      <c r="C514" s="96" t="s">
        <v>975</v>
      </c>
      <c r="D514" s="95"/>
      <c r="E514" s="94">
        <v>420000</v>
      </c>
      <c r="F514" s="94">
        <v>420000</v>
      </c>
      <c r="G514" s="93">
        <v>420000</v>
      </c>
    </row>
    <row r="515" spans="1:7" outlineLevel="4" x14ac:dyDescent="0.25">
      <c r="A515" s="92" t="s">
        <v>424</v>
      </c>
      <c r="B515" s="90"/>
      <c r="C515" s="91" t="s">
        <v>975</v>
      </c>
      <c r="D515" s="91" t="s">
        <v>422</v>
      </c>
      <c r="E515" s="89">
        <v>420000</v>
      </c>
      <c r="F515" s="89">
        <v>420000</v>
      </c>
      <c r="G515" s="88">
        <v>420000</v>
      </c>
    </row>
    <row r="516" spans="1:7" outlineLevel="3" x14ac:dyDescent="0.25">
      <c r="A516" s="97" t="s">
        <v>974</v>
      </c>
      <c r="B516" s="95"/>
      <c r="C516" s="96" t="s">
        <v>973</v>
      </c>
      <c r="D516" s="95"/>
      <c r="E516" s="94">
        <v>3367034.46</v>
      </c>
      <c r="F516" s="94">
        <v>0</v>
      </c>
      <c r="G516" s="93">
        <v>0</v>
      </c>
    </row>
    <row r="517" spans="1:7" outlineLevel="4" x14ac:dyDescent="0.25">
      <c r="A517" s="92" t="s">
        <v>424</v>
      </c>
      <c r="B517" s="90"/>
      <c r="C517" s="91" t="s">
        <v>973</v>
      </c>
      <c r="D517" s="91" t="s">
        <v>422</v>
      </c>
      <c r="E517" s="89">
        <v>3367034.46</v>
      </c>
      <c r="F517" s="89">
        <v>0</v>
      </c>
      <c r="G517" s="88">
        <v>0</v>
      </c>
    </row>
    <row r="518" spans="1:7" outlineLevel="3" x14ac:dyDescent="0.25">
      <c r="A518" s="97" t="s">
        <v>972</v>
      </c>
      <c r="B518" s="95"/>
      <c r="C518" s="96" t="s">
        <v>971</v>
      </c>
      <c r="D518" s="95"/>
      <c r="E518" s="94">
        <v>1058612.3999999999</v>
      </c>
      <c r="F518" s="94">
        <v>0</v>
      </c>
      <c r="G518" s="93">
        <v>0</v>
      </c>
    </row>
    <row r="519" spans="1:7" outlineLevel="4" x14ac:dyDescent="0.25">
      <c r="A519" s="92" t="s">
        <v>424</v>
      </c>
      <c r="B519" s="90"/>
      <c r="C519" s="91" t="s">
        <v>971</v>
      </c>
      <c r="D519" s="91" t="s">
        <v>422</v>
      </c>
      <c r="E519" s="89">
        <v>1058612.3999999999</v>
      </c>
      <c r="F519" s="89">
        <v>0</v>
      </c>
      <c r="G519" s="88">
        <v>0</v>
      </c>
    </row>
    <row r="520" spans="1:7" ht="25.5" outlineLevel="2" x14ac:dyDescent="0.25">
      <c r="A520" s="102" t="s">
        <v>970</v>
      </c>
      <c r="B520" s="100"/>
      <c r="C520" s="101" t="s">
        <v>969</v>
      </c>
      <c r="D520" s="100"/>
      <c r="E520" s="99">
        <v>1867714.2</v>
      </c>
      <c r="F520" s="99">
        <v>1120264.2</v>
      </c>
      <c r="G520" s="98">
        <v>1120264.2</v>
      </c>
    </row>
    <row r="521" spans="1:7" ht="25.5" outlineLevel="3" x14ac:dyDescent="0.25">
      <c r="A521" s="97" t="s">
        <v>968</v>
      </c>
      <c r="B521" s="95"/>
      <c r="C521" s="96" t="s">
        <v>967</v>
      </c>
      <c r="D521" s="95"/>
      <c r="E521" s="94">
        <v>381852</v>
      </c>
      <c r="F521" s="94">
        <v>381852</v>
      </c>
      <c r="G521" s="93">
        <v>381852</v>
      </c>
    </row>
    <row r="522" spans="1:7" outlineLevel="4" x14ac:dyDescent="0.25">
      <c r="A522" s="92" t="s">
        <v>424</v>
      </c>
      <c r="B522" s="90"/>
      <c r="C522" s="91" t="s">
        <v>967</v>
      </c>
      <c r="D522" s="91" t="s">
        <v>422</v>
      </c>
      <c r="E522" s="89">
        <v>381852</v>
      </c>
      <c r="F522" s="89">
        <v>381852</v>
      </c>
      <c r="G522" s="88">
        <v>381852</v>
      </c>
    </row>
    <row r="523" spans="1:7" ht="25.5" outlineLevel="3" x14ac:dyDescent="0.25">
      <c r="A523" s="97" t="s">
        <v>966</v>
      </c>
      <c r="B523" s="95"/>
      <c r="C523" s="96" t="s">
        <v>965</v>
      </c>
      <c r="D523" s="95"/>
      <c r="E523" s="94">
        <v>168000</v>
      </c>
      <c r="F523" s="94">
        <v>168000</v>
      </c>
      <c r="G523" s="93">
        <v>168000</v>
      </c>
    </row>
    <row r="524" spans="1:7" outlineLevel="4" x14ac:dyDescent="0.25">
      <c r="A524" s="92" t="s">
        <v>424</v>
      </c>
      <c r="B524" s="90"/>
      <c r="C524" s="91" t="s">
        <v>965</v>
      </c>
      <c r="D524" s="91" t="s">
        <v>422</v>
      </c>
      <c r="E524" s="89">
        <v>168000</v>
      </c>
      <c r="F524" s="89">
        <v>168000</v>
      </c>
      <c r="G524" s="88">
        <v>168000</v>
      </c>
    </row>
    <row r="525" spans="1:7" ht="25.5" outlineLevel="3" x14ac:dyDescent="0.25">
      <c r="A525" s="97" t="s">
        <v>964</v>
      </c>
      <c r="B525" s="95"/>
      <c r="C525" s="96" t="s">
        <v>963</v>
      </c>
      <c r="D525" s="95"/>
      <c r="E525" s="94">
        <v>462000</v>
      </c>
      <c r="F525" s="94">
        <v>462000</v>
      </c>
      <c r="G525" s="93">
        <v>462000</v>
      </c>
    </row>
    <row r="526" spans="1:7" outlineLevel="4" x14ac:dyDescent="0.25">
      <c r="A526" s="92" t="s">
        <v>424</v>
      </c>
      <c r="B526" s="90"/>
      <c r="C526" s="91" t="s">
        <v>963</v>
      </c>
      <c r="D526" s="91" t="s">
        <v>422</v>
      </c>
      <c r="E526" s="89">
        <v>462000</v>
      </c>
      <c r="F526" s="89">
        <v>462000</v>
      </c>
      <c r="G526" s="88">
        <v>462000</v>
      </c>
    </row>
    <row r="527" spans="1:7" outlineLevel="3" x14ac:dyDescent="0.25">
      <c r="A527" s="97" t="s">
        <v>962</v>
      </c>
      <c r="B527" s="95"/>
      <c r="C527" s="96" t="s">
        <v>961</v>
      </c>
      <c r="D527" s="95"/>
      <c r="E527" s="94">
        <v>747450</v>
      </c>
      <c r="F527" s="94">
        <v>0</v>
      </c>
      <c r="G527" s="93">
        <v>0</v>
      </c>
    </row>
    <row r="528" spans="1:7" outlineLevel="4" x14ac:dyDescent="0.25">
      <c r="A528" s="92" t="s">
        <v>424</v>
      </c>
      <c r="B528" s="90"/>
      <c r="C528" s="91" t="s">
        <v>961</v>
      </c>
      <c r="D528" s="91" t="s">
        <v>422</v>
      </c>
      <c r="E528" s="89">
        <v>747450</v>
      </c>
      <c r="F528" s="89">
        <v>0</v>
      </c>
      <c r="G528" s="88">
        <v>0</v>
      </c>
    </row>
    <row r="529" spans="1:7" ht="25.5" outlineLevel="3" x14ac:dyDescent="0.25">
      <c r="A529" s="97" t="s">
        <v>960</v>
      </c>
      <c r="B529" s="95"/>
      <c r="C529" s="96" t="s">
        <v>959</v>
      </c>
      <c r="D529" s="95"/>
      <c r="E529" s="94">
        <v>108412.2</v>
      </c>
      <c r="F529" s="94">
        <v>108412.2</v>
      </c>
      <c r="G529" s="93">
        <v>108412.2</v>
      </c>
    </row>
    <row r="530" spans="1:7" outlineLevel="4" x14ac:dyDescent="0.25">
      <c r="A530" s="92" t="s">
        <v>302</v>
      </c>
      <c r="B530" s="90"/>
      <c r="C530" s="91" t="s">
        <v>959</v>
      </c>
      <c r="D530" s="91" t="s">
        <v>299</v>
      </c>
      <c r="E530" s="89">
        <v>108412.2</v>
      </c>
      <c r="F530" s="89">
        <v>108412.2</v>
      </c>
      <c r="G530" s="88">
        <v>108412.2</v>
      </c>
    </row>
    <row r="531" spans="1:7" ht="30.75" thickBot="1" x14ac:dyDescent="0.3">
      <c r="A531" s="112" t="s">
        <v>415</v>
      </c>
      <c r="B531" s="110"/>
      <c r="C531" s="111" t="s">
        <v>414</v>
      </c>
      <c r="D531" s="110"/>
      <c r="E531" s="109">
        <v>60811267.880000003</v>
      </c>
      <c r="F531" s="109">
        <v>89488934.379999995</v>
      </c>
      <c r="G531" s="108">
        <v>64946443.380000003</v>
      </c>
    </row>
    <row r="532" spans="1:7" outlineLevel="1" x14ac:dyDescent="0.25">
      <c r="A532" s="107" t="s">
        <v>413</v>
      </c>
      <c r="B532" s="105"/>
      <c r="C532" s="106" t="s">
        <v>412</v>
      </c>
      <c r="D532" s="105"/>
      <c r="E532" s="104">
        <v>12727498.75</v>
      </c>
      <c r="F532" s="104">
        <v>15214243.25</v>
      </c>
      <c r="G532" s="103">
        <v>10308288.25</v>
      </c>
    </row>
    <row r="533" spans="1:7" ht="25.5" outlineLevel="2" x14ac:dyDescent="0.25">
      <c r="A533" s="102" t="s">
        <v>411</v>
      </c>
      <c r="B533" s="100"/>
      <c r="C533" s="101" t="s">
        <v>410</v>
      </c>
      <c r="D533" s="100"/>
      <c r="E533" s="99">
        <v>9895500</v>
      </c>
      <c r="F533" s="99">
        <v>12297800</v>
      </c>
      <c r="G533" s="98">
        <v>7493100</v>
      </c>
    </row>
    <row r="534" spans="1:7" ht="25.5" outlineLevel="3" x14ac:dyDescent="0.25">
      <c r="A534" s="97" t="s">
        <v>409</v>
      </c>
      <c r="B534" s="95"/>
      <c r="C534" s="96" t="s">
        <v>407</v>
      </c>
      <c r="D534" s="95"/>
      <c r="E534" s="94">
        <v>9895500</v>
      </c>
      <c r="F534" s="94">
        <v>12297800</v>
      </c>
      <c r="G534" s="93">
        <v>7493100</v>
      </c>
    </row>
    <row r="535" spans="1:7" outlineLevel="4" x14ac:dyDescent="0.25">
      <c r="A535" s="92" t="s">
        <v>408</v>
      </c>
      <c r="B535" s="90"/>
      <c r="C535" s="91" t="s">
        <v>407</v>
      </c>
      <c r="D535" s="91" t="s">
        <v>406</v>
      </c>
      <c r="E535" s="89">
        <v>9895500</v>
      </c>
      <c r="F535" s="89">
        <v>12297800</v>
      </c>
      <c r="G535" s="88">
        <v>7493100</v>
      </c>
    </row>
    <row r="536" spans="1:7" ht="25.5" outlineLevel="2" x14ac:dyDescent="0.25">
      <c r="A536" s="102" t="s">
        <v>405</v>
      </c>
      <c r="B536" s="100"/>
      <c r="C536" s="101" t="s">
        <v>404</v>
      </c>
      <c r="D536" s="100"/>
      <c r="E536" s="99">
        <v>2831998.75</v>
      </c>
      <c r="F536" s="99">
        <v>2916443.25</v>
      </c>
      <c r="G536" s="98">
        <v>2815188.25</v>
      </c>
    </row>
    <row r="537" spans="1:7" ht="25.5" outlineLevel="3" x14ac:dyDescent="0.25">
      <c r="A537" s="97" t="s">
        <v>403</v>
      </c>
      <c r="B537" s="95"/>
      <c r="C537" s="96" t="s">
        <v>402</v>
      </c>
      <c r="D537" s="95"/>
      <c r="E537" s="94">
        <v>134857.07999999999</v>
      </c>
      <c r="F537" s="94">
        <v>138878.25</v>
      </c>
      <c r="G537" s="93">
        <v>134056.57999999999</v>
      </c>
    </row>
    <row r="538" spans="1:7" outlineLevel="4" x14ac:dyDescent="0.25">
      <c r="A538" s="92" t="s">
        <v>376</v>
      </c>
      <c r="B538" s="90"/>
      <c r="C538" s="91" t="s">
        <v>402</v>
      </c>
      <c r="D538" s="91" t="s">
        <v>374</v>
      </c>
      <c r="E538" s="89">
        <v>134857.07999999999</v>
      </c>
      <c r="F538" s="89">
        <v>138878.25</v>
      </c>
      <c r="G538" s="88">
        <v>134056.57999999999</v>
      </c>
    </row>
    <row r="539" spans="1:7" outlineLevel="3" x14ac:dyDescent="0.25">
      <c r="A539" s="97" t="s">
        <v>401</v>
      </c>
      <c r="B539" s="95"/>
      <c r="C539" s="96" t="s">
        <v>399</v>
      </c>
      <c r="D539" s="95"/>
      <c r="E539" s="94">
        <v>2697141.67</v>
      </c>
      <c r="F539" s="94">
        <v>2777565</v>
      </c>
      <c r="G539" s="93">
        <v>2681131.67</v>
      </c>
    </row>
    <row r="540" spans="1:7" outlineLevel="4" x14ac:dyDescent="0.25">
      <c r="A540" s="92" t="s">
        <v>376</v>
      </c>
      <c r="B540" s="90"/>
      <c r="C540" s="91" t="s">
        <v>399</v>
      </c>
      <c r="D540" s="91" t="s">
        <v>374</v>
      </c>
      <c r="E540" s="89">
        <v>2697141.67</v>
      </c>
      <c r="F540" s="89">
        <v>2777565</v>
      </c>
      <c r="G540" s="88">
        <v>2681131.67</v>
      </c>
    </row>
    <row r="541" spans="1:7" ht="25.5" outlineLevel="1" x14ac:dyDescent="0.25">
      <c r="A541" s="107" t="s">
        <v>853</v>
      </c>
      <c r="B541" s="105"/>
      <c r="C541" s="106" t="s">
        <v>852</v>
      </c>
      <c r="D541" s="105"/>
      <c r="E541" s="104">
        <v>47740369.130000003</v>
      </c>
      <c r="F541" s="104">
        <v>54294755.130000003</v>
      </c>
      <c r="G541" s="103">
        <v>54294755.130000003</v>
      </c>
    </row>
    <row r="542" spans="1:7" outlineLevel="2" x14ac:dyDescent="0.25">
      <c r="A542" s="102" t="s">
        <v>851</v>
      </c>
      <c r="B542" s="100"/>
      <c r="C542" s="101" t="s">
        <v>850</v>
      </c>
      <c r="D542" s="100"/>
      <c r="E542" s="99">
        <v>47740369.130000003</v>
      </c>
      <c r="F542" s="99">
        <v>54294755.130000003</v>
      </c>
      <c r="G542" s="98">
        <v>54294755.130000003</v>
      </c>
    </row>
    <row r="543" spans="1:7" outlineLevel="3" x14ac:dyDescent="0.25">
      <c r="A543" s="97" t="s">
        <v>849</v>
      </c>
      <c r="B543" s="95"/>
      <c r="C543" s="96" t="s">
        <v>848</v>
      </c>
      <c r="D543" s="95"/>
      <c r="E543" s="94">
        <v>31737628.73</v>
      </c>
      <c r="F543" s="94">
        <v>31737628.73</v>
      </c>
      <c r="G543" s="93">
        <v>31737628.73</v>
      </c>
    </row>
    <row r="544" spans="1:7" outlineLevel="4" x14ac:dyDescent="0.25">
      <c r="A544" s="92" t="s">
        <v>424</v>
      </c>
      <c r="B544" s="90"/>
      <c r="C544" s="91" t="s">
        <v>848</v>
      </c>
      <c r="D544" s="91" t="s">
        <v>422</v>
      </c>
      <c r="E544" s="89">
        <v>31737628.73</v>
      </c>
      <c r="F544" s="89">
        <v>31737628.73</v>
      </c>
      <c r="G544" s="88">
        <v>31737628.73</v>
      </c>
    </row>
    <row r="545" spans="1:7" ht="25.5" outlineLevel="3" x14ac:dyDescent="0.25">
      <c r="A545" s="97" t="s">
        <v>847</v>
      </c>
      <c r="B545" s="95"/>
      <c r="C545" s="96" t="s">
        <v>846</v>
      </c>
      <c r="D545" s="95"/>
      <c r="E545" s="94">
        <v>2003953</v>
      </c>
      <c r="F545" s="94">
        <v>11344602</v>
      </c>
      <c r="G545" s="93">
        <v>11344602</v>
      </c>
    </row>
    <row r="546" spans="1:7" outlineLevel="4" x14ac:dyDescent="0.25">
      <c r="A546" s="92" t="s">
        <v>424</v>
      </c>
      <c r="B546" s="90"/>
      <c r="C546" s="91" t="s">
        <v>846</v>
      </c>
      <c r="D546" s="91" t="s">
        <v>422</v>
      </c>
      <c r="E546" s="89">
        <v>2003953</v>
      </c>
      <c r="F546" s="89">
        <v>11344602</v>
      </c>
      <c r="G546" s="88">
        <v>11344602</v>
      </c>
    </row>
    <row r="547" spans="1:7" outlineLevel="3" x14ac:dyDescent="0.25">
      <c r="A547" s="97" t="s">
        <v>845</v>
      </c>
      <c r="B547" s="95"/>
      <c r="C547" s="96" t="s">
        <v>844</v>
      </c>
      <c r="D547" s="95"/>
      <c r="E547" s="94">
        <v>11212524.4</v>
      </c>
      <c r="F547" s="94">
        <v>11212524.4</v>
      </c>
      <c r="G547" s="93">
        <v>11212524.4</v>
      </c>
    </row>
    <row r="548" spans="1:7" outlineLevel="4" x14ac:dyDescent="0.25">
      <c r="A548" s="92" t="s">
        <v>424</v>
      </c>
      <c r="B548" s="90"/>
      <c r="C548" s="91" t="s">
        <v>844</v>
      </c>
      <c r="D548" s="91" t="s">
        <v>422</v>
      </c>
      <c r="E548" s="89">
        <v>11212524.4</v>
      </c>
      <c r="F548" s="89">
        <v>11212524.4</v>
      </c>
      <c r="G548" s="88">
        <v>11212524.4</v>
      </c>
    </row>
    <row r="549" spans="1:7" outlineLevel="3" x14ac:dyDescent="0.25">
      <c r="A549" s="97" t="s">
        <v>843</v>
      </c>
      <c r="B549" s="95"/>
      <c r="C549" s="96" t="s">
        <v>842</v>
      </c>
      <c r="D549" s="95"/>
      <c r="E549" s="94">
        <v>2786263</v>
      </c>
      <c r="F549" s="94">
        <v>0</v>
      </c>
      <c r="G549" s="93">
        <v>0</v>
      </c>
    </row>
    <row r="550" spans="1:7" outlineLevel="4" x14ac:dyDescent="0.25">
      <c r="A550" s="92" t="s">
        <v>424</v>
      </c>
      <c r="B550" s="90"/>
      <c r="C550" s="91" t="s">
        <v>842</v>
      </c>
      <c r="D550" s="91" t="s">
        <v>422</v>
      </c>
      <c r="E550" s="89">
        <v>2786263</v>
      </c>
      <c r="F550" s="89">
        <v>0</v>
      </c>
      <c r="G550" s="88">
        <v>0</v>
      </c>
    </row>
    <row r="551" spans="1:7" outlineLevel="1" x14ac:dyDescent="0.25">
      <c r="A551" s="107" t="s">
        <v>841</v>
      </c>
      <c r="B551" s="105"/>
      <c r="C551" s="106" t="s">
        <v>840</v>
      </c>
      <c r="D551" s="105"/>
      <c r="E551" s="104">
        <v>0</v>
      </c>
      <c r="F551" s="104">
        <v>19636536</v>
      </c>
      <c r="G551" s="103">
        <v>0</v>
      </c>
    </row>
    <row r="552" spans="1:7" outlineLevel="2" x14ac:dyDescent="0.25">
      <c r="A552" s="102" t="s">
        <v>839</v>
      </c>
      <c r="B552" s="100"/>
      <c r="C552" s="101" t="s">
        <v>838</v>
      </c>
      <c r="D552" s="100"/>
      <c r="E552" s="99">
        <v>0</v>
      </c>
      <c r="F552" s="99">
        <v>19636536</v>
      </c>
      <c r="G552" s="98">
        <v>0</v>
      </c>
    </row>
    <row r="553" spans="1:7" outlineLevel="3" x14ac:dyDescent="0.25">
      <c r="A553" s="97" t="s">
        <v>837</v>
      </c>
      <c r="B553" s="95"/>
      <c r="C553" s="96" t="s">
        <v>835</v>
      </c>
      <c r="D553" s="95"/>
      <c r="E553" s="94">
        <v>0</v>
      </c>
      <c r="F553" s="94">
        <v>19636536</v>
      </c>
      <c r="G553" s="93">
        <v>0</v>
      </c>
    </row>
    <row r="554" spans="1:7" outlineLevel="4" x14ac:dyDescent="0.25">
      <c r="A554" s="92" t="s">
        <v>424</v>
      </c>
      <c r="B554" s="90"/>
      <c r="C554" s="91" t="s">
        <v>835</v>
      </c>
      <c r="D554" s="91" t="s">
        <v>422</v>
      </c>
      <c r="E554" s="89">
        <v>0</v>
      </c>
      <c r="F554" s="89">
        <v>19636536</v>
      </c>
      <c r="G554" s="88">
        <v>0</v>
      </c>
    </row>
    <row r="555" spans="1:7" ht="25.5" outlineLevel="1" x14ac:dyDescent="0.25">
      <c r="A555" s="107" t="s">
        <v>443</v>
      </c>
      <c r="B555" s="105"/>
      <c r="C555" s="106" t="s">
        <v>442</v>
      </c>
      <c r="D555" s="105"/>
      <c r="E555" s="104">
        <v>343400</v>
      </c>
      <c r="F555" s="104">
        <v>343400</v>
      </c>
      <c r="G555" s="103">
        <v>343400</v>
      </c>
    </row>
    <row r="556" spans="1:7" ht="25.5" outlineLevel="2" x14ac:dyDescent="0.25">
      <c r="A556" s="102" t="s">
        <v>441</v>
      </c>
      <c r="B556" s="100"/>
      <c r="C556" s="101" t="s">
        <v>440</v>
      </c>
      <c r="D556" s="100"/>
      <c r="E556" s="99">
        <v>343400</v>
      </c>
      <c r="F556" s="99">
        <v>343400</v>
      </c>
      <c r="G556" s="98">
        <v>343400</v>
      </c>
    </row>
    <row r="557" spans="1:7" ht="25.5" outlineLevel="3" x14ac:dyDescent="0.25">
      <c r="A557" s="97" t="s">
        <v>210</v>
      </c>
      <c r="B557" s="95"/>
      <c r="C557" s="96" t="s">
        <v>438</v>
      </c>
      <c r="D557" s="95"/>
      <c r="E557" s="94">
        <v>343400</v>
      </c>
      <c r="F557" s="94">
        <v>343400</v>
      </c>
      <c r="G557" s="93">
        <v>343400</v>
      </c>
    </row>
    <row r="558" spans="1:7" outlineLevel="4" x14ac:dyDescent="0.25">
      <c r="A558" s="92" t="s">
        <v>376</v>
      </c>
      <c r="B558" s="90"/>
      <c r="C558" s="91" t="s">
        <v>438</v>
      </c>
      <c r="D558" s="91" t="s">
        <v>374</v>
      </c>
      <c r="E558" s="89">
        <v>343400</v>
      </c>
      <c r="F558" s="89">
        <v>343400</v>
      </c>
      <c r="G558" s="88">
        <v>343400</v>
      </c>
    </row>
    <row r="559" spans="1:7" ht="30.75" thickBot="1" x14ac:dyDescent="0.3">
      <c r="A559" s="112" t="s">
        <v>750</v>
      </c>
      <c r="B559" s="110"/>
      <c r="C559" s="111" t="s">
        <v>749</v>
      </c>
      <c r="D559" s="110"/>
      <c r="E559" s="109">
        <v>27501635.27</v>
      </c>
      <c r="F559" s="109">
        <v>14000385.74</v>
      </c>
      <c r="G559" s="108">
        <v>14000385.74</v>
      </c>
    </row>
    <row r="560" spans="1:7" outlineLevel="2" x14ac:dyDescent="0.25">
      <c r="A560" s="102" t="s">
        <v>958</v>
      </c>
      <c r="B560" s="100"/>
      <c r="C560" s="101" t="s">
        <v>957</v>
      </c>
      <c r="D560" s="100"/>
      <c r="E560" s="99">
        <v>2956385.74</v>
      </c>
      <c r="F560" s="99">
        <v>2956385.74</v>
      </c>
      <c r="G560" s="98">
        <v>2956385.74</v>
      </c>
    </row>
    <row r="561" spans="1:7" outlineLevel="3" x14ac:dyDescent="0.25">
      <c r="A561" s="97" t="s">
        <v>956</v>
      </c>
      <c r="B561" s="95"/>
      <c r="C561" s="96" t="s">
        <v>955</v>
      </c>
      <c r="D561" s="95"/>
      <c r="E561" s="94">
        <v>2956385.74</v>
      </c>
      <c r="F561" s="94">
        <v>2956385.74</v>
      </c>
      <c r="G561" s="93">
        <v>2956385.74</v>
      </c>
    </row>
    <row r="562" spans="1:7" outlineLevel="4" x14ac:dyDescent="0.25">
      <c r="A562" s="92" t="s">
        <v>424</v>
      </c>
      <c r="B562" s="90"/>
      <c r="C562" s="91" t="s">
        <v>955</v>
      </c>
      <c r="D562" s="91" t="s">
        <v>422</v>
      </c>
      <c r="E562" s="89">
        <v>2956385.74</v>
      </c>
      <c r="F562" s="89">
        <v>2956385.74</v>
      </c>
      <c r="G562" s="88">
        <v>2956385.74</v>
      </c>
    </row>
    <row r="563" spans="1:7" outlineLevel="2" x14ac:dyDescent="0.25">
      <c r="A563" s="102" t="s">
        <v>748</v>
      </c>
      <c r="B563" s="100"/>
      <c r="C563" s="101" t="s">
        <v>747</v>
      </c>
      <c r="D563" s="100"/>
      <c r="E563" s="99">
        <v>24545249.530000001</v>
      </c>
      <c r="F563" s="99">
        <v>11044000</v>
      </c>
      <c r="G563" s="98">
        <v>11044000</v>
      </c>
    </row>
    <row r="564" spans="1:7" outlineLevel="3" x14ac:dyDescent="0.25">
      <c r="A564" s="97" t="s">
        <v>746</v>
      </c>
      <c r="B564" s="95"/>
      <c r="C564" s="96" t="s">
        <v>745</v>
      </c>
      <c r="D564" s="95"/>
      <c r="E564" s="94">
        <v>20277960.329999998</v>
      </c>
      <c r="F564" s="94">
        <v>11044000</v>
      </c>
      <c r="G564" s="93">
        <v>11044000</v>
      </c>
    </row>
    <row r="565" spans="1:7" outlineLevel="4" x14ac:dyDescent="0.25">
      <c r="A565" s="92" t="s">
        <v>424</v>
      </c>
      <c r="B565" s="90"/>
      <c r="C565" s="91" t="s">
        <v>745</v>
      </c>
      <c r="D565" s="91" t="s">
        <v>422</v>
      </c>
      <c r="E565" s="89">
        <v>20277960.329999998</v>
      </c>
      <c r="F565" s="89">
        <v>11044000</v>
      </c>
      <c r="G565" s="88">
        <v>11044000</v>
      </c>
    </row>
    <row r="566" spans="1:7" ht="25.5" outlineLevel="3" x14ac:dyDescent="0.25">
      <c r="A566" s="97" t="s">
        <v>744</v>
      </c>
      <c r="B566" s="95"/>
      <c r="C566" s="96" t="s">
        <v>743</v>
      </c>
      <c r="D566" s="95"/>
      <c r="E566" s="94">
        <v>1767289.2</v>
      </c>
      <c r="F566" s="94">
        <v>0</v>
      </c>
      <c r="G566" s="93">
        <v>0</v>
      </c>
    </row>
    <row r="567" spans="1:7" outlineLevel="4" x14ac:dyDescent="0.25">
      <c r="A567" s="92" t="s">
        <v>424</v>
      </c>
      <c r="B567" s="90"/>
      <c r="C567" s="91" t="s">
        <v>743</v>
      </c>
      <c r="D567" s="91" t="s">
        <v>422</v>
      </c>
      <c r="E567" s="89">
        <v>1767289.2</v>
      </c>
      <c r="F567" s="89">
        <v>0</v>
      </c>
      <c r="G567" s="88">
        <v>0</v>
      </c>
    </row>
    <row r="568" spans="1:7" ht="38.25" outlineLevel="3" x14ac:dyDescent="0.25">
      <c r="A568" s="97" t="s">
        <v>742</v>
      </c>
      <c r="B568" s="95"/>
      <c r="C568" s="96" t="s">
        <v>741</v>
      </c>
      <c r="D568" s="95"/>
      <c r="E568" s="94">
        <v>2500000</v>
      </c>
      <c r="F568" s="94">
        <v>0</v>
      </c>
      <c r="G568" s="93">
        <v>0</v>
      </c>
    </row>
    <row r="569" spans="1:7" outlineLevel="4" x14ac:dyDescent="0.25">
      <c r="A569" s="92" t="s">
        <v>424</v>
      </c>
      <c r="B569" s="90"/>
      <c r="C569" s="91" t="s">
        <v>741</v>
      </c>
      <c r="D569" s="91" t="s">
        <v>422</v>
      </c>
      <c r="E569" s="89">
        <v>2500000</v>
      </c>
      <c r="F569" s="89">
        <v>0</v>
      </c>
      <c r="G569" s="88">
        <v>0</v>
      </c>
    </row>
    <row r="570" spans="1:7" ht="45.75" thickBot="1" x14ac:dyDescent="0.3">
      <c r="A570" s="112" t="s">
        <v>954</v>
      </c>
      <c r="B570" s="110"/>
      <c r="C570" s="111" t="s">
        <v>953</v>
      </c>
      <c r="D570" s="110"/>
      <c r="E570" s="109">
        <v>3867664</v>
      </c>
      <c r="F570" s="109">
        <v>1638042</v>
      </c>
      <c r="G570" s="108">
        <v>1638042</v>
      </c>
    </row>
    <row r="571" spans="1:7" outlineLevel="2" x14ac:dyDescent="0.25">
      <c r="A571" s="102" t="s">
        <v>952</v>
      </c>
      <c r="B571" s="100"/>
      <c r="C571" s="101" t="s">
        <v>951</v>
      </c>
      <c r="D571" s="100"/>
      <c r="E571" s="99">
        <v>3867664</v>
      </c>
      <c r="F571" s="99">
        <v>1638042</v>
      </c>
      <c r="G571" s="98">
        <v>1638042</v>
      </c>
    </row>
    <row r="572" spans="1:7" ht="25.5" outlineLevel="3" x14ac:dyDescent="0.25">
      <c r="A572" s="97" t="s">
        <v>950</v>
      </c>
      <c r="B572" s="95"/>
      <c r="C572" s="96" t="s">
        <v>949</v>
      </c>
      <c r="D572" s="95"/>
      <c r="E572" s="94">
        <v>1638042</v>
      </c>
      <c r="F572" s="94">
        <v>1638042</v>
      </c>
      <c r="G572" s="93">
        <v>1638042</v>
      </c>
    </row>
    <row r="573" spans="1:7" outlineLevel="4" x14ac:dyDescent="0.25">
      <c r="A573" s="92" t="s">
        <v>424</v>
      </c>
      <c r="B573" s="90"/>
      <c r="C573" s="91" t="s">
        <v>949</v>
      </c>
      <c r="D573" s="91" t="s">
        <v>422</v>
      </c>
      <c r="E573" s="89">
        <v>1638042</v>
      </c>
      <c r="F573" s="89">
        <v>1638042</v>
      </c>
      <c r="G573" s="88">
        <v>1638042</v>
      </c>
    </row>
    <row r="574" spans="1:7" ht="25.5" outlineLevel="3" x14ac:dyDescent="0.25">
      <c r="A574" s="97" t="s">
        <v>948</v>
      </c>
      <c r="B574" s="95"/>
      <c r="C574" s="96" t="s">
        <v>947</v>
      </c>
      <c r="D574" s="95"/>
      <c r="E574" s="94">
        <v>1366680</v>
      </c>
      <c r="F574" s="94">
        <v>0</v>
      </c>
      <c r="G574" s="93">
        <v>0</v>
      </c>
    </row>
    <row r="575" spans="1:7" outlineLevel="4" x14ac:dyDescent="0.25">
      <c r="A575" s="92" t="s">
        <v>424</v>
      </c>
      <c r="B575" s="90"/>
      <c r="C575" s="91" t="s">
        <v>947</v>
      </c>
      <c r="D575" s="91" t="s">
        <v>422</v>
      </c>
      <c r="E575" s="89">
        <v>1366680</v>
      </c>
      <c r="F575" s="89">
        <v>0</v>
      </c>
      <c r="G575" s="88">
        <v>0</v>
      </c>
    </row>
    <row r="576" spans="1:7" ht="25.5" outlineLevel="3" x14ac:dyDescent="0.25">
      <c r="A576" s="97" t="s">
        <v>946</v>
      </c>
      <c r="B576" s="95"/>
      <c r="C576" s="96" t="s">
        <v>945</v>
      </c>
      <c r="D576" s="95"/>
      <c r="E576" s="94">
        <v>862942</v>
      </c>
      <c r="F576" s="94">
        <v>0</v>
      </c>
      <c r="G576" s="93">
        <v>0</v>
      </c>
    </row>
    <row r="577" spans="1:7" outlineLevel="4" x14ac:dyDescent="0.25">
      <c r="A577" s="92" t="s">
        <v>424</v>
      </c>
      <c r="B577" s="90"/>
      <c r="C577" s="91" t="s">
        <v>945</v>
      </c>
      <c r="D577" s="91" t="s">
        <v>422</v>
      </c>
      <c r="E577" s="89">
        <v>862942</v>
      </c>
      <c r="F577" s="89">
        <v>0</v>
      </c>
      <c r="G577" s="88">
        <v>0</v>
      </c>
    </row>
    <row r="578" spans="1:7" ht="45.75" thickBot="1" x14ac:dyDescent="0.3">
      <c r="A578" s="112" t="s">
        <v>740</v>
      </c>
      <c r="B578" s="110"/>
      <c r="C578" s="111" t="s">
        <v>739</v>
      </c>
      <c r="D578" s="110"/>
      <c r="E578" s="109">
        <v>18025769.879999999</v>
      </c>
      <c r="F578" s="109">
        <v>23025761.879999999</v>
      </c>
      <c r="G578" s="108">
        <v>23025761.879999999</v>
      </c>
    </row>
    <row r="579" spans="1:7" ht="25.5" outlineLevel="1" x14ac:dyDescent="0.25">
      <c r="A579" s="107" t="s">
        <v>738</v>
      </c>
      <c r="B579" s="105"/>
      <c r="C579" s="106" t="s">
        <v>737</v>
      </c>
      <c r="D579" s="105"/>
      <c r="E579" s="104">
        <v>18025769.879999999</v>
      </c>
      <c r="F579" s="104">
        <v>23025761.879999999</v>
      </c>
      <c r="G579" s="103">
        <v>23025761.879999999</v>
      </c>
    </row>
    <row r="580" spans="1:7" outlineLevel="2" x14ac:dyDescent="0.25">
      <c r="A580" s="102" t="s">
        <v>736</v>
      </c>
      <c r="B580" s="100"/>
      <c r="C580" s="101" t="s">
        <v>735</v>
      </c>
      <c r="D580" s="100"/>
      <c r="E580" s="99">
        <v>10526752</v>
      </c>
      <c r="F580" s="99">
        <v>15526744</v>
      </c>
      <c r="G580" s="98">
        <v>15526744</v>
      </c>
    </row>
    <row r="581" spans="1:7" outlineLevel="3" x14ac:dyDescent="0.25">
      <c r="A581" s="97" t="s">
        <v>734</v>
      </c>
      <c r="B581" s="95"/>
      <c r="C581" s="96" t="s">
        <v>733</v>
      </c>
      <c r="D581" s="95"/>
      <c r="E581" s="94">
        <v>7526744</v>
      </c>
      <c r="F581" s="94">
        <v>12526744</v>
      </c>
      <c r="G581" s="93">
        <v>12526744</v>
      </c>
    </row>
    <row r="582" spans="1:7" outlineLevel="4" x14ac:dyDescent="0.25">
      <c r="A582" s="92" t="s">
        <v>424</v>
      </c>
      <c r="B582" s="90"/>
      <c r="C582" s="91" t="s">
        <v>733</v>
      </c>
      <c r="D582" s="91" t="s">
        <v>422</v>
      </c>
      <c r="E582" s="89">
        <v>7526744</v>
      </c>
      <c r="F582" s="89">
        <v>12526744</v>
      </c>
      <c r="G582" s="88">
        <v>12526744</v>
      </c>
    </row>
    <row r="583" spans="1:7" outlineLevel="3" x14ac:dyDescent="0.25">
      <c r="A583" s="97" t="s">
        <v>732</v>
      </c>
      <c r="B583" s="95"/>
      <c r="C583" s="96" t="s">
        <v>731</v>
      </c>
      <c r="D583" s="95"/>
      <c r="E583" s="94">
        <v>3000008</v>
      </c>
      <c r="F583" s="94">
        <v>3000000</v>
      </c>
      <c r="G583" s="93">
        <v>3000000</v>
      </c>
    </row>
    <row r="584" spans="1:7" outlineLevel="4" x14ac:dyDescent="0.25">
      <c r="A584" s="92" t="s">
        <v>424</v>
      </c>
      <c r="B584" s="90"/>
      <c r="C584" s="91" t="s">
        <v>731</v>
      </c>
      <c r="D584" s="91" t="s">
        <v>422</v>
      </c>
      <c r="E584" s="89">
        <v>3000008</v>
      </c>
      <c r="F584" s="89">
        <v>3000000</v>
      </c>
      <c r="G584" s="88">
        <v>3000000</v>
      </c>
    </row>
    <row r="585" spans="1:7" outlineLevel="2" x14ac:dyDescent="0.25">
      <c r="A585" s="102" t="s">
        <v>730</v>
      </c>
      <c r="B585" s="100"/>
      <c r="C585" s="101" t="s">
        <v>729</v>
      </c>
      <c r="D585" s="100"/>
      <c r="E585" s="99">
        <v>6888020.21</v>
      </c>
      <c r="F585" s="99">
        <v>6888020.21</v>
      </c>
      <c r="G585" s="98">
        <v>6888020.21</v>
      </c>
    </row>
    <row r="586" spans="1:7" outlineLevel="3" x14ac:dyDescent="0.25">
      <c r="A586" s="97" t="s">
        <v>728</v>
      </c>
      <c r="B586" s="95"/>
      <c r="C586" s="96" t="s">
        <v>727</v>
      </c>
      <c r="D586" s="95"/>
      <c r="E586" s="94">
        <v>6888020.21</v>
      </c>
      <c r="F586" s="94">
        <v>6888020.21</v>
      </c>
      <c r="G586" s="93">
        <v>6888020.21</v>
      </c>
    </row>
    <row r="587" spans="1:7" outlineLevel="4" x14ac:dyDescent="0.25">
      <c r="A587" s="92" t="s">
        <v>424</v>
      </c>
      <c r="B587" s="90"/>
      <c r="C587" s="91" t="s">
        <v>727</v>
      </c>
      <c r="D587" s="91" t="s">
        <v>422</v>
      </c>
      <c r="E587" s="89">
        <v>6888020.21</v>
      </c>
      <c r="F587" s="89">
        <v>6888020.21</v>
      </c>
      <c r="G587" s="88">
        <v>6888020.21</v>
      </c>
    </row>
    <row r="588" spans="1:7" ht="25.5" outlineLevel="2" x14ac:dyDescent="0.25">
      <c r="A588" s="102" t="s">
        <v>726</v>
      </c>
      <c r="B588" s="100"/>
      <c r="C588" s="101" t="s">
        <v>725</v>
      </c>
      <c r="D588" s="100"/>
      <c r="E588" s="99">
        <v>610997.67000000004</v>
      </c>
      <c r="F588" s="99">
        <v>610997.67000000004</v>
      </c>
      <c r="G588" s="98">
        <v>610997.67000000004</v>
      </c>
    </row>
    <row r="589" spans="1:7" ht="25.5" outlineLevel="3" x14ac:dyDescent="0.25">
      <c r="A589" s="97" t="s">
        <v>724</v>
      </c>
      <c r="B589" s="95"/>
      <c r="C589" s="96" t="s">
        <v>722</v>
      </c>
      <c r="D589" s="95"/>
      <c r="E589" s="94">
        <v>610997.67000000004</v>
      </c>
      <c r="F589" s="94">
        <v>610997.67000000004</v>
      </c>
      <c r="G589" s="93">
        <v>610997.67000000004</v>
      </c>
    </row>
    <row r="590" spans="1:7" outlineLevel="4" x14ac:dyDescent="0.25">
      <c r="A590" s="92" t="s">
        <v>424</v>
      </c>
      <c r="B590" s="90"/>
      <c r="C590" s="91" t="s">
        <v>722</v>
      </c>
      <c r="D590" s="91" t="s">
        <v>422</v>
      </c>
      <c r="E590" s="89">
        <v>610997.67000000004</v>
      </c>
      <c r="F590" s="89">
        <v>610997.67000000004</v>
      </c>
      <c r="G590" s="88">
        <v>610997.67000000004</v>
      </c>
    </row>
    <row r="591" spans="1:7" ht="60.75" thickBot="1" x14ac:dyDescent="0.3">
      <c r="A591" s="112" t="s">
        <v>473</v>
      </c>
      <c r="B591" s="110"/>
      <c r="C591" s="111" t="s">
        <v>472</v>
      </c>
      <c r="D591" s="110"/>
      <c r="E591" s="109">
        <v>199939.86</v>
      </c>
      <c r="F591" s="109">
        <v>204192.16</v>
      </c>
      <c r="G591" s="108">
        <v>208614.56</v>
      </c>
    </row>
    <row r="592" spans="1:7" ht="25.5" outlineLevel="2" x14ac:dyDescent="0.25">
      <c r="A592" s="102" t="s">
        <v>471</v>
      </c>
      <c r="B592" s="100"/>
      <c r="C592" s="101" t="s">
        <v>470</v>
      </c>
      <c r="D592" s="100"/>
      <c r="E592" s="99">
        <v>199939.86</v>
      </c>
      <c r="F592" s="99">
        <v>204192.16</v>
      </c>
      <c r="G592" s="98">
        <v>208614.56</v>
      </c>
    </row>
    <row r="593" spans="1:7" outlineLevel="3" x14ac:dyDescent="0.25">
      <c r="A593" s="97" t="s">
        <v>469</v>
      </c>
      <c r="B593" s="95"/>
      <c r="C593" s="96" t="s">
        <v>467</v>
      </c>
      <c r="D593" s="95"/>
      <c r="E593" s="94">
        <v>199939.86</v>
      </c>
      <c r="F593" s="94">
        <v>204192.16</v>
      </c>
      <c r="G593" s="93">
        <v>208614.56</v>
      </c>
    </row>
    <row r="594" spans="1:7" ht="26.25" outlineLevel="4" thickBot="1" x14ac:dyDescent="0.3">
      <c r="A594" s="92" t="s">
        <v>316</v>
      </c>
      <c r="B594" s="90"/>
      <c r="C594" s="91" t="s">
        <v>467</v>
      </c>
      <c r="D594" s="91" t="s">
        <v>313</v>
      </c>
      <c r="E594" s="89">
        <v>199939.86</v>
      </c>
      <c r="F594" s="89">
        <v>204192.16</v>
      </c>
      <c r="G594" s="88">
        <v>208614.56</v>
      </c>
    </row>
    <row r="595" spans="1:7" ht="15.75" thickBot="1" x14ac:dyDescent="0.3">
      <c r="A595" s="78" t="s">
        <v>282</v>
      </c>
      <c r="B595" s="77"/>
      <c r="C595" s="77"/>
      <c r="D595" s="77"/>
      <c r="E595" s="76">
        <v>3724920718.8400002</v>
      </c>
      <c r="F595" s="76">
        <v>3099142444.54</v>
      </c>
      <c r="G595" s="75">
        <v>3173301750.8699999</v>
      </c>
    </row>
    <row r="596" spans="1:7" x14ac:dyDescent="0.25">
      <c r="A596" s="74"/>
      <c r="B596" s="74"/>
      <c r="C596" s="74"/>
      <c r="D596" s="74"/>
      <c r="E596" s="74"/>
      <c r="F596" s="74"/>
      <c r="G596" s="74"/>
    </row>
    <row r="597" spans="1:7" x14ac:dyDescent="0.25">
      <c r="A597" s="73"/>
      <c r="B597" s="72"/>
      <c r="C597" s="72"/>
      <c r="D597" s="72"/>
      <c r="E597" s="72"/>
      <c r="F597" s="72"/>
      <c r="G597" s="72"/>
    </row>
  </sheetData>
  <mergeCells count="8">
    <mergeCell ref="A7:G7"/>
    <mergeCell ref="A8:G8"/>
    <mergeCell ref="A9:G9"/>
    <mergeCell ref="A597:G597"/>
    <mergeCell ref="A1:G1"/>
    <mergeCell ref="A2:G2"/>
    <mergeCell ref="A3:G3"/>
    <mergeCell ref="A4:G4"/>
  </mergeCells>
  <pageMargins left="0.7" right="0.7" top="0.75" bottom="0.75" header="0.3" footer="0.3"/>
  <pageSetup paperSize="9" scale="4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view="pageBreakPreview" zoomScaleNormal="65" zoomScaleSheetLayoutView="100" workbookViewId="0">
      <selection activeCell="I12" sqref="I12"/>
    </sheetView>
  </sheetViews>
  <sheetFormatPr defaultRowHeight="12.75" x14ac:dyDescent="0.2"/>
  <cols>
    <col min="1" max="1" width="28.140625" customWidth="1"/>
    <col min="2" max="2" width="55.42578125" customWidth="1"/>
    <col min="3" max="3" width="21.28515625" customWidth="1"/>
    <col min="4" max="4" width="21.7109375" customWidth="1"/>
    <col min="5" max="5" width="23.42578125" customWidth="1"/>
    <col min="7" max="7" width="14.28515625" bestFit="1" customWidth="1"/>
    <col min="9" max="9" width="13.28515625" bestFit="1" customWidth="1"/>
  </cols>
  <sheetData>
    <row r="1" spans="1:7" ht="15.75" x14ac:dyDescent="0.25">
      <c r="A1" s="31"/>
      <c r="B1" s="31"/>
      <c r="C1" s="162"/>
      <c r="D1" s="160"/>
      <c r="E1" s="160" t="s">
        <v>1147</v>
      </c>
    </row>
    <row r="2" spans="1:7" ht="15.6" customHeight="1" x14ac:dyDescent="0.25">
      <c r="A2" s="31"/>
      <c r="B2" s="31"/>
      <c r="C2" s="164" t="s">
        <v>151</v>
      </c>
      <c r="D2" s="164"/>
      <c r="E2" s="164"/>
    </row>
    <row r="3" spans="1:7" ht="15.75" x14ac:dyDescent="0.25">
      <c r="A3" s="31"/>
      <c r="B3" s="31"/>
      <c r="C3" s="164"/>
      <c r="D3" s="164"/>
      <c r="E3" s="164"/>
    </row>
    <row r="4" spans="1:7" ht="15.75" x14ac:dyDescent="0.25">
      <c r="A4" s="31"/>
      <c r="B4" s="31"/>
      <c r="C4" s="163"/>
      <c r="D4" s="163"/>
      <c r="E4" s="163" t="s">
        <v>214</v>
      </c>
    </row>
    <row r="5" spans="1:7" ht="15.75" x14ac:dyDescent="0.25">
      <c r="A5" s="31"/>
      <c r="B5" s="31"/>
      <c r="C5" s="162"/>
      <c r="D5" s="160"/>
      <c r="E5" s="160"/>
    </row>
    <row r="6" spans="1:7" ht="43.5" customHeight="1" x14ac:dyDescent="0.2">
      <c r="A6" s="161" t="s">
        <v>1146</v>
      </c>
      <c r="B6" s="161"/>
      <c r="C6" s="161"/>
      <c r="D6" s="161"/>
      <c r="E6" s="161"/>
    </row>
    <row r="7" spans="1:7" ht="15.75" x14ac:dyDescent="0.25">
      <c r="A7" s="31"/>
      <c r="B7" s="31"/>
      <c r="C7" s="160"/>
    </row>
    <row r="8" spans="1:7" ht="27" customHeight="1" x14ac:dyDescent="0.2">
      <c r="A8" s="159" t="s">
        <v>1145</v>
      </c>
      <c r="B8" s="159" t="s">
        <v>1144</v>
      </c>
      <c r="C8" s="159" t="s">
        <v>1089</v>
      </c>
      <c r="D8" s="159" t="s">
        <v>1088</v>
      </c>
      <c r="E8" s="159" t="s">
        <v>1087</v>
      </c>
    </row>
    <row r="9" spans="1:7" ht="31.5" x14ac:dyDescent="0.25">
      <c r="A9" s="138" t="s">
        <v>1143</v>
      </c>
      <c r="B9" s="157" t="s">
        <v>1142</v>
      </c>
      <c r="C9" s="156">
        <f>C10+C15+C25</f>
        <v>168947420.23000002</v>
      </c>
      <c r="D9" s="158">
        <f>D10+D15+D25</f>
        <v>82822208.029999971</v>
      </c>
      <c r="E9" s="158">
        <f>E10+E15+E25</f>
        <v>81643525.560000002</v>
      </c>
      <c r="F9" s="146"/>
    </row>
    <row r="10" spans="1:7" ht="31.5" x14ac:dyDescent="0.25">
      <c r="A10" s="138" t="s">
        <v>1141</v>
      </c>
      <c r="B10" s="157" t="s">
        <v>1140</v>
      </c>
      <c r="C10" s="156">
        <f>C11-C13</f>
        <v>209547420.23000002</v>
      </c>
      <c r="D10" s="158">
        <f>D11-D13</f>
        <v>123422208.02999997</v>
      </c>
      <c r="E10" s="158">
        <f>E11-E13</f>
        <v>122243525.56</v>
      </c>
      <c r="F10" s="146"/>
    </row>
    <row r="11" spans="1:7" ht="31.5" x14ac:dyDescent="0.25">
      <c r="A11" s="138" t="s">
        <v>1139</v>
      </c>
      <c r="B11" s="157" t="s">
        <v>1138</v>
      </c>
      <c r="C11" s="156">
        <f>C12</f>
        <v>387847420.23000002</v>
      </c>
      <c r="D11" s="158">
        <f>D12</f>
        <v>345420392.58999997</v>
      </c>
      <c r="E11" s="158">
        <f>E12</f>
        <v>381743525.56</v>
      </c>
      <c r="F11" s="146"/>
    </row>
    <row r="12" spans="1:7" ht="53.25" customHeight="1" x14ac:dyDescent="0.25">
      <c r="A12" s="141" t="s">
        <v>1137</v>
      </c>
      <c r="B12" s="154" t="s">
        <v>1136</v>
      </c>
      <c r="C12" s="153">
        <v>387847420.23000002</v>
      </c>
      <c r="D12" s="153">
        <v>345420392.58999997</v>
      </c>
      <c r="E12" s="152">
        <v>381743525.56</v>
      </c>
      <c r="F12" s="146"/>
      <c r="G12" s="148"/>
    </row>
    <row r="13" spans="1:7" ht="48.75" customHeight="1" x14ac:dyDescent="0.25">
      <c r="A13" s="138" t="s">
        <v>1135</v>
      </c>
      <c r="B13" s="157" t="s">
        <v>1134</v>
      </c>
      <c r="C13" s="156">
        <f>C14</f>
        <v>178300000</v>
      </c>
      <c r="D13" s="156">
        <f>D14</f>
        <v>221998184.56</v>
      </c>
      <c r="E13" s="155">
        <f>E14</f>
        <v>259500000</v>
      </c>
      <c r="F13" s="146"/>
    </row>
    <row r="14" spans="1:7" ht="49.5" customHeight="1" x14ac:dyDescent="0.25">
      <c r="A14" s="141" t="s">
        <v>1133</v>
      </c>
      <c r="B14" s="154" t="s">
        <v>1132</v>
      </c>
      <c r="C14" s="153">
        <v>178300000</v>
      </c>
      <c r="D14" s="153">
        <v>221998184.56</v>
      </c>
      <c r="E14" s="152">
        <v>259500000</v>
      </c>
      <c r="F14" s="146"/>
    </row>
    <row r="15" spans="1:7" ht="31.5" x14ac:dyDescent="0.25">
      <c r="A15" s="138" t="s">
        <v>1131</v>
      </c>
      <c r="B15" s="151" t="s">
        <v>1130</v>
      </c>
      <c r="C15" s="136">
        <f>C16</f>
        <v>-40600000</v>
      </c>
      <c r="D15" s="136">
        <f>D16</f>
        <v>-40600000</v>
      </c>
      <c r="E15" s="136">
        <f>E16</f>
        <v>-40600000</v>
      </c>
      <c r="F15" s="146"/>
    </row>
    <row r="16" spans="1:7" ht="48" customHeight="1" x14ac:dyDescent="0.25">
      <c r="A16" s="138" t="s">
        <v>1129</v>
      </c>
      <c r="B16" s="151" t="s">
        <v>1128</v>
      </c>
      <c r="C16" s="136">
        <f>C17-C21</f>
        <v>-40600000</v>
      </c>
      <c r="D16" s="136">
        <f>D17-D21</f>
        <v>-40600000</v>
      </c>
      <c r="E16" s="136">
        <f>E17-E21</f>
        <v>-40600000</v>
      </c>
      <c r="F16" s="146"/>
    </row>
    <row r="17" spans="1:9" ht="47.25" x14ac:dyDescent="0.25">
      <c r="A17" s="144" t="s">
        <v>1127</v>
      </c>
      <c r="B17" s="149" t="s">
        <v>1126</v>
      </c>
      <c r="C17" s="142">
        <f>C18</f>
        <v>149000000</v>
      </c>
      <c r="D17" s="142">
        <f>D18</f>
        <v>82822208.030000001</v>
      </c>
      <c r="E17" s="142">
        <f>E18</f>
        <v>81643525.560000002</v>
      </c>
      <c r="F17" s="150"/>
    </row>
    <row r="18" spans="1:9" ht="68.25" customHeight="1" x14ac:dyDescent="0.25">
      <c r="A18" s="141" t="s">
        <v>1125</v>
      </c>
      <c r="B18" s="147" t="s">
        <v>1124</v>
      </c>
      <c r="C18" s="139">
        <f>C19+C20</f>
        <v>149000000</v>
      </c>
      <c r="D18" s="139">
        <f>D19+D20</f>
        <v>82822208.030000001</v>
      </c>
      <c r="E18" s="139">
        <f>E19+E20</f>
        <v>81643525.560000002</v>
      </c>
      <c r="F18" s="146"/>
    </row>
    <row r="19" spans="1:9" ht="102" customHeight="1" x14ac:dyDescent="0.25">
      <c r="A19" s="141" t="s">
        <v>1123</v>
      </c>
      <c r="B19" s="147" t="s">
        <v>1122</v>
      </c>
      <c r="C19" s="139">
        <v>149000000</v>
      </c>
      <c r="D19" s="139">
        <v>82822208.030000001</v>
      </c>
      <c r="E19" s="139">
        <v>81643525.560000002</v>
      </c>
      <c r="F19" s="146"/>
    </row>
    <row r="20" spans="1:9" ht="126" customHeight="1" x14ac:dyDescent="0.25">
      <c r="A20" s="141" t="s">
        <v>1121</v>
      </c>
      <c r="B20" s="147" t="s">
        <v>1120</v>
      </c>
      <c r="C20" s="139">
        <v>0</v>
      </c>
      <c r="D20" s="139">
        <v>0</v>
      </c>
      <c r="E20" s="139">
        <v>0</v>
      </c>
      <c r="F20" s="146"/>
    </row>
    <row r="21" spans="1:9" ht="52.15" customHeight="1" x14ac:dyDescent="0.25">
      <c r="A21" s="144" t="s">
        <v>1119</v>
      </c>
      <c r="B21" s="149" t="s">
        <v>1118</v>
      </c>
      <c r="C21" s="142">
        <f>C22</f>
        <v>189600000</v>
      </c>
      <c r="D21" s="142">
        <f>D22</f>
        <v>123422208.03</v>
      </c>
      <c r="E21" s="142">
        <f>E22</f>
        <v>122243525.56</v>
      </c>
      <c r="F21" s="146"/>
      <c r="I21" s="148"/>
    </row>
    <row r="22" spans="1:9" ht="66" customHeight="1" x14ac:dyDescent="0.25">
      <c r="A22" s="141" t="s">
        <v>1117</v>
      </c>
      <c r="B22" s="147" t="s">
        <v>1116</v>
      </c>
      <c r="C22" s="139">
        <f>C23+C24</f>
        <v>189600000</v>
      </c>
      <c r="D22" s="139">
        <f>D23+D24</f>
        <v>123422208.03</v>
      </c>
      <c r="E22" s="139">
        <f>E23+E24</f>
        <v>122243525.56</v>
      </c>
      <c r="F22" s="146"/>
    </row>
    <row r="23" spans="1:9" ht="96.75" customHeight="1" x14ac:dyDescent="0.25">
      <c r="A23" s="141" t="s">
        <v>1115</v>
      </c>
      <c r="B23" s="147" t="s">
        <v>1114</v>
      </c>
      <c r="C23" s="139">
        <v>149000000</v>
      </c>
      <c r="D23" s="139">
        <v>82822208.030000001</v>
      </c>
      <c r="E23" s="139">
        <v>81643525.560000002</v>
      </c>
      <c r="F23" s="146"/>
    </row>
    <row r="24" spans="1:9" ht="141.75" customHeight="1" x14ac:dyDescent="0.25">
      <c r="A24" s="141" t="s">
        <v>1113</v>
      </c>
      <c r="B24" s="147" t="s">
        <v>1112</v>
      </c>
      <c r="C24" s="139">
        <v>40600000</v>
      </c>
      <c r="D24" s="139">
        <v>40600000</v>
      </c>
      <c r="E24" s="139">
        <v>40600000</v>
      </c>
      <c r="F24" s="146"/>
    </row>
    <row r="25" spans="1:9" s="135" customFormat="1" ht="30.75" customHeight="1" x14ac:dyDescent="0.25">
      <c r="A25" s="138" t="s">
        <v>1111</v>
      </c>
      <c r="B25" s="137" t="s">
        <v>1110</v>
      </c>
      <c r="C25" s="136">
        <f>C26+C30</f>
        <v>0</v>
      </c>
      <c r="D25" s="136">
        <f>D26+D30</f>
        <v>0</v>
      </c>
      <c r="E25" s="136">
        <f>E26+E30</f>
        <v>0</v>
      </c>
    </row>
    <row r="26" spans="1:9" s="135" customFormat="1" ht="15.75" x14ac:dyDescent="0.25">
      <c r="A26" s="144" t="s">
        <v>1109</v>
      </c>
      <c r="B26" s="143" t="s">
        <v>1108</v>
      </c>
      <c r="C26" s="142">
        <f>C27</f>
        <v>-4162260531.8499999</v>
      </c>
      <c r="D26" s="142">
        <f>D27</f>
        <v>-3544807217.2200003</v>
      </c>
      <c r="E26" s="142">
        <f>E27</f>
        <v>-3709054487.3699999</v>
      </c>
    </row>
    <row r="27" spans="1:9" s="135" customFormat="1" ht="15.75" x14ac:dyDescent="0.25">
      <c r="A27" s="144" t="s">
        <v>1107</v>
      </c>
      <c r="B27" s="143" t="s">
        <v>1106</v>
      </c>
      <c r="C27" s="142">
        <f>C28</f>
        <v>-4162260531.8499999</v>
      </c>
      <c r="D27" s="142">
        <f>D28</f>
        <v>-3544807217.2200003</v>
      </c>
      <c r="E27" s="142">
        <f>E28</f>
        <v>-3709054487.3699999</v>
      </c>
    </row>
    <row r="28" spans="1:9" s="135" customFormat="1" ht="31.5" customHeight="1" x14ac:dyDescent="0.25">
      <c r="A28" s="144" t="s">
        <v>1105</v>
      </c>
      <c r="B28" s="143" t="s">
        <v>1104</v>
      </c>
      <c r="C28" s="142">
        <f>C29</f>
        <v>-4162260531.8499999</v>
      </c>
      <c r="D28" s="142">
        <f>D29</f>
        <v>-3544807217.2200003</v>
      </c>
      <c r="E28" s="142">
        <f>E29</f>
        <v>-3709054487.3699999</v>
      </c>
    </row>
    <row r="29" spans="1:9" s="135" customFormat="1" ht="31.5" x14ac:dyDescent="0.25">
      <c r="A29" s="141" t="s">
        <v>1103</v>
      </c>
      <c r="B29" s="140" t="s">
        <v>1102</v>
      </c>
      <c r="C29" s="145">
        <f>-3625413111.62-C12-C18</f>
        <v>-4162260531.8499999</v>
      </c>
      <c r="D29" s="145">
        <f>-3116564616.6-D12-D18</f>
        <v>-3544807217.2200003</v>
      </c>
      <c r="E29" s="145">
        <f>-3245667436.25-E12-E18</f>
        <v>-3709054487.3699999</v>
      </c>
    </row>
    <row r="30" spans="1:9" s="135" customFormat="1" ht="15.75" x14ac:dyDescent="0.25">
      <c r="A30" s="144" t="s">
        <v>1101</v>
      </c>
      <c r="B30" s="143" t="s">
        <v>1100</v>
      </c>
      <c r="C30" s="142">
        <f>C31</f>
        <v>4162260531.8499999</v>
      </c>
      <c r="D30" s="142">
        <f>D31</f>
        <v>3544807217.2200003</v>
      </c>
      <c r="E30" s="142">
        <f>E31</f>
        <v>3709054487.3699999</v>
      </c>
    </row>
    <row r="31" spans="1:9" s="135" customFormat="1" ht="15.75" x14ac:dyDescent="0.25">
      <c r="A31" s="144" t="s">
        <v>1099</v>
      </c>
      <c r="B31" s="143" t="s">
        <v>1098</v>
      </c>
      <c r="C31" s="142">
        <f>C32</f>
        <v>4162260531.8499999</v>
      </c>
      <c r="D31" s="142">
        <f>D32</f>
        <v>3544807217.2200003</v>
      </c>
      <c r="E31" s="142">
        <f>E32</f>
        <v>3709054487.3699999</v>
      </c>
    </row>
    <row r="32" spans="1:9" s="135" customFormat="1" ht="31.5" x14ac:dyDescent="0.25">
      <c r="A32" s="144" t="s">
        <v>1097</v>
      </c>
      <c r="B32" s="143" t="s">
        <v>1096</v>
      </c>
      <c r="C32" s="142">
        <f>C33</f>
        <v>4162260531.8499999</v>
      </c>
      <c r="D32" s="142">
        <f>D33</f>
        <v>3544807217.2200003</v>
      </c>
      <c r="E32" s="142">
        <f>E33</f>
        <v>3709054487.3699999</v>
      </c>
    </row>
    <row r="33" spans="1:5" s="135" customFormat="1" ht="31.5" x14ac:dyDescent="0.25">
      <c r="A33" s="141" t="s">
        <v>1095</v>
      </c>
      <c r="B33" s="140" t="s">
        <v>1094</v>
      </c>
      <c r="C33" s="139">
        <f>3794360531.85+C14+C22</f>
        <v>4162260531.8499999</v>
      </c>
      <c r="D33" s="139">
        <f>3199386824.63+D14+D22</f>
        <v>3544807217.2200003</v>
      </c>
      <c r="E33" s="139">
        <f>3327310961.81+E14+E22</f>
        <v>3709054487.3699999</v>
      </c>
    </row>
    <row r="34" spans="1:5" s="135" customFormat="1" ht="20.25" customHeight="1" x14ac:dyDescent="0.25">
      <c r="A34" s="138"/>
      <c r="B34" s="137" t="s">
        <v>1093</v>
      </c>
      <c r="C34" s="136">
        <f>C9</f>
        <v>168947420.23000002</v>
      </c>
      <c r="D34" s="136">
        <f>D9</f>
        <v>82822208.029999971</v>
      </c>
      <c r="E34" s="136">
        <f>E9</f>
        <v>81643525.560000002</v>
      </c>
    </row>
    <row r="35" spans="1:5" ht="15.75" x14ac:dyDescent="0.25">
      <c r="A35" s="134"/>
      <c r="B35" s="133"/>
      <c r="C35" s="132"/>
    </row>
    <row r="36" spans="1:5" ht="15.75" x14ac:dyDescent="0.25">
      <c r="A36" s="131"/>
      <c r="B36" s="130"/>
      <c r="C36" s="129"/>
    </row>
  </sheetData>
  <mergeCells count="2">
    <mergeCell ref="A6:E6"/>
    <mergeCell ref="C2:E3"/>
  </mergeCells>
  <pageMargins left="0.77" right="0.31" top="0.41" bottom="0.27" header="0.31496062992125984" footer="0.31496062992125984"/>
  <pageSetup paperSize="9"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view="pageBreakPreview" topLeftCell="B1" zoomScaleNormal="65" zoomScaleSheetLayoutView="100" workbookViewId="0">
      <selection activeCell="L10" sqref="L10"/>
    </sheetView>
  </sheetViews>
  <sheetFormatPr defaultRowHeight="12.75" x14ac:dyDescent="0.2"/>
  <cols>
    <col min="1" max="1" width="58.42578125" customWidth="1"/>
    <col min="2" max="4" width="21.28515625" customWidth="1"/>
    <col min="5" max="6" width="21.7109375" customWidth="1"/>
    <col min="7" max="7" width="20.7109375" customWidth="1"/>
    <col min="9" max="9" width="14.28515625" bestFit="1" customWidth="1"/>
    <col min="10" max="10" width="14.85546875" bestFit="1" customWidth="1"/>
    <col min="11" max="11" width="13.28515625" bestFit="1" customWidth="1"/>
    <col min="12" max="12" width="14.85546875" bestFit="1" customWidth="1"/>
  </cols>
  <sheetData>
    <row r="1" spans="1:10" ht="20.25" customHeight="1" x14ac:dyDescent="0.25">
      <c r="A1" s="186"/>
      <c r="B1" s="185"/>
      <c r="C1" s="185"/>
      <c r="D1" s="185"/>
      <c r="G1" s="160" t="s">
        <v>1169</v>
      </c>
    </row>
    <row r="2" spans="1:10" ht="32.25" customHeight="1" x14ac:dyDescent="0.25">
      <c r="A2" s="31"/>
      <c r="B2" s="31"/>
      <c r="C2" s="184" t="s">
        <v>1168</v>
      </c>
      <c r="D2" s="70"/>
      <c r="E2" s="70"/>
      <c r="F2" s="183"/>
      <c r="G2" s="183"/>
    </row>
    <row r="3" spans="1:10" ht="15.75" x14ac:dyDescent="0.25">
      <c r="A3" s="31"/>
      <c r="B3" s="162"/>
      <c r="C3" s="162"/>
      <c r="D3" s="162"/>
      <c r="E3" s="182" t="s">
        <v>1167</v>
      </c>
      <c r="F3" s="182"/>
      <c r="G3" s="182"/>
    </row>
    <row r="4" spans="1:10" ht="15.75" x14ac:dyDescent="0.25">
      <c r="A4" s="31"/>
      <c r="B4" s="162"/>
      <c r="C4" s="162"/>
      <c r="D4" s="162"/>
      <c r="E4" s="160"/>
      <c r="F4" s="160"/>
      <c r="G4" s="160"/>
    </row>
    <row r="5" spans="1:10" ht="61.5" customHeight="1" x14ac:dyDescent="0.2">
      <c r="A5" s="161" t="s">
        <v>1166</v>
      </c>
      <c r="B5" s="161"/>
      <c r="C5" s="161"/>
      <c r="D5" s="161"/>
      <c r="E5" s="161"/>
      <c r="F5" s="161"/>
      <c r="G5" s="161"/>
    </row>
    <row r="6" spans="1:10" ht="15.75" x14ac:dyDescent="0.25">
      <c r="A6" s="31"/>
      <c r="B6" s="160"/>
      <c r="C6" s="160"/>
      <c r="D6" s="160"/>
      <c r="G6" s="181" t="s">
        <v>103</v>
      </c>
    </row>
    <row r="7" spans="1:10" ht="25.5" x14ac:dyDescent="0.2">
      <c r="A7" s="159" t="s">
        <v>1165</v>
      </c>
      <c r="B7" s="180" t="s">
        <v>1089</v>
      </c>
      <c r="C7" s="180" t="s">
        <v>1164</v>
      </c>
      <c r="D7" s="180" t="s">
        <v>1088</v>
      </c>
      <c r="E7" s="180" t="s">
        <v>1164</v>
      </c>
      <c r="F7" s="180" t="s">
        <v>1087</v>
      </c>
      <c r="G7" s="180" t="s">
        <v>1163</v>
      </c>
      <c r="J7" s="179"/>
    </row>
    <row r="8" spans="1:10" ht="27.6" customHeight="1" x14ac:dyDescent="0.2">
      <c r="A8" s="178" t="s">
        <v>1162</v>
      </c>
      <c r="B8" s="174">
        <f>B9+B12</f>
        <v>168947420.23000002</v>
      </c>
      <c r="C8" s="175"/>
      <c r="D8" s="174">
        <f>D9+D12</f>
        <v>82822208.030000031</v>
      </c>
      <c r="E8" s="175"/>
      <c r="F8" s="174">
        <f>F9+F12</f>
        <v>81643525.560000002</v>
      </c>
      <c r="G8" s="174"/>
      <c r="H8" s="146"/>
    </row>
    <row r="9" spans="1:10" ht="38.25" customHeight="1" x14ac:dyDescent="0.2">
      <c r="A9" s="176" t="s">
        <v>1161</v>
      </c>
      <c r="B9" s="174">
        <f>B10-B11</f>
        <v>209547420.23000002</v>
      </c>
      <c r="C9" s="175"/>
      <c r="D9" s="174">
        <f>D10-D11</f>
        <v>123422208.03000003</v>
      </c>
      <c r="E9" s="175"/>
      <c r="F9" s="174">
        <f>F10-F11</f>
        <v>122243525.56</v>
      </c>
      <c r="G9" s="174"/>
      <c r="H9" s="146"/>
    </row>
    <row r="10" spans="1:10" ht="56.25" x14ac:dyDescent="0.2">
      <c r="A10" s="173" t="s">
        <v>1160</v>
      </c>
      <c r="B10" s="170">
        <v>387847420.23000002</v>
      </c>
      <c r="C10" s="172"/>
      <c r="D10" s="170">
        <f>D11+40600000+82822208.03</f>
        <v>345420392.59000003</v>
      </c>
      <c r="E10" s="172"/>
      <c r="F10" s="170">
        <f>F11+40600000+81643525.56</f>
        <v>381743525.56</v>
      </c>
      <c r="G10" s="170"/>
      <c r="H10" s="146"/>
    </row>
    <row r="11" spans="1:10" ht="65.25" customHeight="1" x14ac:dyDescent="0.2">
      <c r="A11" s="173" t="s">
        <v>1159</v>
      </c>
      <c r="B11" s="170">
        <v>178300000</v>
      </c>
      <c r="C11" s="177" t="s">
        <v>1158</v>
      </c>
      <c r="D11" s="170">
        <f>88300000+133698184.56</f>
        <v>221998184.56</v>
      </c>
      <c r="E11" s="177"/>
      <c r="F11" s="170">
        <v>259500000</v>
      </c>
      <c r="G11" s="169"/>
      <c r="H11" s="146"/>
    </row>
    <row r="12" spans="1:10" ht="39" customHeight="1" x14ac:dyDescent="0.2">
      <c r="A12" s="176" t="s">
        <v>1130</v>
      </c>
      <c r="B12" s="174">
        <v>-40600000</v>
      </c>
      <c r="C12" s="175"/>
      <c r="D12" s="174">
        <f>D13-D16</f>
        <v>-40600000</v>
      </c>
      <c r="E12" s="175"/>
      <c r="F12" s="174">
        <f>F13-F16</f>
        <v>-40600000</v>
      </c>
      <c r="G12" s="174"/>
      <c r="H12" s="146"/>
    </row>
    <row r="13" spans="1:10" ht="78" customHeight="1" x14ac:dyDescent="0.2">
      <c r="A13" s="173" t="s">
        <v>1157</v>
      </c>
      <c r="B13" s="170">
        <f>B14+B15</f>
        <v>149000000</v>
      </c>
      <c r="C13" s="172"/>
      <c r="D13" s="170">
        <f>D14+D15</f>
        <v>82822208.030000001</v>
      </c>
      <c r="E13" s="172"/>
      <c r="F13" s="170">
        <f>F14+F15</f>
        <v>81643525.560000002</v>
      </c>
      <c r="G13" s="170"/>
      <c r="H13" s="146"/>
    </row>
    <row r="14" spans="1:10" ht="81" customHeight="1" x14ac:dyDescent="0.2">
      <c r="A14" s="171" t="s">
        <v>1156</v>
      </c>
      <c r="B14" s="170">
        <v>149000000</v>
      </c>
      <c r="C14" s="172"/>
      <c r="D14" s="170">
        <v>82822208.030000001</v>
      </c>
      <c r="E14" s="172"/>
      <c r="F14" s="170">
        <v>81643525.560000002</v>
      </c>
      <c r="G14" s="170"/>
      <c r="H14" s="146"/>
    </row>
    <row r="15" spans="1:10" ht="135" customHeight="1" x14ac:dyDescent="0.25">
      <c r="A15" s="171" t="s">
        <v>1155</v>
      </c>
      <c r="B15" s="170">
        <v>0</v>
      </c>
      <c r="C15" s="172"/>
      <c r="D15" s="170">
        <v>0</v>
      </c>
      <c r="E15" s="172"/>
      <c r="F15" s="170">
        <v>0</v>
      </c>
      <c r="G15" s="170"/>
      <c r="H15" s="150"/>
    </row>
    <row r="16" spans="1:10" ht="75" customHeight="1" x14ac:dyDescent="0.25">
      <c r="A16" s="173" t="s">
        <v>1154</v>
      </c>
      <c r="B16" s="170">
        <f>B17+B18</f>
        <v>189600000</v>
      </c>
      <c r="C16" s="172"/>
      <c r="D16" s="170">
        <f>D17+D18</f>
        <v>123422208.03</v>
      </c>
      <c r="E16" s="172"/>
      <c r="F16" s="170">
        <f>F17+F18</f>
        <v>122243525.56</v>
      </c>
      <c r="G16" s="170"/>
      <c r="H16" s="150"/>
    </row>
    <row r="17" spans="1:12" ht="88.5" customHeight="1" x14ac:dyDescent="0.25">
      <c r="A17" s="171" t="s">
        <v>1153</v>
      </c>
      <c r="B17" s="170">
        <v>149000000</v>
      </c>
      <c r="C17" s="172"/>
      <c r="D17" s="170">
        <v>82822208.030000001</v>
      </c>
      <c r="E17" s="172"/>
      <c r="F17" s="170">
        <v>81643525.560000002</v>
      </c>
      <c r="G17" s="170"/>
      <c r="H17" s="150"/>
    </row>
    <row r="18" spans="1:12" ht="126.75" customHeight="1" x14ac:dyDescent="0.2">
      <c r="A18" s="171" t="s">
        <v>1152</v>
      </c>
      <c r="B18" s="170">
        <v>40600000</v>
      </c>
      <c r="C18" s="169">
        <v>45463</v>
      </c>
      <c r="D18" s="170">
        <v>40600000</v>
      </c>
      <c r="E18" s="169">
        <v>45828</v>
      </c>
      <c r="F18" s="170">
        <v>40600000</v>
      </c>
      <c r="G18" s="169">
        <v>46193</v>
      </c>
      <c r="H18" s="146"/>
    </row>
    <row r="19" spans="1:12" ht="15.75" x14ac:dyDescent="0.25">
      <c r="A19" s="133"/>
      <c r="B19" s="132"/>
      <c r="C19" s="132"/>
      <c r="D19" s="132"/>
    </row>
    <row r="20" spans="1:12" ht="15.75" x14ac:dyDescent="0.2">
      <c r="A20" s="168" t="s">
        <v>1151</v>
      </c>
      <c r="B20" s="167"/>
      <c r="C20" s="167"/>
      <c r="D20" s="129"/>
    </row>
    <row r="21" spans="1:12" ht="26.45" customHeight="1" x14ac:dyDescent="0.2">
      <c r="A21" s="166" t="s">
        <v>1150</v>
      </c>
      <c r="B21" s="166"/>
      <c r="C21" s="166"/>
      <c r="D21" s="166"/>
      <c r="E21" s="165"/>
      <c r="F21" s="165"/>
      <c r="G21" s="165"/>
    </row>
    <row r="22" spans="1:12" ht="21.6" customHeight="1" x14ac:dyDescent="0.2">
      <c r="A22" s="166" t="s">
        <v>1149</v>
      </c>
      <c r="B22" s="166"/>
      <c r="C22" s="166"/>
      <c r="D22" s="166"/>
      <c r="E22" s="165"/>
      <c r="F22" s="165"/>
      <c r="G22" s="165"/>
    </row>
    <row r="23" spans="1:12" ht="25.15" customHeight="1" x14ac:dyDescent="0.2">
      <c r="A23" s="166" t="s">
        <v>1148</v>
      </c>
      <c r="B23" s="166"/>
      <c r="C23" s="166"/>
      <c r="D23" s="166"/>
      <c r="E23" s="166"/>
      <c r="F23" s="166"/>
      <c r="G23" s="166"/>
    </row>
    <row r="24" spans="1:12" x14ac:dyDescent="0.2">
      <c r="A24" s="165"/>
      <c r="B24" s="165"/>
      <c r="C24" s="165"/>
      <c r="D24" s="165"/>
      <c r="E24" s="165"/>
      <c r="F24" s="165"/>
      <c r="G24" s="165"/>
    </row>
    <row r="29" spans="1:12" x14ac:dyDescent="0.2">
      <c r="L29" s="148"/>
    </row>
    <row r="30" spans="1:12" x14ac:dyDescent="0.2">
      <c r="J30" s="148"/>
    </row>
  </sheetData>
  <mergeCells count="6">
    <mergeCell ref="C2:G2"/>
    <mergeCell ref="E3:G3"/>
    <mergeCell ref="A21:D21"/>
    <mergeCell ref="A22:D22"/>
    <mergeCell ref="A23:G23"/>
    <mergeCell ref="A5:G5"/>
  </mergeCells>
  <pageMargins left="1.1811023622047245" right="0.59055118110236227" top="0.78740157480314965" bottom="0.78740157480314965" header="0.31496062992125984" footer="0.31496062992125984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BreakPreview" zoomScale="70" zoomScaleNormal="65" zoomScaleSheetLayoutView="70" workbookViewId="0">
      <selection activeCell="G7" sqref="G7"/>
    </sheetView>
  </sheetViews>
  <sheetFormatPr defaultRowHeight="12.75" x14ac:dyDescent="0.2"/>
  <cols>
    <col min="1" max="1" width="58.42578125" customWidth="1"/>
    <col min="2" max="2" width="21.28515625" customWidth="1"/>
    <col min="3" max="3" width="21.7109375" customWidth="1"/>
    <col min="4" max="4" width="20.140625" customWidth="1"/>
    <col min="6" max="6" width="14.28515625" bestFit="1" customWidth="1"/>
    <col min="7" max="7" width="14.85546875" bestFit="1" customWidth="1"/>
    <col min="8" max="8" width="13.28515625" bestFit="1" customWidth="1"/>
    <col min="9" max="9" width="14.85546875" bestFit="1" customWidth="1"/>
  </cols>
  <sheetData>
    <row r="1" spans="1:7" ht="20.25" customHeight="1" x14ac:dyDescent="0.25">
      <c r="A1" s="186"/>
      <c r="B1" s="185"/>
      <c r="D1" s="181" t="s">
        <v>1176</v>
      </c>
    </row>
    <row r="2" spans="1:7" ht="38.25" customHeight="1" x14ac:dyDescent="0.2">
      <c r="A2" s="196" t="s">
        <v>1168</v>
      </c>
      <c r="B2" s="195"/>
      <c r="C2" s="195"/>
      <c r="D2" s="195"/>
    </row>
    <row r="3" spans="1:7" ht="15.75" x14ac:dyDescent="0.25">
      <c r="A3" s="31"/>
      <c r="B3" s="162"/>
      <c r="C3" s="182" t="s">
        <v>1175</v>
      </c>
      <c r="D3" s="182"/>
    </row>
    <row r="4" spans="1:7" ht="15.75" x14ac:dyDescent="0.25">
      <c r="A4" s="31"/>
      <c r="B4" s="162"/>
      <c r="C4" s="160"/>
      <c r="D4" s="160"/>
    </row>
    <row r="5" spans="1:7" ht="67.900000000000006" customHeight="1" x14ac:dyDescent="0.2">
      <c r="A5" s="161" t="s">
        <v>1174</v>
      </c>
      <c r="B5" s="161"/>
      <c r="C5" s="161"/>
      <c r="D5" s="161"/>
    </row>
    <row r="6" spans="1:7" ht="15.75" x14ac:dyDescent="0.25">
      <c r="A6" s="31"/>
      <c r="B6" s="160"/>
      <c r="D6" s="181" t="s">
        <v>103</v>
      </c>
    </row>
    <row r="7" spans="1:7" ht="18.75" x14ac:dyDescent="0.3">
      <c r="A7" s="191" t="s">
        <v>1173</v>
      </c>
      <c r="B7" s="194" t="s">
        <v>1172</v>
      </c>
      <c r="C7" s="193"/>
      <c r="D7" s="192"/>
    </row>
    <row r="8" spans="1:7" ht="37.5" x14ac:dyDescent="0.2">
      <c r="A8" s="191"/>
      <c r="B8" s="190" t="s">
        <v>1089</v>
      </c>
      <c r="C8" s="190" t="s">
        <v>1088</v>
      </c>
      <c r="D8" s="190" t="s">
        <v>1087</v>
      </c>
      <c r="G8" s="179"/>
    </row>
    <row r="9" spans="1:7" ht="39.6" customHeight="1" x14ac:dyDescent="0.2">
      <c r="A9" s="189" t="s">
        <v>1171</v>
      </c>
      <c r="B9" s="188">
        <v>0</v>
      </c>
      <c r="C9" s="188">
        <v>0</v>
      </c>
      <c r="D9" s="188">
        <v>0</v>
      </c>
      <c r="E9" s="146"/>
    </row>
    <row r="10" spans="1:7" ht="18.75" x14ac:dyDescent="0.2">
      <c r="A10" s="173" t="s">
        <v>1170</v>
      </c>
      <c r="B10" s="188">
        <v>0</v>
      </c>
      <c r="C10" s="188">
        <v>0</v>
      </c>
      <c r="D10" s="188">
        <v>0</v>
      </c>
      <c r="E10" s="146"/>
    </row>
    <row r="11" spans="1:7" ht="18.75" x14ac:dyDescent="0.2">
      <c r="A11" s="173"/>
      <c r="B11" s="187"/>
      <c r="C11" s="187"/>
      <c r="D11" s="187"/>
      <c r="E11" s="146"/>
    </row>
    <row r="12" spans="1:7" ht="15.75" x14ac:dyDescent="0.25">
      <c r="A12" s="133"/>
      <c r="B12" s="132"/>
    </row>
    <row r="13" spans="1:7" ht="15.75" x14ac:dyDescent="0.25">
      <c r="A13" s="130"/>
      <c r="B13" s="129"/>
    </row>
    <row r="22" spans="7:9" x14ac:dyDescent="0.2">
      <c r="I22" s="148"/>
    </row>
    <row r="23" spans="7:9" x14ac:dyDescent="0.2">
      <c r="G23" s="148"/>
    </row>
  </sheetData>
  <mergeCells count="5">
    <mergeCell ref="C3:D3"/>
    <mergeCell ref="A5:D5"/>
    <mergeCell ref="B7:D7"/>
    <mergeCell ref="A7:A8"/>
    <mergeCell ref="A2:D2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  <vt:lpstr>'Приложение 4'!Заголовки_для_печати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Образцова Елена Геннадьевна</cp:lastModifiedBy>
  <cp:lastPrinted>2023-10-19T13:31:30Z</cp:lastPrinted>
  <dcterms:created xsi:type="dcterms:W3CDTF">2005-09-02T05:03:18Z</dcterms:created>
  <dcterms:modified xsi:type="dcterms:W3CDTF">2024-01-10T13:18:24Z</dcterms:modified>
</cp:coreProperties>
</file>