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ztsova.eg\Desktop\Сайт\"/>
    </mc:Choice>
  </mc:AlternateContent>
  <bookViews>
    <workbookView xWindow="0" yWindow="0" windowWidth="23040" windowHeight="10080" activeTab="5"/>
  </bookViews>
  <sheets>
    <sheet name="Приложение 1" sheetId="4" r:id="rId1"/>
    <sheet name="Приложение 2" sheetId="5" r:id="rId2"/>
    <sheet name="Приложение 3" sheetId="6" r:id="rId3"/>
    <sheet name="Приложение 4" sheetId="7" r:id="rId4"/>
    <sheet name="Приложение 5" sheetId="8" r:id="rId5"/>
    <sheet name="Приложение 6" sheetId="9" r:id="rId6"/>
  </sheets>
  <definedNames>
    <definedName name="_xlnm._FilterDatabase" localSheetId="0" hidden="1">'Приложение 1'!$A$10:$F$10</definedName>
    <definedName name="_xlnm.Print_Titles" localSheetId="0">'Приложение 1'!$9:$10</definedName>
    <definedName name="_xlnm.Print_Titles" localSheetId="1">'Приложение 2'!$11:$11</definedName>
    <definedName name="_xlnm.Print_Titles" localSheetId="2">'Приложение 3'!$11:$11</definedName>
    <definedName name="_xlnm.Print_Titles" localSheetId="3">'Приложение 4'!$11:$11</definedName>
    <definedName name="_xlnm.Print_Area" localSheetId="0">'Приложение 1'!$A$1:$E$154</definedName>
    <definedName name="_xlnm.Print_Area" localSheetId="1">'Приложение 2'!$A$1:$G$732</definedName>
    <definedName name="_xlnm.Print_Area" localSheetId="2">'Приложение 3'!$A$1:$H$774</definedName>
    <definedName name="_xlnm.Print_Area" localSheetId="3">'Приложение 4'!$A$1:$G$549</definedName>
    <definedName name="_xlnm.Print_Area" localSheetId="4">'Приложение 5'!$A$1:$E$33</definedName>
    <definedName name="_xlnm.Print_Area" localSheetId="5">'Приложение 6'!$A$1:$G$23</definedName>
  </definedNames>
  <calcPr calcId="152511"/>
</workbook>
</file>

<file path=xl/calcChain.xml><?xml version="1.0" encoding="utf-8"?>
<calcChain xmlns="http://schemas.openxmlformats.org/spreadsheetml/2006/main">
  <c r="B10" i="9" l="1"/>
  <c r="B9" i="9" s="1"/>
  <c r="B8" i="9" s="1"/>
  <c r="D10" i="9"/>
  <c r="D9" i="9" s="1"/>
  <c r="F10" i="9"/>
  <c r="F9" i="9" s="1"/>
  <c r="F8" i="9" s="1"/>
  <c r="B12" i="9"/>
  <c r="B13" i="9"/>
  <c r="D13" i="9"/>
  <c r="F13" i="9"/>
  <c r="F12" i="9" s="1"/>
  <c r="B16" i="9"/>
  <c r="D16" i="9"/>
  <c r="D12" i="9" s="1"/>
  <c r="F16" i="9"/>
  <c r="D8" i="9" l="1"/>
  <c r="C9" i="8"/>
  <c r="C10" i="8"/>
  <c r="D10" i="8"/>
  <c r="D9" i="8" s="1"/>
  <c r="E10" i="8"/>
  <c r="E9" i="8" s="1"/>
  <c r="C11" i="8"/>
  <c r="C12" i="8"/>
  <c r="D12" i="8"/>
  <c r="E12" i="8"/>
  <c r="C17" i="8"/>
  <c r="C16" i="8" s="1"/>
  <c r="D17" i="8"/>
  <c r="D16" i="8" s="1"/>
  <c r="D15" i="8" s="1"/>
  <c r="D14" i="8" s="1"/>
  <c r="E17" i="8"/>
  <c r="E16" i="8" s="1"/>
  <c r="E15" i="8" s="1"/>
  <c r="E14" i="8" s="1"/>
  <c r="C21" i="8"/>
  <c r="C20" i="8" s="1"/>
  <c r="D21" i="8"/>
  <c r="D20" i="8" s="1"/>
  <c r="E21" i="8"/>
  <c r="E20" i="8" s="1"/>
  <c r="C28" i="8"/>
  <c r="C27" i="8" s="1"/>
  <c r="C26" i="8" s="1"/>
  <c r="C25" i="8" s="1"/>
  <c r="C24" i="8" s="1"/>
  <c r="E28" i="8"/>
  <c r="E27" i="8" s="1"/>
  <c r="E26" i="8" s="1"/>
  <c r="E25" i="8" s="1"/>
  <c r="C31" i="8"/>
  <c r="C30" i="8" s="1"/>
  <c r="C29" i="8" s="1"/>
  <c r="C32" i="8"/>
  <c r="D32" i="8"/>
  <c r="D31" i="8" s="1"/>
  <c r="D30" i="8" s="1"/>
  <c r="D29" i="8" s="1"/>
  <c r="C15" i="8" l="1"/>
  <c r="C14" i="8" s="1"/>
  <c r="C8" i="8"/>
  <c r="C33" i="8" s="1"/>
  <c r="D28" i="8"/>
  <c r="D27" i="8" s="1"/>
  <c r="D26" i="8" s="1"/>
  <c r="D25" i="8" s="1"/>
  <c r="D24" i="8" s="1"/>
  <c r="D8" i="8" s="1"/>
  <c r="D33" i="8" s="1"/>
  <c r="E32" i="8"/>
  <c r="E31" i="8" s="1"/>
  <c r="E30" i="8" s="1"/>
  <c r="E29" i="8" s="1"/>
  <c r="E24" i="8" s="1"/>
  <c r="E8" i="8" s="1"/>
  <c r="E33" i="8" s="1"/>
  <c r="D94" i="4"/>
  <c r="D93" i="4" s="1"/>
  <c r="D92" i="4" s="1"/>
  <c r="D91" i="4" s="1"/>
  <c r="E94" i="4"/>
  <c r="E93" i="4" s="1"/>
  <c r="C94" i="4"/>
  <c r="D114" i="4"/>
  <c r="D113" i="4" s="1"/>
  <c r="E114" i="4"/>
  <c r="E113" i="4" s="1"/>
  <c r="C114" i="4"/>
  <c r="D146" i="4"/>
  <c r="E146" i="4"/>
  <c r="C146" i="4"/>
  <c r="E105" i="4"/>
  <c r="C105" i="4"/>
  <c r="C104" i="4" s="1"/>
  <c r="D105" i="4"/>
  <c r="D104" i="4"/>
  <c r="E44" i="4"/>
  <c r="D44" i="4"/>
  <c r="D43" i="4"/>
  <c r="D42" i="4" s="1"/>
  <c r="D41" i="4" s="1"/>
  <c r="C44" i="4"/>
  <c r="C43" i="4" s="1"/>
  <c r="C42" i="4" s="1"/>
  <c r="C41" i="4" s="1"/>
  <c r="D85" i="4"/>
  <c r="E85" i="4"/>
  <c r="C85" i="4"/>
  <c r="D87" i="4"/>
  <c r="E87" i="4"/>
  <c r="C87" i="4"/>
  <c r="D61" i="4"/>
  <c r="E61" i="4"/>
  <c r="E60" i="4" s="1"/>
  <c r="C61" i="4"/>
  <c r="D56" i="4"/>
  <c r="E56" i="4"/>
  <c r="C56" i="4"/>
  <c r="D53" i="4"/>
  <c r="E53" i="4"/>
  <c r="C53" i="4"/>
  <c r="D49" i="4"/>
  <c r="D48" i="4" s="1"/>
  <c r="E49" i="4"/>
  <c r="E48" i="4" s="1"/>
  <c r="C49" i="4"/>
  <c r="C48" i="4" s="1"/>
  <c r="D37" i="4"/>
  <c r="E37" i="4"/>
  <c r="C37" i="4"/>
  <c r="C29" i="4"/>
  <c r="D29" i="4"/>
  <c r="E29" i="4"/>
  <c r="D14" i="4"/>
  <c r="D13" i="4" s="1"/>
  <c r="E14" i="4"/>
  <c r="E13" i="4"/>
  <c r="C14" i="4"/>
  <c r="C13" i="4"/>
  <c r="E104" i="4"/>
  <c r="D151" i="4"/>
  <c r="E151" i="4"/>
  <c r="C151" i="4"/>
  <c r="D149" i="4"/>
  <c r="D148" i="4" s="1"/>
  <c r="E149" i="4"/>
  <c r="E148" i="4"/>
  <c r="C149" i="4"/>
  <c r="C148" i="4"/>
  <c r="D83" i="4"/>
  <c r="E83" i="4"/>
  <c r="C83" i="4"/>
  <c r="D26" i="4"/>
  <c r="E26" i="4"/>
  <c r="E25" i="4" s="1"/>
  <c r="C26" i="4"/>
  <c r="C25" i="4"/>
  <c r="E43" i="4"/>
  <c r="E42" i="4"/>
  <c r="D34" i="4"/>
  <c r="E34" i="4"/>
  <c r="C34" i="4"/>
  <c r="C31" i="4"/>
  <c r="C12" i="4" s="1"/>
  <c r="C32" i="4"/>
  <c r="D32" i="4"/>
  <c r="E32" i="4"/>
  <c r="E31" i="4"/>
  <c r="E142" i="4"/>
  <c r="E140" i="4" s="1"/>
  <c r="D142" i="4"/>
  <c r="D140" i="4" s="1"/>
  <c r="C142" i="4"/>
  <c r="C140" i="4" s="1"/>
  <c r="E133" i="4"/>
  <c r="D133" i="4"/>
  <c r="C133" i="4"/>
  <c r="E99" i="4"/>
  <c r="D99" i="4"/>
  <c r="C99" i="4"/>
  <c r="E20" i="4"/>
  <c r="E19" i="4"/>
  <c r="D20" i="4"/>
  <c r="D19" i="4" s="1"/>
  <c r="C20" i="4"/>
  <c r="C19" i="4"/>
  <c r="D31" i="4"/>
  <c r="D25" i="4"/>
  <c r="C113" i="4"/>
  <c r="C60" i="4"/>
  <c r="D60" i="4"/>
  <c r="E41" i="4" l="1"/>
  <c r="C93" i="4"/>
  <c r="C92" i="4" s="1"/>
  <c r="C91" i="4" s="1"/>
  <c r="C11" i="4"/>
  <c r="C154" i="4" s="1"/>
  <c r="E12" i="4"/>
  <c r="E11" i="4" s="1"/>
  <c r="D12" i="4"/>
  <c r="D11" i="4" s="1"/>
  <c r="D154" i="4" s="1"/>
  <c r="E92" i="4"/>
  <c r="E91" i="4" s="1"/>
  <c r="E154" i="4" l="1"/>
</calcChain>
</file>

<file path=xl/sharedStrings.xml><?xml version="1.0" encoding="utf-8"?>
<sst xmlns="http://schemas.openxmlformats.org/spreadsheetml/2006/main" count="7332" uniqueCount="1103">
  <si>
    <t>000 1 00 00000 00 0000 000</t>
  </si>
  <si>
    <t>ДОХОДЫ</t>
  </si>
  <si>
    <t>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</si>
  <si>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</si>
  <si>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</si>
  <si>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</si>
  <si>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</si>
  <si>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НАЛОГИ НА СОВОКУПНЫЙ ДОХОД</t>
  </si>
  <si>
    <t>000 1 06 00000 00 0000 000</t>
  </si>
  <si>
    <t xml:space="preserve">НАЛОГИ НА ИМУЩЕСТВО 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</si>
  <si>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</si>
  <si>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</si>
  <si>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</si>
  <si>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</si>
  <si>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</si>
  <si>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</si>
  <si>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 xml:space="preserve">000 1 16 00000 00 0000 000 </t>
  </si>
  <si>
    <t>ШТРАФЫ, САНКЦИИ, ВОЗМЕЩЕНИЕ УЩЕРБА</t>
  </si>
  <si>
    <t>ВСЕГО ДОХОДОВ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</si>
  <si>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</si>
  <si>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</si>
  <si>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</si>
  <si>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</si>
  <si>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</si>
  <si>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</si>
  <si>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Наименование доходов</t>
  </si>
  <si>
    <t>Земельный налог</t>
  </si>
  <si>
    <t xml:space="preserve">БЕЗВОЗМЕЗДНЫЕ ПОСТУПЛЕНИЯ 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</si>
  <si>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</si>
  <si>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</si>
  <si>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</si>
  <si>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Прочие субсидии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</si>
  <si>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</si>
  <si>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000 1 06 06000 00 0000 110</t>
  </si>
  <si>
    <t>Код бюджетной классификации Российской Федерации</t>
  </si>
  <si>
    <t>СУБСИДИИ БЮДЖЕТАМ БЮДЖЕТНОЙ СИСТЕМЫ РОССИЙСКОЙ ФЕДЕРАЦИИ (МЕЖБЮДЖЕТНЫЕ СУБСИДИИ)</t>
  </si>
  <si>
    <t xml:space="preserve"> 000 1 03 00000 00 0000 000</t>
  </si>
  <si>
    <t xml:space="preserve"> 000 1 03 02000 01 0000 110</t>
  </si>
  <si>
    <t>000 1 13 00000 00 0000 000</t>
  </si>
  <si>
    <t>Субвенция на возмещение расходов по гарантированному перечню услуг по погребению</t>
  </si>
  <si>
    <t>000 2 02 20000 00 0000 150</t>
  </si>
  <si>
    <t>000 2 02 29999 00 0000 150</t>
  </si>
  <si>
    <t xml:space="preserve">СУБВЕНЦИИ БЮДЖЕТАМ БЮДЖЕТНОЙ СИСТЕМЫ РОССИЙСКОЙ ФЕДЕРАЦИИ </t>
  </si>
  <si>
    <t>000 2 02 30000 00 0000 150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</si>
  <si>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</si>
  <si>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</si>
  <si>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000 1 03 02231 01 0000 110</t>
  </si>
  <si>
    <t xml:space="preserve"> 000 1 03 02241 01 0000 110</t>
  </si>
  <si>
    <t xml:space="preserve"> 000 1 03 02251 01 0000 110</t>
  </si>
  <si>
    <t xml:space="preserve"> 000 1 03 02261 01 0000 110</t>
  </si>
  <si>
    <t>ДОХОДЫ ОТ ОКАЗАНИЯ ПЛАТНЫХ УСЛУГ И КОМПЕНСАЦИИ ЗАТРАТ ГОСУДАРСТВА</t>
  </si>
  <si>
    <t>000 1 16 11064 01 0000 140</t>
  </si>
  <si>
    <t>000 1 16 02020 02 0000 140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</si>
  <si>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</si>
  <si>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на обеспечение бесплатным питанием отдельных категорий обучающихся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</si>
  <si>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</si>
  <si>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</si>
  <si>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</si>
  <si>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</si>
  <si>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</si>
  <si>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"Об административных комиссиях"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</si>
  <si>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</si>
  <si>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</si>
  <si>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</si>
  <si>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Субсидия на организацию отдыха детей Мурманской области в муниципальных 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</si>
  <si>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</si>
  <si>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</si>
  <si>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</si>
  <si>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ИНЫЕ МЕЖБЮДЖЕТНЫЕ ТРАНСФЕРТЫ</t>
  </si>
  <si>
    <t>000 2 02 40000 00 0000 150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</si>
  <si>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</si>
  <si>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</si>
  <si>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2023 год</t>
  </si>
  <si>
    <t>Приложение 1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</si>
  <si>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</si>
  <si>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</si>
  <si>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</si>
  <si>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</si>
  <si>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</si>
  <si>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</si>
  <si>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</si>
  <si>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</si>
  <si>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</si>
  <si>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</si>
  <si>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</si>
  <si>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</si>
  <si>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</si>
  <si>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</si>
  <si>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000 1 11 09044 14 0000 120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</si>
  <si>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</si>
  <si>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000 1 13 01994 14 0000 130</t>
  </si>
  <si>
    <t>Прочие доходы от оказания платных услуг (работ) получателями средств бюджетов муниципальных округов</t>
  </si>
  <si>
    <t>000 1 13 02994 14 0000 130</t>
  </si>
  <si>
    <t>Прочие доходы от компенсации затрат бюджетов муниципальных округов</t>
  </si>
  <si>
    <t>000 1 06 01000 00 0000 110</t>
  </si>
  <si>
    <t>Налог на имущество физических лиц</t>
  </si>
  <si>
    <t>000 1 05 04000 02 0000 110</t>
  </si>
  <si>
    <t>Налог, взимаемый в связи с применением патентной системы налогообложения</t>
  </si>
  <si>
    <t>000 1 14 06012 14 0000 430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</si>
  <si>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</si>
  <si>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</si>
  <si>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</si>
  <si>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</si>
  <si>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</si>
  <si>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рублей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</si>
  <si>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</si>
  <si>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</si>
  <si>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000 2 02 29999 14 0000 150</t>
  </si>
  <si>
    <t>Прочие субсидии бюджетам муниципальных округов, в том числе:</t>
  </si>
  <si>
    <t xml:space="preserve">
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</si>
  <si>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000 2 02 25304 14 0000 150</t>
  </si>
  <si>
    <t xml:space="preserve">
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</si>
  <si>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>000 2 02 20216 14 0000 150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</si>
  <si>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</si>
  <si>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</si>
  <si>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000 2 02 25519 14 0000 150</t>
  </si>
  <si>
    <t xml:space="preserve">
Субсидии бюджетам муниципальных округов на поддержку отрасли культуры
</t>
  </si>
  <si>
    <t>Субсидии на обеспечение комплексной безопасности муниципальных образовательных организаций</t>
  </si>
  <si>
    <t>000 2 02 30024 14 0000 150</t>
  </si>
  <si>
    <t>Субвенции бюджетам муниципальных округов на выполнение передаваемых полномочий субъектов Российской Федерации, в том числе:</t>
  </si>
  <si>
    <t>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</si>
  <si>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</si>
  <si>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000 2 02 39998 14 0000 150</t>
  </si>
  <si>
    <t>Единая субвенция бюджетам муниципальных округов</t>
  </si>
  <si>
    <t>000 2 02 30029 14 0000 150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</si>
  <si>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</si>
  <si>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000 2 02 30027 14 0000 150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</si>
  <si>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</si>
  <si>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000 2 02 35082 14 0000 150</t>
  </si>
  <si>
    <t xml:space="preserve">
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</si>
  <si>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Субвенция бюджетам 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</si>
  <si>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000 2 02 35120 14 0000 150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</si>
  <si>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</si>
  <si>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000 2 02 35930 14 0000 150</t>
  </si>
  <si>
    <t>Субвенции бюджетам муниципальных округов на государственную регистрацию актов гражданского состояния</t>
  </si>
  <si>
    <t>000 2 02 45303 14 0000 150</t>
  </si>
  <si>
    <t xml:space="preserve">
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том числе:
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</si>
  <si>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</si>
  <si>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000 2 02 45424 14 0000 150</t>
  </si>
  <si>
    <t xml:space="preserve">
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</si>
  <si>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>000 1 16 01053 01 0035 140</t>
  </si>
  <si>
    <t>000 1 16 01063 01 0101 140</t>
  </si>
  <si>
    <t>000 1 16 01063 01 9000 140</t>
  </si>
  <si>
    <t>000 1 16 01203 01 0008 140</t>
  </si>
  <si>
    <t>000 1 16 01203 01 0021 140</t>
  </si>
  <si>
    <t>000 1 16 01203 01 9000 140</t>
  </si>
  <si>
    <t>000 1 16 01073 01 0006 140</t>
  </si>
  <si>
    <t>000 1 16 01073 01 0017 140</t>
  </si>
  <si>
    <t>000 1 16 01073 01 0027 140</t>
  </si>
  <si>
    <t>000 1 16 01133 01 9000 140</t>
  </si>
  <si>
    <t>000 1 16 01143 01 9000 140</t>
  </si>
  <si>
    <t>000 1 16 01153 01 0005 140</t>
  </si>
  <si>
    <t>000 1 16 01153 01 0006 140</t>
  </si>
  <si>
    <t>000 1 16 01153 01 9000 140</t>
  </si>
  <si>
    <t>000 1 16 01173 01 0008 140</t>
  </si>
  <si>
    <t>000 1 16 01173 01 9000 140</t>
  </si>
  <si>
    <t>000 1 16 01193 01 9000 140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</si>
  <si>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</si>
  <si>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</si>
  <si>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</si>
  <si>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занятие водного объекта или пользование им с нарушением установленных условий)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</si>
  <si>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</si>
  <si>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</si>
  <si>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</si>
  <si>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</si>
  <si>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</si>
  <si>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</si>
  <si>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</si>
  <si>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</si>
  <si>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</si>
  <si>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</si>
  <si>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</si>
  <si>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</si>
  <si>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</si>
  <si>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000 1 16 01063 01 0009 140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</si>
  <si>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</si>
  <si>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 xml:space="preserve">   000 1 05 01000 00 0000 110</t>
  </si>
  <si>
    <t>к решению Совета депутатов муниципального округа город Кировск с подведомственной территорией Мурманской области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</si>
  <si>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</si>
  <si>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</si>
  <si>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</si>
  <si>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</si>
  <si>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000 1 16 10000 00 0000 140</t>
  </si>
  <si>
    <t>Платежи в целях возмещения причиненного ущерба (убытков)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</si>
  <si>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</si>
  <si>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</si>
  <si>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000 2 02 20077 14 0000 150</t>
  </si>
  <si>
    <t>000 2 02 49999 14 0000 150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</si>
  <si>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</si>
  <si>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</si>
  <si>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округов, в том числе:</t>
  </si>
  <si>
    <t>000 2 07 04050 14 0000 150</t>
  </si>
  <si>
    <t>Прочие безвозмездные поступления в бюджеты муниципальных округов (реализация мероприятий в рамках заключенных соглашений)</t>
  </si>
  <si>
    <t>000 2 07 04050 14 7000 150</t>
  </si>
  <si>
    <t>ДОХОДЫ БЮДЖЕТОВ МУНИЦИПАЛЬНЫХ ОКРУГОВ ОТ ВОЗВРАТА ОРГАНИЗАЦИЯМИ ОСТАТКОВ СУБСИДИЙ ПРОШЛЫХ ЛЕТ</t>
  </si>
  <si>
    <t>000 2 18 04000 14 0000 150</t>
  </si>
  <si>
    <t>Доходы бюджетов муниципальных округов от возврата бюджетными учреждениями остатков субсидий прошлых лет</t>
  </si>
  <si>
    <t>000 2 18 04010 14 0000 150</t>
  </si>
  <si>
    <t>Доходы бюджетов муниципальных округов от возврата автономными учреждениями остатков субсидий прошлых лет</t>
  </si>
  <si>
    <t>000 2 18 04020 14 0000 150</t>
  </si>
  <si>
    <t>000 1 16 01194 01 0000 140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</si>
  <si>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</si>
  <si>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000 1 16 07010 14 0000 140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</si>
  <si>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</si>
  <si>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000 1 16 10032 14 0000 140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</si>
  <si>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</si>
  <si>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</si>
  <si>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</si>
  <si>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Объем поступлений доходов местного бюджета на 2023 год и плановый период 2024 - 2025 годов</t>
  </si>
  <si>
    <t>2024 год</t>
  </si>
  <si>
    <t xml:space="preserve"> 2025 год</t>
  </si>
  <si>
    <t xml:space="preserve"> 000 1 01 02010 01 0000 110</t>
  </si>
  <si>
    <t xml:space="preserve"> 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</si>
  <si>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</si>
  <si>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</si>
  <si>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</si>
  <si>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000 1 01 02080 01 0000 110</t>
  </si>
  <si>
    <t xml:space="preserve">   000 1 05 01011 01 0000 110</t>
  </si>
  <si>
    <t>Налог, взимаемый с налогоплательщиков, выбравших в качестве объекта налогообложения доходы</t>
  </si>
  <si>
    <t xml:space="preserve">   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</si>
  <si>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</si>
  <si>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000 1 05 04060 02 0000 110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</si>
  <si>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</si>
  <si>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000 1 06 01020 14 0000 110 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</si>
  <si>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</si>
  <si>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000 1 06 06032 14 0000 110</t>
  </si>
  <si>
    <t>Земельный налог с организаций, обладающих земельным участком, расположенным в границах муниципальных округов</t>
  </si>
  <si>
    <t>000 1 06 06042 14 0000 110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</si>
  <si>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</si>
  <si>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</si>
  <si>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</si>
  <si>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000 1 12 01010 01 0000 120</t>
  </si>
  <si>
    <t>Плата за выбросы загрязняющих веществ в атмосферный воздух стационарными объектами</t>
  </si>
  <si>
    <t>000 1 12 01030 01 0000 120</t>
  </si>
  <si>
    <t>Плата за сбросы загрязняющих веществ в водные объекты</t>
  </si>
  <si>
    <t>000 1 12 01041 01 0000 120</t>
  </si>
  <si>
    <t>Плата за размещение отходов производства</t>
  </si>
  <si>
    <t>000 1 16 01063 01 0008 140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</si>
  <si>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</si>
  <si>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000 1 16 01193 01 0005 140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</si>
  <si>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</si>
  <si>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000 1 08 07150 01 1000 110</t>
  </si>
  <si>
    <t>000 1 08 07179 01 1000 110</t>
  </si>
  <si>
    <t>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</si>
  <si>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</si>
  <si>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 xml:space="preserve">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 муниципальных образовательных организациях </t>
  </si>
  <si>
    <t>Субсидия на софинансирование расходных обязательств муниципальных образований на предоставление социальных выплат молодым семьям, достигшим 36 лет на приобретение (строительство) жилых помещений</t>
  </si>
  <si>
    <r>
      <t xml:space="preserve">Прочие межбюджетные трансферты, передаваемые бюджетам муниципальных округов, </t>
    </r>
    <r>
      <rPr>
        <sz val="14"/>
        <rFont val="Times New Roman"/>
        <family val="1"/>
      </rPr>
      <t>в том числе:</t>
    </r>
  </si>
  <si>
    <t>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</si>
  <si>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</si>
  <si>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Субсидии бюджетам муниципальных округов на софинансирование капитальных вложений в объекты муниципальной собственности, в том числе:</t>
  </si>
  <si>
    <t>Субсидии бюджетам муниципальных округов на софинансирование капитальных вложений в объекты муниципальной собственности (реконструкция объекта культурного наследия регионального значения "Здание первого хибиногорского кинотеатра "Большевик" в городе Кировске в целях приспособления для современного использования в качестве кино-культурного центра)</t>
  </si>
  <si>
    <t>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</si>
  <si>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'000 1 05 00000 00 0000 000</t>
  </si>
  <si>
    <t>000 2 02 25213 14 0000 150</t>
  </si>
  <si>
    <t>000 2 02 25171 14 0000 150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</si>
  <si>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
систем в образовательных организациях</t>
  </si>
  <si>
    <t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</si>
  <si>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от ______2023 № ___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</si>
  <si>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</si>
  <si>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</si>
  <si>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</si>
  <si>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000 2 02 45179 14 0000 150</t>
  </si>
  <si>
    <t>Всего</t>
  </si>
  <si>
    <t>700</t>
  </si>
  <si>
    <t>1010127800</t>
  </si>
  <si>
    <t>1301</t>
  </si>
  <si>
    <t>Обслуживание государственного (муниципального) долга</t>
  </si>
  <si>
    <t>Процентные платежи по муниципальному долгу по бюджетному кредиту</t>
  </si>
  <si>
    <t>1010127790</t>
  </si>
  <si>
    <t>Процентные платежи по муниципальному долгу по коммерческому кредиту</t>
  </si>
  <si>
    <t>1010100000</t>
  </si>
  <si>
    <t>Обслуживание муниципального долга</t>
  </si>
  <si>
    <t>1010000000</t>
  </si>
  <si>
    <t>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</si>
  <si>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</si>
  <si>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</si>
  <si>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>Обслуживание государственного (муниципального) внутреннего долга</t>
  </si>
  <si>
    <t>1300</t>
  </si>
  <si>
    <t>ОБСЛУЖИВАНИЕ ГОСУДАРСТВЕННОГО (МУНИЦИПАЛЬНОГО) ДОЛГА</t>
  </si>
  <si>
    <t>800</t>
  </si>
  <si>
    <t>0910260210</t>
  </si>
  <si>
    <t>1202</t>
  </si>
  <si>
    <t>Иные бюджетные ассигнования</t>
  </si>
  <si>
    <t>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(общество с ограниченной ответственностью "Редакция региональной общественно-политической газеты "Кировский рабочий")</t>
  </si>
  <si>
    <t>0910200000</t>
  </si>
  <si>
    <t>Прочие расходы местного бюджета на выполнение функций органов местного самоуправления</t>
  </si>
  <si>
    <t>0910000000</t>
  </si>
  <si>
    <t>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</si>
  <si>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</si>
  <si>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</si>
  <si>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>Периодическая печать и издательства</t>
  </si>
  <si>
    <t>1200</t>
  </si>
  <si>
    <t>СРЕДСТВА МАССОВОЙ ИНФОРМАЦИИ</t>
  </si>
  <si>
    <t>600</t>
  </si>
  <si>
    <t>08204S1170</t>
  </si>
  <si>
    <t>1103</t>
  </si>
  <si>
    <t>Предоставление субсидий бюджетным, автономным учреждениям и иным некоммерческим организациям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</si>
  <si>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</si>
  <si>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0820471170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</si>
  <si>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</si>
  <si>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0820400000</t>
  </si>
  <si>
    <t>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</si>
  <si>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0820000000</t>
  </si>
  <si>
    <t>Подпрограмма "Организация и развитие спортивной подготовки в городе Кировске"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</si>
  <si>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</si>
  <si>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</si>
  <si>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>Спорт высших достижений</t>
  </si>
  <si>
    <t>0820227210</t>
  </si>
  <si>
    <t>1101</t>
  </si>
  <si>
    <t>Предоставление услуг в сфере физической культуры и спорта</t>
  </si>
  <si>
    <t>0820200000</t>
  </si>
  <si>
    <t>Создание условий для обеспечения деятельности учреждений в области спорта</t>
  </si>
  <si>
    <t>0820123130</t>
  </si>
  <si>
    <t>Предоставление услуг спортивных объектов  МАУ СОК "Горняк"</t>
  </si>
  <si>
    <t>0820100000</t>
  </si>
  <si>
    <t>Обеспечение доступа к спортивным объектам МАУ СОК "Горняк"</t>
  </si>
  <si>
    <t>0810128150</t>
  </si>
  <si>
    <t>Организация и проведение городских спортивных и физкультурных мероприятий</t>
  </si>
  <si>
    <t>0810127230</t>
  </si>
  <si>
    <t>Выявление и поддержка спортивных талантов среди детей и молодежи (расходы на участие в выездных спортивных мероприятиях)</t>
  </si>
  <si>
    <t>0810126170</t>
  </si>
  <si>
    <t>Модернизация и реконструкция учреждений физической культуры и спорта города Кировска</t>
  </si>
  <si>
    <t>0810100000</t>
  </si>
  <si>
    <t>Комплекс мероприятий, направленных на создание условий для развития физической культуры и спорта в городе Кировске</t>
  </si>
  <si>
    <t>0810000000</t>
  </si>
  <si>
    <t>Подпрограмма "Развитие физической культуры и массового спорта города Кировска"</t>
  </si>
  <si>
    <t>0410127780</t>
  </si>
  <si>
    <t>Повышение уровня антитеррористической защищенности мест и объектов с массовым пребыванием людей</t>
  </si>
  <si>
    <t>0410100000</t>
  </si>
  <si>
    <t>Обеспечение профилактики правонарушений, усиления контроля за гражданами, склонными к противоправной деятельности</t>
  </si>
  <si>
    <t>0410000000</t>
  </si>
  <si>
    <t>Подпрограмма "Профилактика терроризма, экстремизма и правонарушений"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</si>
  <si>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</si>
  <si>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</si>
  <si>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>Физическая культура</t>
  </si>
  <si>
    <t>1100</t>
  </si>
  <si>
    <t>ФИЗИЧЕСКАЯ КУЛЬТУРА И СПОРТ</t>
  </si>
  <si>
    <t>200</t>
  </si>
  <si>
    <t>1610128300</t>
  </si>
  <si>
    <t>1006</t>
  </si>
  <si>
    <t>Закупка товаров, работ и услуг для обеспечения государственных (муниципальных) нужд</t>
  </si>
  <si>
    <t>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</si>
  <si>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>1610100000</t>
  </si>
  <si>
    <t>Создание условий доступности для инвалидов</t>
  </si>
  <si>
    <t>1610000000</t>
  </si>
  <si>
    <t>Подпрограмма "Формирование условий для беспрепятственного доступа инвалидов и других маломобильных групп населения"</t>
  </si>
  <si>
    <t>1600000000</t>
  </si>
  <si>
    <t>Муниципальная программа "Доступная среда на территории муниципального округа город Кировск Мурманской области"</t>
  </si>
  <si>
    <t>0530160190</t>
  </si>
  <si>
    <t>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административном центре муниципального округа- населенном пункте город Кировск обучающимся очной формы обучения общеобразовательных организаций, расположенных в н.п. Титан и н.п. Коашва,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</si>
  <si>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0530160180</t>
  </si>
  <si>
    <t>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н.п.Титан и н.п.Коашва обучающимся очной формы обучения общеобразовательных организаций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</si>
  <si>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0530100000</t>
  </si>
  <si>
    <t>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</si>
  <si>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</si>
  <si>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>Подпрограмма "Транспортное обслуживание населения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</si>
  <si>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</si>
  <si>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</si>
  <si>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>300</t>
  </si>
  <si>
    <t>0300380130</t>
  </si>
  <si>
    <t>Социальное обеспечение и иные выплаты населению</t>
  </si>
  <si>
    <t>Ежегодная единовременная выплата медицинским работникам ГОБУЗ "Апатитско-Кировская ЦГБ"</t>
  </si>
  <si>
    <t>0300380060</t>
  </si>
  <si>
    <t>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</t>
  </si>
  <si>
    <t>0300380040</t>
  </si>
  <si>
    <t>Возмещение расходов по проезду в государственные областные медицинские организации Мурманской области</t>
  </si>
  <si>
    <t>0300380020</t>
  </si>
  <si>
    <t>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</si>
  <si>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</si>
  <si>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>Мероприятия по оказанию социальной помощи населению города Кировска и расширению социальных льгот</t>
  </si>
  <si>
    <t>0300000000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</si>
  <si>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</si>
  <si>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0230160130</t>
  </si>
  <si>
    <t>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</si>
  <si>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>0230100000</t>
  </si>
  <si>
    <t>Предоставление субсидий СО НКО</t>
  </si>
  <si>
    <t>0230000000</t>
  </si>
  <si>
    <t>Подпрограмма "Поддержка социально - ориентированных некоммерческих организаций"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</si>
  <si>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</si>
  <si>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</si>
  <si>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>Другие вопросы в области социальной политики</t>
  </si>
  <si>
    <t>12102S0870</t>
  </si>
  <si>
    <t>1004</t>
  </si>
  <si>
    <t>Cофинансирование за счет местного бюджета расходов на предоставление социальных выплат молодым семьям, достигшим 36 лет на приобретение (строительство) жилых помещений</t>
  </si>
  <si>
    <t>12102L4970</t>
  </si>
  <si>
    <t>Реализация мероприятий по обеспечению жильем молодых семей</t>
  </si>
  <si>
    <t>1210280120</t>
  </si>
  <si>
    <t>Дополнительная социальная выплата многодетным молодым семьям и молодым семьям в случае рождения (усыновления) ребенка</t>
  </si>
  <si>
    <t>1210270870</t>
  </si>
  <si>
    <t>1210200000</t>
  </si>
  <si>
    <t>Обеспечение жильем молодых семей в виде денежной выплаты (субсидии гражданам на приобретение жилья)</t>
  </si>
  <si>
    <t>400</t>
  </si>
  <si>
    <t>1210175570</t>
  </si>
  <si>
    <t>Капитальные вложения в объекты государственной (муниципальной) собственности</t>
  </si>
  <si>
    <t>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</si>
  <si>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</si>
  <si>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</si>
  <si>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</si>
  <si>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>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</si>
  <si>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</si>
  <si>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</si>
  <si>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>0910275350</t>
  </si>
  <si>
    <t>0910275340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</si>
  <si>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</si>
  <si>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</si>
  <si>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>0910275200</t>
  </si>
  <si>
    <t>0620175370</t>
  </si>
  <si>
    <t>0620175360</t>
  </si>
  <si>
    <t>0620100000</t>
  </si>
  <si>
    <t>Предоставление дошкольного образования и воспитания</t>
  </si>
  <si>
    <t>0620000000</t>
  </si>
  <si>
    <t>Подпрограмма "Обеспечение предоставления муниципальных услуг (работ) в сфере общего и дополнительного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</si>
  <si>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</si>
  <si>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</si>
  <si>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>0300280030</t>
  </si>
  <si>
    <t>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</si>
  <si>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</si>
  <si>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</si>
  <si>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</si>
  <si>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>Обеспечение поддержки малообеспеченных семей с несовершеннолетними детьми, а также детей сирот</t>
  </si>
  <si>
    <t>Охрана семьи и детства</t>
  </si>
  <si>
    <t>1240175620</t>
  </si>
  <si>
    <t>1003</t>
  </si>
  <si>
    <t>1240100000</t>
  </si>
  <si>
    <t>Предоставление единовременной выплаты многодетным семьям взамен предоставления им земельного участка</t>
  </si>
  <si>
    <t>1240000000</t>
  </si>
  <si>
    <t>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</si>
  <si>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>0430275230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</si>
  <si>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</si>
  <si>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</si>
  <si>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0430200000</t>
  </si>
  <si>
    <t>Организация мероприятий по оказанию ритуальных услуг</t>
  </si>
  <si>
    <t>0430000000</t>
  </si>
  <si>
    <t>Подпрограмма "Охрана окружающей среды"</t>
  </si>
  <si>
    <t>0300375100</t>
  </si>
  <si>
    <t>0300180010</t>
  </si>
  <si>
    <t>Проведение ремонта квартир ветеранов Великой Отечественной войны, расположенных в муниципальном образовании</t>
  </si>
  <si>
    <t>0300100000</t>
  </si>
  <si>
    <t>Мероприятия по повышению уровня жизни ветеранов и инвалидов ВОВ</t>
  </si>
  <si>
    <t>Социальное обеспечение населения</t>
  </si>
  <si>
    <t>9100090100</t>
  </si>
  <si>
    <t>1001</t>
  </si>
  <si>
    <t>Доплаты к пенсиям муниципальных служащих</t>
  </si>
  <si>
    <t>9100000000</t>
  </si>
  <si>
    <t>Непрограммная деятельность Совета депутатов муниципального округа город Кировск с подведомственной территорией Мурманской области</t>
  </si>
  <si>
    <t>0910290100</t>
  </si>
  <si>
    <t>Пенсионное обеспечение</t>
  </si>
  <si>
    <t>1000</t>
  </si>
  <si>
    <t>СОЦИАЛЬНАЯ ПОЛИТИКА</t>
  </si>
  <si>
    <t>0700628600</t>
  </si>
  <si>
    <t>0801</t>
  </si>
  <si>
    <t>Оказание услуг по холодному водоснабжению и водоотведению конного клуба "Ласточка"</t>
  </si>
  <si>
    <t>0700628370</t>
  </si>
  <si>
    <t>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</si>
  <si>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>0700600000</t>
  </si>
  <si>
    <t>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</si>
  <si>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07005S4000</t>
  </si>
  <si>
    <t>Софинансирование за счет местного бюджета расходов на осуществление капитальных вложений в объекты муниципальной собственности</t>
  </si>
  <si>
    <t>0700574000</t>
  </si>
  <si>
    <t>Субсидия на софинансирование капитальных вложений в объекты муниципальной собственности</t>
  </si>
  <si>
    <t>0700527950</t>
  </si>
  <si>
    <t>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</si>
  <si>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0700500000</t>
  </si>
  <si>
    <t>Мероприятия направленные на реконструкцию культурно-досуговых объектов города Кировска</t>
  </si>
  <si>
    <t>07004L5190</t>
  </si>
  <si>
    <t>Государственная поддержка отрасли культуры</t>
  </si>
  <si>
    <t>0700428240</t>
  </si>
  <si>
    <t>Организация, проведение городских культурно-массовых мероприятий (в муниципальных библиотеках)</t>
  </si>
  <si>
    <t>0700423280</t>
  </si>
  <si>
    <t>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</si>
  <si>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0700400000</t>
  </si>
  <si>
    <t>Создание условий для деятельности муниципальных библиотек</t>
  </si>
  <si>
    <t>0700328050</t>
  </si>
  <si>
    <t>Организация, проведение городских культурно-массовых мероприятий (в муниципальном музее)</t>
  </si>
  <si>
    <t>0700323260</t>
  </si>
  <si>
    <t>Обеспечение деятельности МБУК "Историко-краеведческий музей  с мемориалом  С.М. Кирова и выставочным залом"</t>
  </si>
  <si>
    <t>0700300000</t>
  </si>
  <si>
    <t>Создание условий для деятельности муниципального музея</t>
  </si>
  <si>
    <t>07002S1100</t>
  </si>
  <si>
    <t>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</si>
  <si>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0700271100</t>
  </si>
  <si>
    <t>0700227590</t>
  </si>
  <si>
    <t>Организация, проведение городских культурно-массовых мероприятий (в учреждениях клубного типа)</t>
  </si>
  <si>
    <t>0700227530</t>
  </si>
  <si>
    <t>Организация выездных мероприятий (в учреждениях клубного типа)</t>
  </si>
  <si>
    <t>0700223220</t>
  </si>
  <si>
    <t>Обеспечение развития творческого потенциала и организация досуга населения на базе муниципальных автономных учреждений культуры</t>
  </si>
  <si>
    <t>0700213060</t>
  </si>
  <si>
    <t>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</si>
  <si>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0700200000</t>
  </si>
  <si>
    <t>Создание условий для деятельности учреждений клубного типа</t>
  </si>
  <si>
    <t>0700000000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</si>
  <si>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</si>
  <si>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0230160200</t>
  </si>
  <si>
    <t>Субсидии из бюджета города Кировска социально ориентированным некоммерческим организациям Мурманской области, осуществляющим деятельность в сфере культуры и искусства,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</t>
  </si>
  <si>
    <t>Культура</t>
  </si>
  <si>
    <t>0800</t>
  </si>
  <si>
    <t>КУЛЬТУРА, КИНЕМАТОГРАФИЯ</t>
  </si>
  <si>
    <t>0700827610</t>
  </si>
  <si>
    <t>0709</t>
  </si>
  <si>
    <t>Реализация молодежных инициатив и проектов</t>
  </si>
  <si>
    <t>0700800000</t>
  </si>
  <si>
    <t>Комплекс мероприятий направленный, на поддержку и развитие молодежных инициатив</t>
  </si>
  <si>
    <t>0620524910</t>
  </si>
  <si>
    <t>Оказание муниципальной услуги по предоставлению питания обучающимся</t>
  </si>
  <si>
    <t>0620500000</t>
  </si>
  <si>
    <t>Организация и предоставление школьного питания</t>
  </si>
  <si>
    <t>06103S1070</t>
  </si>
  <si>
    <t>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</si>
  <si>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</si>
  <si>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>0610328270</t>
  </si>
  <si>
    <t>Организация летнего отдыха детей за пределами Мурманской области</t>
  </si>
  <si>
    <t>0610326130</t>
  </si>
  <si>
    <t>Организация занятости обучающихся (занятость детей только по договорам)</t>
  </si>
  <si>
    <t>0610300000</t>
  </si>
  <si>
    <t>Успех каждого ребенка</t>
  </si>
  <si>
    <t>06101S0790</t>
  </si>
  <si>
    <t>Софинансирование за счет местного бюджета расходов на обеспечение комплексной безопасности муниципальных образовательных организаций</t>
  </si>
  <si>
    <t>0610170790</t>
  </si>
  <si>
    <t>0610100000</t>
  </si>
  <si>
    <t>Современная образовательная среда</t>
  </si>
  <si>
    <t>0610000000</t>
  </si>
  <si>
    <t>Подпрограмма "Развитие современной системы образования"</t>
  </si>
  <si>
    <t>Другие вопросы в области образования</t>
  </si>
  <si>
    <t>0700127600</t>
  </si>
  <si>
    <t>0703</t>
  </si>
  <si>
    <t>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</si>
  <si>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</si>
  <si>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>Предоставление  дополнительного образования детям в сфере культуры и искусства</t>
  </si>
  <si>
    <t>0700113060</t>
  </si>
  <si>
    <t>0700100000</t>
  </si>
  <si>
    <t>Создание условий для обеспечения деятельности учреждений дополнительного образования в области культуры и искусства</t>
  </si>
  <si>
    <t>0620323060</t>
  </si>
  <si>
    <t>Оказание муниципальной услуги по предоставлению дополнительного образования в сфере общего образования</t>
  </si>
  <si>
    <t>0620300000</t>
  </si>
  <si>
    <t>Предоставление дополнительного образования в сфере общего образования</t>
  </si>
  <si>
    <t>061E452130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</si>
  <si>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</si>
  <si>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061E400000</t>
  </si>
  <si>
    <t>Региональный проект "Цифровая образовательная среда"</t>
  </si>
  <si>
    <t>0610427890</t>
  </si>
  <si>
    <t>Развитие деятельности общественных объединений "ЮНАРМИЯ", "Российское движение школьников"</t>
  </si>
  <si>
    <t>0610426120</t>
  </si>
  <si>
    <t>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</si>
  <si>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0610400000</t>
  </si>
  <si>
    <t>Социальная активность</t>
  </si>
  <si>
    <t>0610327850</t>
  </si>
  <si>
    <t>Обеспечение участия кировских школьников в мероприятиях регионального и всероссийского уровня</t>
  </si>
  <si>
    <t>0610327840</t>
  </si>
  <si>
    <t>Развитие детского туризма, в т.ч. международного</t>
  </si>
  <si>
    <t>0610327450</t>
  </si>
  <si>
    <t>Обеспечение персонифицированного финансирования дополнительного образования детей</t>
  </si>
  <si>
    <t>0610326110</t>
  </si>
  <si>
    <t>Мероприятия, направленные на самореализацию, самоопределение и выявление талантливых детей</t>
  </si>
  <si>
    <t>0610128490</t>
  </si>
  <si>
    <t>Создание Центра цифрового образования "IT-куб" в городе Кировске</t>
  </si>
  <si>
    <t>0610127820</t>
  </si>
  <si>
    <t>Обновление оборудования, приобретение технических и компьютерных средств обучения</t>
  </si>
  <si>
    <t>0230160220</t>
  </si>
  <si>
    <t>Гранты в форме субсидии из бюджета города Кировска некоммерческим организациям, не являющимся казенными учреждениями, на оказание услуг по реализации дополнительных общеразвивающих программ для детей</t>
  </si>
  <si>
    <t>Дополнительное образование детей</t>
  </si>
  <si>
    <t>062EВ51790</t>
  </si>
  <si>
    <t>0702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</si>
  <si>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</si>
  <si>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062EВ00000</t>
  </si>
  <si>
    <t>Региональный проект "Патриотическое воспитание граждан Российской Федерации"</t>
  </si>
  <si>
    <t>06205S1250</t>
  </si>
  <si>
    <t>Софинансирование за счет местного бюджета расходов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</si>
  <si>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>06205L3040</t>
  </si>
  <si>
    <t>0620575320</t>
  </si>
  <si>
    <t>0620571250</t>
  </si>
  <si>
    <t>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</si>
  <si>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>06202L3030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</si>
  <si>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</si>
  <si>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0620277080</t>
  </si>
  <si>
    <t>0620275310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</si>
  <si>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</si>
  <si>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</si>
  <si>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</si>
  <si>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0620223020</t>
  </si>
  <si>
    <t>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</si>
  <si>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0620213060</t>
  </si>
  <si>
    <t>0620200000</t>
  </si>
  <si>
    <t>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</si>
  <si>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061E251710</t>
  </si>
  <si>
    <t>Оснащение (обновление материально-технической базы) оборудованием, средствами обучения,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</si>
  <si>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061E200000</t>
  </si>
  <si>
    <t>Региональный проект "Успех каждого ребенка"</t>
  </si>
  <si>
    <t>0610327860</t>
  </si>
  <si>
    <t>Поддержка одаренных детей, добившихся значительных результатов</t>
  </si>
  <si>
    <t>0610227900</t>
  </si>
  <si>
    <t>Организация и проведение муниципальных профессиональных конкурсов, чествование педагогов в профессиональный праздник</t>
  </si>
  <si>
    <t>0610200000</t>
  </si>
  <si>
    <t>Ступени педагогического роста</t>
  </si>
  <si>
    <t>03003S1040</t>
  </si>
  <si>
    <t>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</si>
  <si>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</si>
  <si>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>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</si>
  <si>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</si>
  <si>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>Общее образование</t>
  </si>
  <si>
    <t>0620190220</t>
  </si>
  <si>
    <t>0701</t>
  </si>
  <si>
    <t>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</si>
  <si>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0620175310</t>
  </si>
  <si>
    <t>0620123090</t>
  </si>
  <si>
    <t>Обеспечение питания в дошкольных муниципальных учреждениях</t>
  </si>
  <si>
    <t>0620123000</t>
  </si>
  <si>
    <t>Оказание муниципальной услуги по предоставлению дошкольного образования и воспитания</t>
  </si>
  <si>
    <t>0620113060</t>
  </si>
  <si>
    <t>0610526100</t>
  </si>
  <si>
    <t>Обеспечение деятельности территориального психолого-медико-педагогической комиссии города Кировска</t>
  </si>
  <si>
    <t>0610500000</t>
  </si>
  <si>
    <t>Современные родители</t>
  </si>
  <si>
    <t>Дошкольное образование</t>
  </si>
  <si>
    <t>0700</t>
  </si>
  <si>
    <t>ОБРАЗОВАНИЕ</t>
  </si>
  <si>
    <t>0540124400</t>
  </si>
  <si>
    <t>0505</t>
  </si>
  <si>
    <t>Обеспечение деятельности МКУ "УКГХ"</t>
  </si>
  <si>
    <t>0540100000</t>
  </si>
  <si>
    <t>Финансовое обеспечение текущей деятельности МКУ "УКГХ"</t>
  </si>
  <si>
    <t>0540000000</t>
  </si>
  <si>
    <t>Подпрограмма "Обеспечение деятельности муниципального казенного учреждения "Управление Кировским городским хозяйством"</t>
  </si>
  <si>
    <t>Другие вопросы в области жилищно-коммунального хозяйства</t>
  </si>
  <si>
    <t>1510323540</t>
  </si>
  <si>
    <t>0503</t>
  </si>
  <si>
    <t>Приобретение материальных запасов и материальных ценностей для улучшения внешнего облика территории города</t>
  </si>
  <si>
    <t>1510300000</t>
  </si>
  <si>
    <t>Приобретение материальных запасов и материальных ценностей для улучшения внешнего вида города Кировска</t>
  </si>
  <si>
    <t>1510223530</t>
  </si>
  <si>
    <t>Содержание объектов внешнего благоустройства</t>
  </si>
  <si>
    <t>1510200000</t>
  </si>
  <si>
    <t>Мероприятия по содержанию объектов внешнего благоустройства</t>
  </si>
  <si>
    <t>1510123520</t>
  </si>
  <si>
    <t>Ремонт и дооборудование объектов внешнего благоустройства</t>
  </si>
  <si>
    <t>1510123500</t>
  </si>
  <si>
    <t>Благоустройство объектов внешнего благоустройства</t>
  </si>
  <si>
    <t>1510100000</t>
  </si>
  <si>
    <t>Обслуживание объектов внешнего благоустройства</t>
  </si>
  <si>
    <t>1510000000</t>
  </si>
  <si>
    <t>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</si>
  <si>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</si>
  <si>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</si>
  <si>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>1300229010</t>
  </si>
  <si>
    <t>Обследование состояния объектов озеленения, разработка дизайн-проектов</t>
  </si>
  <si>
    <t>1300229000</t>
  </si>
  <si>
    <t>Ликвидация объекта накопленного вреда окружающей среде</t>
  </si>
  <si>
    <t>1300223510</t>
  </si>
  <si>
    <t>Озеленение объектов внешнего благоустройства, уличной дорожной сети</t>
  </si>
  <si>
    <t>1300200000</t>
  </si>
  <si>
    <t>Создание условий для формирования комфортной городской среды</t>
  </si>
  <si>
    <t>1300000000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</si>
  <si>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</si>
  <si>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</si>
  <si>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>Хранение праздничного инвентаря</t>
  </si>
  <si>
    <t>0700724130</t>
  </si>
  <si>
    <t>Организация праздничных мероприятий</t>
  </si>
  <si>
    <t>0700724120</t>
  </si>
  <si>
    <t>Ремонт  праздничного инвентаря</t>
  </si>
  <si>
    <t>0700724110</t>
  </si>
  <si>
    <t>Выполнение  работ по художественному оформлению города</t>
  </si>
  <si>
    <t>0700724100</t>
  </si>
  <si>
    <t>Приобретение праздничного инвентаря</t>
  </si>
  <si>
    <t>0700700000</t>
  </si>
  <si>
    <t>Мероприятия по подготовке к проведению праздничных мероприятий</t>
  </si>
  <si>
    <t>0520221510</t>
  </si>
  <si>
    <t>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</si>
  <si>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</si>
  <si>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>Обеспечение мероприятий по сокращению дорожно-транспортных происшествий и тяжести их последствий</t>
  </si>
  <si>
    <t>0520121520</t>
  </si>
  <si>
    <t>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</si>
  <si>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</si>
  <si>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>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</si>
  <si>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</si>
  <si>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>Развитие системы предупреждения опасного поведения участников дорожного движения</t>
  </si>
  <si>
    <t>0520000000</t>
  </si>
  <si>
    <t>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</si>
  <si>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0510360170</t>
  </si>
  <si>
    <t>Субсидия на финансовое обеспечение (возмещение) затрат по эксплуатации и техническому обслуживанию объектов уличного наружного освещения, находящихся в собственности муниципального округа город Кировск Мурманской области, переданных в хозяйственное ведение муниципальному унитарному предприятию города Кировска "Кировская городская электрическая сеть"</t>
  </si>
  <si>
    <t>0510328910</t>
  </si>
  <si>
    <t>Техническое обслуживание светофорных объектов</t>
  </si>
  <si>
    <t>0510328440</t>
  </si>
  <si>
    <t>Техническое обслуживание информационных табло</t>
  </si>
  <si>
    <t>0510323420</t>
  </si>
  <si>
    <t>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</si>
  <si>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0510300000</t>
  </si>
  <si>
    <t>Снабжение электрической энергией и техническое обслуживание объектов уличного и дворового наружного освещения</t>
  </si>
  <si>
    <t>0510223400</t>
  </si>
  <si>
    <t>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</si>
  <si>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</si>
  <si>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>Обеспечение выполнения мероприятий в отношении автомобильных дорог, элементов обустройства дорог и инженерной инфраструктуры</t>
  </si>
  <si>
    <t>0510000000</t>
  </si>
  <si>
    <t>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</si>
  <si>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0430421310</t>
  </si>
  <si>
    <t>Оценка, эвакуация, хранение и утилизация брошенного и разукомплектованного транспорта</t>
  </si>
  <si>
    <t>0430400000</t>
  </si>
  <si>
    <t>Организация мероприятий по брошенному и разукомплектованному транспорту</t>
  </si>
  <si>
    <t>0430328380</t>
  </si>
  <si>
    <t>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</si>
  <si>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>0430327700</t>
  </si>
  <si>
    <t>Вывоз твердых коммунальных отходов с территории кладбищ</t>
  </si>
  <si>
    <t>0430327680</t>
  </si>
  <si>
    <t>Содержание мест захоронения умерших (погибших), не имеющих супруга(и) и близких родственников</t>
  </si>
  <si>
    <t>0430324010</t>
  </si>
  <si>
    <t>Текущий ремонт и содержание объектов захоронений в зимний и летний период</t>
  </si>
  <si>
    <t>0430300000</t>
  </si>
  <si>
    <t>Содержание и благоустройство городских кладбищ</t>
  </si>
  <si>
    <t>0430229030</t>
  </si>
  <si>
    <t>Разработка технического плана, постановка на кадастровый учет объектов захоронений</t>
  </si>
  <si>
    <t>0430229020</t>
  </si>
  <si>
    <t>Разработка проектно-сметной документации на строительство кладбища</t>
  </si>
  <si>
    <t>0430223930</t>
  </si>
  <si>
    <t>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</si>
  <si>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</si>
  <si>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>Транспортировка в морг с мест обнаружения или происшествия тел умерших (погибших)</t>
  </si>
  <si>
    <t>0430121320</t>
  </si>
  <si>
    <t>Оборудование мест для сбора бытовых отходов в городе Кировске</t>
  </si>
  <si>
    <t>0430121300</t>
  </si>
  <si>
    <t>Ликвидация несанкционированных свалок</t>
  </si>
  <si>
    <t>0430100000</t>
  </si>
  <si>
    <t>Организация сбора и вывоза бытового, крупногабаритного мусора</t>
  </si>
  <si>
    <t>011F254240</t>
  </si>
  <si>
    <t>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</si>
  <si>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>011F200000</t>
  </si>
  <si>
    <t>Региональный проект "Формирование комфортной городской среды"</t>
  </si>
  <si>
    <t>0110260310</t>
  </si>
  <si>
    <t>Субсидия из бюджета города Кировска на обеспечение уставной деятельности автономной некоммерческой организации "Центр городского развития муниципального округа город Кировск Мурманской области"</t>
  </si>
  <si>
    <t>0110200000</t>
  </si>
  <si>
    <t>Формирование городской среды муниципального округа город Кировск с подведомственной территорией Мурманской области</t>
  </si>
  <si>
    <t>0110000000</t>
  </si>
  <si>
    <t>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</si>
  <si>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</si>
  <si>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</si>
  <si>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Благоустройство</t>
  </si>
  <si>
    <t>1300175630</t>
  </si>
  <si>
    <t>0501</t>
  </si>
  <si>
    <t>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</si>
  <si>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1300100000</t>
  </si>
  <si>
    <t>Обеспечение подготовки градостроительной документации и нормативно-правовых актов</t>
  </si>
  <si>
    <t>1220128340</t>
  </si>
  <si>
    <t>Текущий ремонт и оборудование пустующих муниципальных жилых помещений</t>
  </si>
  <si>
    <t>1220128100</t>
  </si>
  <si>
    <t>Оплата взносов в фонд капитального ремонта многоквартирных домов (жилые помещения)</t>
  </si>
  <si>
    <t>1220127770</t>
  </si>
  <si>
    <t>Текущий ремонт и оборудование пустующих жилых помещений для дальнейшего предоставления в социальный найм нуждающимся гражданам</t>
  </si>
  <si>
    <t>1220127760</t>
  </si>
  <si>
    <t>Содержание муниципальных жилых зданий и помещений</t>
  </si>
  <si>
    <t>1220100000</t>
  </si>
  <si>
    <t>Содержание муниципальных жилых зданий и помещений в надлежащем состоянии</t>
  </si>
  <si>
    <t>1220000000</t>
  </si>
  <si>
    <t>Подпрограмма "Обеспечение качественными жилищно-коммунальными услугами граждан города Кировска"</t>
  </si>
  <si>
    <t>Жилищное хозяйство</t>
  </si>
  <si>
    <t>0500</t>
  </si>
  <si>
    <t>ЖИЛИЩНО-КОММУНАЛЬНОЕ ХОЗЯЙСТВО</t>
  </si>
  <si>
    <t>1300129070</t>
  </si>
  <si>
    <t>0412</t>
  </si>
  <si>
    <t>Подготовка документов для выдачи технических требований и условий по переустройству объектов электроэнергетики</t>
  </si>
  <si>
    <t>0240175510</t>
  </si>
  <si>
    <t>0240127250</t>
  </si>
  <si>
    <t>Финансовое обеспечение текущей деятельности МКУ "Центр развития туризма и бизнеса г. Кировска"</t>
  </si>
  <si>
    <t>0240100000</t>
  </si>
  <si>
    <t>Обеспечение исполнения полномочий в области туризма и малого и среднего предпринимательства</t>
  </si>
  <si>
    <t>0240000000</t>
  </si>
  <si>
    <t>Подпрограмма "Обеспечение деятельности муниципального казенного учреждения "Центр развития туризма и бизнеса города Кировска"</t>
  </si>
  <si>
    <t>0230160300</t>
  </si>
  <si>
    <t>Субсидия в виде имущественного взноса автономной некоммерческой организации "Агентство по развитию туризма и предпринимательства города Кировска"</t>
  </si>
  <si>
    <t>0220128290</t>
  </si>
  <si>
    <t>Организация семинаров, круглых столов и других деловых мероприятий для субъектов малого и среднего предпринимательства</t>
  </si>
  <si>
    <t>0220100000</t>
  </si>
  <si>
    <t>Мероприятия по поддержке малого и среднего предпринимательства в городе Кировске</t>
  </si>
  <si>
    <t>0220000000</t>
  </si>
  <si>
    <t>Подпрограмма "Развитие малого и среднего предпринимательства"</t>
  </si>
  <si>
    <t>Другие вопросы в области национальной экономики</t>
  </si>
  <si>
    <t>91000S0570</t>
  </si>
  <si>
    <t>0410</t>
  </si>
  <si>
    <t>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</si>
  <si>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</si>
  <si>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>Связь и информатика</t>
  </si>
  <si>
    <t>0510228460</t>
  </si>
  <si>
    <t>0409</t>
  </si>
  <si>
    <t>Выполнение работ по нанесению дорожной разметки на улично-дорожной сети муниципального округа город Кировск с подведомственной территорией</t>
  </si>
  <si>
    <t>0510227880</t>
  </si>
  <si>
    <t>Обеспечение транспортного обслуживания муниципальных учреждений и объектов</t>
  </si>
  <si>
    <t>0510227480</t>
  </si>
  <si>
    <t>Приобретение снегоочистителя фрезерно-роторного (по договору лизинга)</t>
  </si>
  <si>
    <t>05101S9100</t>
  </si>
  <si>
    <t>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</si>
  <si>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0510149100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</si>
  <si>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</si>
  <si>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0510123700</t>
  </si>
  <si>
    <t>Ремонт автомобильных дорог общего пользования местного значения</t>
  </si>
  <si>
    <t>0510100000</t>
  </si>
  <si>
    <t>Достижение требуемого технического и эксплуатационного состояния автомобильных дорог общего пользования местного значения</t>
  </si>
  <si>
    <t>Дорожное хозяйство (дорожные фонды)</t>
  </si>
  <si>
    <t>04305A5590</t>
  </si>
  <si>
    <t>0405</t>
  </si>
  <si>
    <t>Осуществление деятельности по отлову и содержанию животных без владельцев</t>
  </si>
  <si>
    <t>0430575590</t>
  </si>
  <si>
    <t>0430529060</t>
  </si>
  <si>
    <t>Осуществление сбора, погрузки, транспортировки трупов животных без владельцев, оформление ветеринарных сопроводительных документов, уничтожение трупов животных без владельцев</t>
  </si>
  <si>
    <t>0430500000</t>
  </si>
  <si>
    <t>Организация мероприятий по регулированию численности животных без владельцев</t>
  </si>
  <si>
    <t>Сельское хозяйство и рыболовство</t>
  </si>
  <si>
    <t>0400</t>
  </si>
  <si>
    <t>НАЦИОНАЛЬНАЯ ЭКОНОМИКА</t>
  </si>
  <si>
    <t>0314</t>
  </si>
  <si>
    <t>0230160050</t>
  </si>
  <si>
    <t>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</si>
  <si>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Другие вопросы в области национальной безопасности и правоохранительной деятельности</t>
  </si>
  <si>
    <t>0440227580</t>
  </si>
  <si>
    <t>0310</t>
  </si>
  <si>
    <t>Обеспечение деятельности службы лавинной безопасности и аварийно-спасательной службы</t>
  </si>
  <si>
    <t>0440200000</t>
  </si>
  <si>
    <t>Организация службы лавинной безопасности и аварийно-спасательной службы</t>
  </si>
  <si>
    <t>0440124600</t>
  </si>
  <si>
    <t>Обеспечение деятельности МКУ "Управление по делам ГОиЧС"</t>
  </si>
  <si>
    <t>0440100000</t>
  </si>
  <si>
    <t>Финансовое обеспечение текущей деятельности казенного учреждения</t>
  </si>
  <si>
    <t>0440000000</t>
  </si>
  <si>
    <t>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</si>
  <si>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0420124310</t>
  </si>
  <si>
    <t>Приобретение материальных ценностей для предотвращения чрезвычайных ситуаций</t>
  </si>
  <si>
    <t>0420124300</t>
  </si>
  <si>
    <t>Проведение работ по предотвращению и ликвидации чрезвычайных ситуаций</t>
  </si>
  <si>
    <t>0420100000</t>
  </si>
  <si>
    <t>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</si>
  <si>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</si>
  <si>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>Подпрограмма "Развитие системы гражданской обороны, совершенствование защиты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</si>
  <si>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</si>
  <si>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</si>
  <si>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</si>
  <si>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>Осуществление переданных полномочий Российской Федерации на государственную регистрацию актов гражданского состояния</t>
  </si>
  <si>
    <t>0910100000</t>
  </si>
  <si>
    <t>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</si>
  <si>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>Органы юстиции</t>
  </si>
  <si>
    <t>0300</t>
  </si>
  <si>
    <t>НАЦИОНАЛЬНАЯ БЕЗОПАСНОСТЬ И ПРАВООХРАНИТЕЛЬНАЯ ДЕЯТЕЛЬНОСТЬ</t>
  </si>
  <si>
    <t>9400027910</t>
  </si>
  <si>
    <t>0113</t>
  </si>
  <si>
    <t>Прочие расходы и услуги муниципального образования город Кировск с подведомственной территорией Мурманской области</t>
  </si>
  <si>
    <t>9400000000</t>
  </si>
  <si>
    <t>Непрограммная деятельность Контрольно-счетного органа муниципального округа город Кировск с подведомственной территорией Мурманской области</t>
  </si>
  <si>
    <t>9300090220</t>
  </si>
  <si>
    <t>Зарезервированные средства на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</si>
  <si>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9300090040</t>
  </si>
  <si>
    <t>Средства, зарезервированные на софинансирование расходов в рамках реализации областных региональных программ</t>
  </si>
  <si>
    <t>9300013060</t>
  </si>
  <si>
    <t>Зарезервированные средства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</si>
  <si>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9300000000</t>
  </si>
  <si>
    <t>Непрограммная деятельность управления финансов администрации муниципального округа город Кировск с подведомственной территорией Мурманской области</t>
  </si>
  <si>
    <t>1400129050</t>
  </si>
  <si>
    <t>Разработка (актуализация) программы комплексного развития коммунальной инфраструктуры муниципального округа город Кировск Мурманской области</t>
  </si>
  <si>
    <t>1400129040</t>
  </si>
  <si>
    <t>Разработка (актуализация) схемы водоснабжения и водоотведения муниципального округа город Кировск Мурманской области</t>
  </si>
  <si>
    <t>1400128450</t>
  </si>
  <si>
    <t>Актуализация схемы теплоснабжения муниципального округа город Кировск с подведомственной территорией</t>
  </si>
  <si>
    <t>1400100000</t>
  </si>
  <si>
    <t>Снижение объема потребления энергетических ресурсов</t>
  </si>
  <si>
    <t>1400000000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</si>
  <si>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</si>
  <si>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1300128900</t>
  </si>
  <si>
    <t>Проведение инженерных изысканий для формирования земельных участков, оформления права муниципальной собственности на строительство нового кладбища г.Кировска</t>
  </si>
  <si>
    <t>1100260230</t>
  </si>
  <si>
    <t>Субсидия из бюджета города Кировска на финансовое обеспечение затрат в связи с производством (реализацией) товаров, выполнением работ, оказанием услуг в целях восстановления платежеспособности муниципальному унитарному предприятию "УК "Горэлектросеть"</t>
  </si>
  <si>
    <t>1100227940</t>
  </si>
  <si>
    <t>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</si>
  <si>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</si>
  <si>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>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</si>
  <si>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</si>
  <si>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>Закупка товаров, работ, услуг в сфере информационно - коммуникационных технологий для обеспечения деятельности КУМС</t>
  </si>
  <si>
    <t>1100200000</t>
  </si>
  <si>
    <t>Обеспечение поступлений в доход бюджета от использования и распоряжения земельно-имущественным комплексом</t>
  </si>
  <si>
    <t>1100127750</t>
  </si>
  <si>
    <t>Техническая инвентаризация бесхозяйных объектов, оценка стоимости дорог, объектов инженерной инфраструктуры</t>
  </si>
  <si>
    <t>1100127740</t>
  </si>
  <si>
    <t>Уплата налогов, госпошлины, услуги нотариуса, страхование ОСАГО и иных обязательных платежей КУМС</t>
  </si>
  <si>
    <t>1100127730</t>
  </si>
  <si>
    <t>Снос и утилизация списанных объектов имущества, входящих в состав муниципальной казны (нежилые)</t>
  </si>
  <si>
    <t>1100127710</t>
  </si>
  <si>
    <t>Оплата взносов в фонд капитального ремонта многоквартирных домов (нежилые помещения)</t>
  </si>
  <si>
    <t>1100124560</t>
  </si>
  <si>
    <t>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</si>
  <si>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</si>
  <si>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>Содержание муниципальных нежилых зданий и помещений в надлежащем состоянии</t>
  </si>
  <si>
    <t>1100124520</t>
  </si>
  <si>
    <t>Обеспечение охраны в муниципальных помещениях</t>
  </si>
  <si>
    <t>1100100000</t>
  </si>
  <si>
    <t>Содержание имущества, входящего в состав муниципальной казны</t>
  </si>
  <si>
    <t>1100000000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</si>
  <si>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</si>
  <si>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0950328120</t>
  </si>
  <si>
    <t>Обеспечение эксплуатационно-технического обслуживания муниципальных учреждений и объектов (дорожный участок)</t>
  </si>
  <si>
    <t>0950328110</t>
  </si>
  <si>
    <t>Обеспечение деятельности МКУ "Центр МТО города Кировска" (дорожный участок)</t>
  </si>
  <si>
    <t>0950313060</t>
  </si>
  <si>
    <t>0950300000</t>
  </si>
  <si>
    <t>Обеспечение содержания и обслуживание объектов улично-дорожной сети МКУ "Центр МТО г. Кировска"</t>
  </si>
  <si>
    <t>0950124950</t>
  </si>
  <si>
    <t>Обеспечение эксплуатационно-технического обслуживания муниципальных учреждений и объектов</t>
  </si>
  <si>
    <t>0950124860</t>
  </si>
  <si>
    <t>Обеспечение деятельности МКУ "Центр МТО города Кировска"</t>
  </si>
  <si>
    <t>0950113060</t>
  </si>
  <si>
    <t>0950100000</t>
  </si>
  <si>
    <t>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</si>
  <si>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</si>
  <si>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>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</si>
  <si>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</si>
  <si>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>Обеспечение деятельности МКУ "Информационно-аналитический центр"</t>
  </si>
  <si>
    <t>0940100000</t>
  </si>
  <si>
    <t>Финансовое обеспечение текущей деятельности МКУ "Информационно-аналитический центр"</t>
  </si>
  <si>
    <t>0940000000</t>
  </si>
  <si>
    <t>Подпрограмма "Обеспечение деятельности муниципального казенного учреждения "Информационно-аналитический центр"</t>
  </si>
  <si>
    <t>0920124850</t>
  </si>
  <si>
    <t>Обеспечение деятельности МКУ  "Центр учета г. Кировска"</t>
  </si>
  <si>
    <t>0920100000</t>
  </si>
  <si>
    <t>Финансовое обеспечение текущей деятельности МКУ "Центр учета г. Кировска"</t>
  </si>
  <si>
    <t>0920000000</t>
  </si>
  <si>
    <t>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</si>
  <si>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0910280190</t>
  </si>
  <si>
    <t>Ежемесячная денежная выплата гражданам, удостоенным звания "Почётный гражданин города Кировска"</t>
  </si>
  <si>
    <t>0910227910</t>
  </si>
  <si>
    <t>Прочие расходы и услуги муниципального образования город Кировск с подведомственной территорией</t>
  </si>
  <si>
    <t>0910175560</t>
  </si>
  <si>
    <t>0910175550</t>
  </si>
  <si>
    <t>0910175540</t>
  </si>
  <si>
    <t>0910175530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</si>
  <si>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</si>
  <si>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0910175520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</si>
  <si>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</si>
  <si>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</si>
  <si>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</si>
  <si>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>0630127200</t>
  </si>
  <si>
    <t>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</si>
  <si>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0630100000</t>
  </si>
  <si>
    <t>Финансовое обеспечение текущей деятельности МКУ "Управление социального развития г. Кировска</t>
  </si>
  <si>
    <t>0630000000</t>
  </si>
  <si>
    <t>Подпрограмма "Обеспечение деятельности муниципального казенного учреждения "Управление социального развития города Кировска"</t>
  </si>
  <si>
    <t>Другие общегосударственные вопросы</t>
  </si>
  <si>
    <t>9200090010</t>
  </si>
  <si>
    <t>0111</t>
  </si>
  <si>
    <t>Резервный фонд администрации муниципального округа город Кировск с подведомственной территорией Мурманской области</t>
  </si>
  <si>
    <t>9200000000</t>
  </si>
  <si>
    <t>Непрограммная деятельность администрации муниципального округа город Кировск с подведомственной территорией Мурманской области</t>
  </si>
  <si>
    <t>Резервные фонды</t>
  </si>
  <si>
    <t>9400013060</t>
  </si>
  <si>
    <t>0106</t>
  </si>
  <si>
    <t>9400006030</t>
  </si>
  <si>
    <t>Расходы на обеспечение функций работников органов местного самоуправления</t>
  </si>
  <si>
    <t>9400006010</t>
  </si>
  <si>
    <t>Расходы на выплаты по оплате труда  работников органов местного самоуправления</t>
  </si>
  <si>
    <t>9400005010</t>
  </si>
  <si>
    <t>Расходы на выплаты по оплате труда руководителя Контрольно-счетного органа муниципального округа город Кировск с подведомственной территорией Мурманской области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</si>
  <si>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</si>
  <si>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</si>
  <si>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</si>
  <si>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</si>
  <si>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</si>
  <si>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0910113060</t>
  </si>
  <si>
    <t>0104</t>
  </si>
  <si>
    <t>0910106030</t>
  </si>
  <si>
    <t>0910106010</t>
  </si>
  <si>
    <t>0910104030</t>
  </si>
  <si>
    <t>Расходы на обеспечение функций главы администрации города Кировска с подведомственной территорией</t>
  </si>
  <si>
    <t>0910104010</t>
  </si>
  <si>
    <t>Расходы на выплаты по оплате труда главы администрации города Кировска с подведомственной территорией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</si>
  <si>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</si>
  <si>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9100013060</t>
  </si>
  <si>
    <t>0103</t>
  </si>
  <si>
    <t>9100006030</t>
  </si>
  <si>
    <t>9100006010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</si>
  <si>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</si>
  <si>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</si>
  <si>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</si>
  <si>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>Расходы на обеспечение функций главы муниципального округа город Кировск с подведомственной территорией Мурманской области</t>
  </si>
  <si>
    <t>9100001010</t>
  </si>
  <si>
    <t>Расходы на выплаты по оплате труда главы муниципального округа город Кировск с подведомственной территорией Мурманской области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</si>
  <si>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</si>
  <si>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</si>
  <si>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</si>
  <si>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7</t>
  </si>
  <si>
    <t>6</t>
  </si>
  <si>
    <t>5</t>
  </si>
  <si>
    <t>4</t>
  </si>
  <si>
    <t>3</t>
  </si>
  <si>
    <t>2</t>
  </si>
  <si>
    <t>1</t>
  </si>
  <si>
    <t>Сумма на 2025</t>
  </si>
  <si>
    <t>Сумма на 2024</t>
  </si>
  <si>
    <t>Сумма на 2023</t>
  </si>
  <si>
    <t>Код группы вида расхода</t>
  </si>
  <si>
    <t>Код целевой статьи</t>
  </si>
  <si>
    <t>Код раздела, подраздела</t>
  </si>
  <si>
    <t>Наименование</t>
  </si>
  <si>
    <t>Единица измерения: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</si>
  <si>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2023 год и плановый период 2024-2025 годов</t>
  </si>
  <si>
    <t>от ______2023 № __</t>
  </si>
  <si>
    <t>с подведомственной территорией Мурманской области</t>
  </si>
  <si>
    <t xml:space="preserve">к решению Совета депутатов муниципального округа город Кировск </t>
  </si>
  <si>
    <t>Приложение 2</t>
  </si>
  <si>
    <t>902</t>
  </si>
  <si>
    <t>Комитет по управлению муниципальной собственностью администрации города Кировска</t>
  </si>
  <si>
    <t>015</t>
  </si>
  <si>
    <t>Комитет образования, культуры и спорта администрации муниципального округа город Кировск с подведомственной территорией Мурманской области</t>
  </si>
  <si>
    <t>013</t>
  </si>
  <si>
    <t>Контрольно-счетный орган муниципального округа город Кировск с подведомственной территорией Мурманской области</t>
  </si>
  <si>
    <t>003</t>
  </si>
  <si>
    <t>УПРАВЛЕНИЕ ФИНАНСОВ АДМИНИСТРАЦИИ МУНИЦИПАЛЬНОГО ОКРУГА ГОРОД КИРОВСК С ПОДВЕДОМСТВЕННОЙ ТЕРРИТОРИЕЙ МУРМАНСКОЙ ОБЛАСТИ</t>
  </si>
  <si>
    <t>002</t>
  </si>
  <si>
    <t>Администрация муниципального округа город Кировск с подведомственной территорией Мурманской области</t>
  </si>
  <si>
    <t>001</t>
  </si>
  <si>
    <t>Совет депутатов муниципального округа город Кировск с подведомственной территорией Мурманской области</t>
  </si>
  <si>
    <t>8</t>
  </si>
  <si>
    <t>Код главного распорядителя</t>
  </si>
  <si>
    <t xml:space="preserve"> Ведомственная структура расходов бюджета на 2023 год и плановый период 2024-2025 годов </t>
  </si>
  <si>
    <t>от _______2023 № ___</t>
  </si>
  <si>
    <t>к решению Совета депутатов муниципального округа город Кировск</t>
  </si>
  <si>
    <t>Приложение 3</t>
  </si>
  <si>
    <t>Сумма на 2025 год</t>
  </si>
  <si>
    <t>Сумма на 2024 год</t>
  </si>
  <si>
    <t>Сумма на 2023 год</t>
  </si>
  <si>
    <t>Перечень муниципальных программ, учтённых при формировании местного бюджета на 2023 год и плановый период 2024-2025 годов</t>
  </si>
  <si>
    <t>от ________2023 № ___</t>
  </si>
  <si>
    <t>Приложение 4</t>
  </si>
  <si>
    <t>Всего источников финансирования дефицита</t>
  </si>
  <si>
    <t>Уменьшение прочих остатков денежных средств бюджетов муниципальных округов</t>
  </si>
  <si>
    <t>000 01 05 02 01 14 0000 610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</si>
  <si>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</si>
  <si>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</si>
  <si>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</si>
  <si>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</si>
  <si>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</si>
  <si>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</si>
  <si>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муниципальных округов</t>
  </si>
  <si>
    <t>000 01 05 02 01 14 0000 510</t>
  </si>
  <si>
    <t>Увеличение прочих остатков денежных средств бюджетов</t>
  </si>
  <si>
    <t>000 01 05 02 01 00 0000 510</t>
  </si>
  <si>
    <t>Увеличение прочих остатков средств бюджетов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</si>
  <si>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</si>
  <si>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</si>
  <si>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</si>
  <si>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учету средств бюджетов</t>
  </si>
  <si>
    <t>000 01 05 00 00 00 0000 000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</si>
  <si>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 (погашение бюджетами муниципальных округов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муниципальных округов)</t>
  </si>
  <si>
    <t>000 01 03 01 00 14 2202 810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</si>
  <si>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муниципальных округов)</t>
  </si>
  <si>
    <t>000 01 03 01 00 14 1101 810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</si>
  <si>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</si>
  <si>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000 01 03 01 00 14 0000 810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</si>
  <si>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</si>
  <si>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</si>
  <si>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 (получение кредитов от других бюджетов бюджетной системы Российской Федерации бюджетами муниципальных округов в валюте Российской Федерации, кроме бюджетных кредитов на пополнение остатков средств на счетах бюджетов муниципальных округов)</t>
  </si>
  <si>
    <t>000 01 03 01 00 14 2202 710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</si>
  <si>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 (бюджетные кредиты на пополнение остатков средств на счетах бюджетов муниципальных округов)</t>
  </si>
  <si>
    <t>000 01 03 01 00 14 1101 710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</si>
  <si>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</si>
  <si>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000 01 03 01 00 14 0000 710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</si>
  <si>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</si>
  <si>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</si>
  <si>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</si>
  <si>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</si>
  <si>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</si>
  <si>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</si>
  <si>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муниципальными округами кредитов от кредитных организаций в валюте Российской Федерации</t>
  </si>
  <si>
    <t>000 01 02 00 00 14 0000 810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</si>
  <si>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</si>
  <si>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</si>
  <si>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Привлечение муниципальными округами кредитов от кредитных организаций в валюте Российской Федерации</t>
  </si>
  <si>
    <t>000 01 02 00 00 14 0000 710</t>
  </si>
  <si>
    <t>Привлечение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</si>
  <si>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</si>
  <si>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</si>
  <si>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</si>
  <si>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</si>
  <si>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</si>
  <si>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</si>
  <si>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</si>
  <si>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
на 2023 год и плановый период 2024-2025 годов</t>
  </si>
  <si>
    <t xml:space="preserve">от _______2022  № ___ </t>
  </si>
  <si>
    <t>Приложение 5</t>
  </si>
  <si>
    <t>- по бюджетным  кредитам, предоставленным на пополнение остатков средств на счетах бюджетов городских округов,  в соответствии с заключенными договорами (дополнительными соглашениями).</t>
  </si>
  <si>
    <t>- по бюджетным  кредитам, в соответствии с заключенными договорами;</t>
  </si>
  <si>
    <t>- по кредитам, привлекаемым в кредитных организациях, в соответствии с заключенными муниципальными контрактами;</t>
  </si>
  <si>
    <t>* Предельный срок погашения отражается: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</si>
  <si>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</si>
  <si>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</si>
  <si>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</si>
  <si>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</si>
  <si>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</si>
  <si>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</si>
  <si>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88 300 000,00 руб.                (08.05.2024)</t>
  </si>
  <si>
    <t>65 000 000,00 руб. (22.03.2023)                   71 000 000,00 руб. (28.02.2023)             90 000 000,00 руб. (14.02.2023)</t>
  </si>
  <si>
    <t>Погашение бюджетами городских округов кредитов от  кредитных  организаций в валюте Российской Федерации</t>
  </si>
  <si>
    <t xml:space="preserve">Получение кредитов от кредитных организаций бюджетами городских округов  в валюте Российской Федерации  </t>
  </si>
  <si>
    <t>Кредиты кредитных  организаций в валюте Российской Федерации</t>
  </si>
  <si>
    <t>Внутренние заимствования (привлечение/погашение)</t>
  </si>
  <si>
    <t xml:space="preserve">Предельный срок погашения* </t>
  </si>
  <si>
    <t>Предельный срок погашения *</t>
  </si>
  <si>
    <t>Виды заимствований</t>
  </si>
  <si>
    <t>Программа муниципальных заимствований муниципального образования муниципальный округ город Кировск 
с подведомственной территорией Мурманской области 
на 2023 год и плановый период 2024-2025 годов</t>
  </si>
  <si>
    <t xml:space="preserve">                                                                   от _______2022 № ___</t>
  </si>
  <si>
    <t>к решению Совета депутатов муниципального округа город Кировск 
с подведомственной территорией Мурманской области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</si>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</sst>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name val="Times New Roman"/>
      <family val="1"/>
    </font>
    <font>
      <b/>
      <sz val="11"/>
      <name val="Arial Cyr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b/>
      <sz val="10"/>
      <color rgb="FF000000"/>
      <name val="Arial"/>
    </font>
    <font>
      <b/>
      <sz val="12"/>
      <color rgb="FF000000"/>
      <name val="Arial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rgb="FFB9CDE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4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6" fillId="0" borderId="0"/>
    <xf numFmtId="0" fontId="17" fillId="0" borderId="0">
      <alignment horizontal="left" vertical="top" wrapText="1"/>
    </xf>
    <xf numFmtId="0" fontId="17" fillId="0" borderId="3"/>
    <xf numFmtId="4" fontId="18" fillId="2" borderId="4">
      <alignment horizontal="right" shrinkToFit="1"/>
    </xf>
    <xf numFmtId="4" fontId="18" fillId="2" borderId="5">
      <alignment horizontal="right" shrinkToFit="1"/>
    </xf>
    <xf numFmtId="0" fontId="18" fillId="2" borderId="5"/>
    <xf numFmtId="0" fontId="18" fillId="2" borderId="6"/>
    <xf numFmtId="0" fontId="17" fillId="0" borderId="7"/>
    <xf numFmtId="0" fontId="17" fillId="0" borderId="8"/>
    <xf numFmtId="0" fontId="17" fillId="0" borderId="9"/>
    <xf numFmtId="4" fontId="17" fillId="0" borderId="10">
      <alignment horizontal="right" vertical="top" shrinkToFit="1"/>
    </xf>
    <xf numFmtId="4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  <xf numFmtId="4" fontId="17" fillId="0" borderId="10">
      <alignment horizontal="right" vertical="top" shrinkToFit="1"/>
    </xf>
    <xf numFmtId="4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  <xf numFmtId="4" fontId="17" fillId="0" borderId="10">
      <alignment horizontal="right" vertical="top" shrinkToFit="1"/>
    </xf>
    <xf numFmtId="4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  <xf numFmtId="4" fontId="17" fillId="0" borderId="10">
      <alignment horizontal="right" vertical="top" shrinkToFit="1"/>
    </xf>
    <xf numFmtId="4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  <xf numFmtId="4" fontId="20" fillId="3" borderId="10">
      <alignment horizontal="right" vertical="top" shrinkToFit="1"/>
    </xf>
    <xf numFmtId="4" fontId="20" fillId="3" borderId="11">
      <alignment horizontal="right" vertical="top" shrinkToFit="1"/>
    </xf>
    <xf numFmtId="0" fontId="20" fillId="3" borderId="11">
      <alignment horizontal="left" vertical="top" wrapText="1"/>
    </xf>
    <xf numFmtId="0" fontId="20" fillId="3" borderId="12">
      <alignment horizontal="left" vertical="top" wrapText="1"/>
    </xf>
    <xf numFmtId="4" fontId="20" fillId="4" borderId="13">
      <alignment horizontal="right" vertical="top" shrinkToFit="1"/>
    </xf>
    <xf numFmtId="4" fontId="20" fillId="4" borderId="14">
      <alignment horizontal="right" vertical="top" shrinkToFit="1"/>
    </xf>
    <xf numFmtId="0" fontId="20" fillId="4" borderId="14">
      <alignment horizontal="left" vertical="top" wrapText="1"/>
    </xf>
    <xf numFmtId="0" fontId="20" fillId="4" borderId="15">
      <alignment horizontal="left" vertical="top" wrapText="1"/>
    </xf>
    <xf numFmtId="4" fontId="18" fillId="5" borderId="16">
      <alignment horizontal="right" vertical="top" shrinkToFit="1"/>
    </xf>
    <xf numFmtId="4" fontId="18" fillId="5" borderId="17">
      <alignment horizontal="right" vertical="top" wrapText="1" shrinkToFit="1"/>
    </xf>
    <xf numFmtId="0" fontId="18" fillId="5" borderId="17">
      <alignment horizontal="left" vertical="top" wrapText="1"/>
    </xf>
    <xf numFmtId="0" fontId="18" fillId="5" borderId="18">
      <alignment horizontal="left" vertical="top" wrapText="1"/>
    </xf>
    <xf numFmtId="49" fontId="20" fillId="0" borderId="19">
      <alignment horizontal="center" vertical="center" wrapText="1"/>
    </xf>
    <xf numFmtId="49" fontId="20" fillId="0" borderId="20">
      <alignment horizontal="center" vertical="center" wrapText="1"/>
    </xf>
    <xf numFmtId="49" fontId="20" fillId="0" borderId="21">
      <alignment horizontal="center" vertical="center" wrapText="1"/>
    </xf>
    <xf numFmtId="49" fontId="20" fillId="0" borderId="22">
      <alignment horizontal="center" vertical="center" wrapText="1"/>
    </xf>
    <xf numFmtId="49" fontId="20" fillId="0" borderId="23">
      <alignment horizontal="center" vertical="center" wrapText="1"/>
    </xf>
    <xf numFmtId="49" fontId="20" fillId="0" borderId="24">
      <alignment horizontal="center" vertical="center" wrapText="1"/>
    </xf>
    <xf numFmtId="0" fontId="17" fillId="0" borderId="0">
      <alignment horizontal="right" vertical="top" wrapText="1"/>
    </xf>
    <xf numFmtId="0" fontId="21" fillId="0" borderId="0">
      <alignment horizontal="center" vertical="top" wrapText="1"/>
    </xf>
    <xf numFmtId="4" fontId="17" fillId="0" borderId="10">
      <alignment horizontal="right" vertical="top" shrinkToFit="1"/>
    </xf>
    <xf numFmtId="4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</cellStyleXfs>
  <cellXfs count="194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4" fontId="0" fillId="0" borderId="0" xfId="0" applyNumberFormat="1" applyFill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/>
    </xf>
    <xf numFmtId="1" fontId="7" fillId="0" borderId="2" xfId="1" applyNumberFormat="1" applyFont="1" applyFill="1" applyBorder="1" applyAlignment="1">
      <alignment horizontal="right" wrapText="1"/>
    </xf>
    <xf numFmtId="4" fontId="9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/>
    <xf numFmtId="4" fontId="9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9" fillId="0" borderId="1" xfId="0" quotePrefix="1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justify" vertical="center" wrapText="1"/>
    </xf>
    <xf numFmtId="49" fontId="9" fillId="0" borderId="1" xfId="2" quotePrefix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3" fillId="0" borderId="0" xfId="0" applyFont="1"/>
    <xf numFmtId="164" fontId="13" fillId="0" borderId="0" xfId="0" applyNumberFormat="1" applyFont="1" applyFill="1" applyAlignment="1">
      <alignment vertical="center"/>
    </xf>
    <xf numFmtId="4" fontId="13" fillId="0" borderId="0" xfId="0" applyNumberFormat="1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/>
    </xf>
    <xf numFmtId="4" fontId="8" fillId="0" borderId="1" xfId="0" quotePrefix="1" applyNumberFormat="1" applyFont="1" applyFill="1" applyBorder="1" applyAlignment="1">
      <alignment horizontal="right" vertical="center" wrapText="1"/>
    </xf>
    <xf numFmtId="0" fontId="12" fillId="0" borderId="1" xfId="0" quotePrefix="1" applyFont="1" applyFill="1" applyBorder="1" applyAlignment="1">
      <alignment horizontal="justify" vertical="center" wrapText="1"/>
    </xf>
    <xf numFmtId="0" fontId="12" fillId="0" borderId="1" xfId="0" applyNumberFormat="1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1" fontId="10" fillId="0" borderId="0" xfId="1" applyNumberFormat="1" applyFont="1" applyFill="1" applyBorder="1" applyAlignment="1">
      <alignment horizontal="center" wrapText="1"/>
    </xf>
    <xf numFmtId="0" fontId="5" fillId="0" borderId="0" xfId="0" applyFont="1" applyAlignment="1">
      <alignment horizontal="right" vertical="justify"/>
    </xf>
    <xf numFmtId="0" fontId="16" fillId="0" borderId="0" xfId="4" applyProtection="1">
      <protection locked="0"/>
    </xf>
    <xf numFmtId="0" fontId="17" fillId="0" borderId="0" xfId="5">
      <alignment horizontal="left" vertical="top" wrapText="1"/>
    </xf>
    <xf numFmtId="0" fontId="17" fillId="0" borderId="0" xfId="5" applyNumberFormat="1" applyProtection="1">
      <alignment horizontal="left" vertical="top" wrapText="1"/>
    </xf>
    <xf numFmtId="0" fontId="17" fillId="0" borderId="3" xfId="6" applyNumberFormat="1" applyProtection="1"/>
    <xf numFmtId="4" fontId="18" fillId="2" borderId="4" xfId="7" applyNumberFormat="1" applyProtection="1">
      <alignment horizontal="right" shrinkToFit="1"/>
    </xf>
    <xf numFmtId="4" fontId="18" fillId="2" borderId="5" xfId="8" applyNumberFormat="1" applyProtection="1">
      <alignment horizontal="right" shrinkToFit="1"/>
    </xf>
    <xf numFmtId="0" fontId="18" fillId="2" borderId="5" xfId="9" applyNumberFormat="1" applyProtection="1"/>
    <xf numFmtId="0" fontId="18" fillId="2" borderId="6" xfId="10" applyNumberFormat="1" applyProtection="1"/>
    <xf numFmtId="0" fontId="17" fillId="0" borderId="7" xfId="11" applyNumberFormat="1" applyProtection="1"/>
    <xf numFmtId="0" fontId="17" fillId="0" borderId="8" xfId="12" applyNumberFormat="1" applyProtection="1"/>
    <xf numFmtId="0" fontId="17" fillId="0" borderId="9" xfId="13" applyNumberFormat="1" applyProtection="1"/>
    <xf numFmtId="4" fontId="17" fillId="0" borderId="10" xfId="14" applyNumberFormat="1" applyProtection="1">
      <alignment horizontal="right" vertical="top" shrinkToFit="1"/>
    </xf>
    <xf numFmtId="4" fontId="17" fillId="0" borderId="11" xfId="15" applyNumberFormat="1" applyProtection="1">
      <alignment horizontal="right" vertical="top" shrinkToFit="1"/>
    </xf>
    <xf numFmtId="0" fontId="17" fillId="0" borderId="11" xfId="16" quotePrefix="1" applyNumberFormat="1" applyProtection="1">
      <alignment horizontal="left" vertical="top" wrapText="1"/>
    </xf>
    <xf numFmtId="0" fontId="19" fillId="0" borderId="12" xfId="17" quotePrefix="1" applyNumberFormat="1" applyProtection="1">
      <alignment horizontal="left" vertical="top" wrapText="1"/>
    </xf>
    <xf numFmtId="4" fontId="17" fillId="0" borderId="10" xfId="18" applyNumberFormat="1" applyProtection="1">
      <alignment horizontal="right" vertical="top" shrinkToFit="1"/>
    </xf>
    <xf numFmtId="4" fontId="17" fillId="0" borderId="11" xfId="19" applyNumberFormat="1" applyProtection="1">
      <alignment horizontal="right" vertical="top" shrinkToFit="1"/>
    </xf>
    <xf numFmtId="0" fontId="17" fillId="0" borderId="11" xfId="20" applyNumberFormat="1" applyProtection="1">
      <alignment horizontal="left" vertical="top" wrapText="1"/>
    </xf>
    <xf numFmtId="0" fontId="17" fillId="0" borderId="11" xfId="20" quotePrefix="1" applyNumberFormat="1" applyProtection="1">
      <alignment horizontal="left" vertical="top" wrapText="1"/>
    </xf>
    <xf numFmtId="0" fontId="19" fillId="0" borderId="12" xfId="21" quotePrefix="1" applyNumberFormat="1" applyProtection="1">
      <alignment horizontal="left" vertical="top" wrapText="1"/>
    </xf>
    <xf numFmtId="4" fontId="17" fillId="0" borderId="10" xfId="22" applyNumberFormat="1" applyProtection="1">
      <alignment horizontal="right" vertical="top" shrinkToFit="1"/>
    </xf>
    <xf numFmtId="4" fontId="17" fillId="0" borderId="11" xfId="23" applyNumberFormat="1" applyProtection="1">
      <alignment horizontal="right" vertical="top" shrinkToFit="1"/>
    </xf>
    <xf numFmtId="0" fontId="17" fillId="0" borderId="11" xfId="24" applyNumberFormat="1" applyProtection="1">
      <alignment horizontal="left" vertical="top" wrapText="1"/>
    </xf>
    <xf numFmtId="0" fontId="17" fillId="0" borderId="11" xfId="24" quotePrefix="1" applyNumberFormat="1" applyProtection="1">
      <alignment horizontal="left" vertical="top" wrapText="1"/>
    </xf>
    <xf numFmtId="0" fontId="19" fillId="0" borderId="12" xfId="25" quotePrefix="1" applyNumberFormat="1" applyProtection="1">
      <alignment horizontal="left" vertical="top" wrapText="1"/>
    </xf>
    <xf numFmtId="4" fontId="17" fillId="0" borderId="10" xfId="26" applyNumberFormat="1" applyProtection="1">
      <alignment horizontal="right" vertical="top" shrinkToFit="1"/>
    </xf>
    <xf numFmtId="4" fontId="17" fillId="0" borderId="11" xfId="27" applyNumberFormat="1" applyProtection="1">
      <alignment horizontal="right" vertical="top" shrinkToFit="1"/>
    </xf>
    <xf numFmtId="0" fontId="17" fillId="0" borderId="11" xfId="28" applyNumberFormat="1" applyProtection="1">
      <alignment horizontal="left" vertical="top" wrapText="1"/>
    </xf>
    <xf numFmtId="0" fontId="17" fillId="0" borderId="11" xfId="28" quotePrefix="1" applyNumberFormat="1" applyProtection="1">
      <alignment horizontal="left" vertical="top" wrapText="1"/>
    </xf>
    <xf numFmtId="0" fontId="19" fillId="0" borderId="12" xfId="29" quotePrefix="1" applyNumberFormat="1" applyProtection="1">
      <alignment horizontal="left" vertical="top" wrapText="1"/>
    </xf>
    <xf numFmtId="4" fontId="20" fillId="3" borderId="10" xfId="30" applyNumberFormat="1" applyProtection="1">
      <alignment horizontal="right" vertical="top" shrinkToFit="1"/>
    </xf>
    <xf numFmtId="4" fontId="20" fillId="3" borderId="11" xfId="31" applyNumberFormat="1" applyProtection="1">
      <alignment horizontal="right" vertical="top" shrinkToFit="1"/>
    </xf>
    <xf numFmtId="0" fontId="20" fillId="3" borderId="11" xfId="32" applyNumberFormat="1" applyProtection="1">
      <alignment horizontal="left" vertical="top" wrapText="1"/>
    </xf>
    <xf numFmtId="0" fontId="20" fillId="3" borderId="11" xfId="32" quotePrefix="1" applyNumberFormat="1" applyProtection="1">
      <alignment horizontal="left" vertical="top" wrapText="1"/>
    </xf>
    <xf numFmtId="0" fontId="20" fillId="3" borderId="12" xfId="33" quotePrefix="1" applyNumberFormat="1" applyProtection="1">
      <alignment horizontal="left" vertical="top" wrapText="1"/>
    </xf>
    <xf numFmtId="4" fontId="20" fillId="4" borderId="13" xfId="34" applyNumberFormat="1" applyProtection="1">
      <alignment horizontal="right" vertical="top" shrinkToFit="1"/>
    </xf>
    <xf numFmtId="4" fontId="20" fillId="4" borderId="14" xfId="35" applyNumberFormat="1" applyProtection="1">
      <alignment horizontal="right" vertical="top" shrinkToFit="1"/>
    </xf>
    <xf numFmtId="0" fontId="20" fillId="4" borderId="14" xfId="36" applyNumberFormat="1" applyProtection="1">
      <alignment horizontal="left" vertical="top" wrapText="1"/>
    </xf>
    <xf numFmtId="0" fontId="20" fillId="4" borderId="14" xfId="36" quotePrefix="1" applyNumberFormat="1" applyProtection="1">
      <alignment horizontal="left" vertical="top" wrapText="1"/>
    </xf>
    <xf numFmtId="0" fontId="20" fillId="4" borderId="15" xfId="37" quotePrefix="1" applyNumberFormat="1" applyProtection="1">
      <alignment horizontal="left" vertical="top" wrapText="1"/>
    </xf>
    <xf numFmtId="4" fontId="18" fillId="5" borderId="16" xfId="38" applyNumberFormat="1" applyProtection="1">
      <alignment horizontal="right" vertical="top" shrinkToFit="1"/>
    </xf>
    <xf numFmtId="4" fontId="18" fillId="5" borderId="17" xfId="39" applyNumberFormat="1" applyProtection="1">
      <alignment horizontal="right" vertical="top" wrapText="1" shrinkToFit="1"/>
    </xf>
    <xf numFmtId="0" fontId="18" fillId="5" borderId="17" xfId="40" applyNumberFormat="1" applyProtection="1">
      <alignment horizontal="left" vertical="top" wrapText="1"/>
    </xf>
    <xf numFmtId="0" fontId="18" fillId="5" borderId="17" xfId="40" quotePrefix="1" applyNumberFormat="1" applyProtection="1">
      <alignment horizontal="left" vertical="top" wrapText="1"/>
    </xf>
    <xf numFmtId="0" fontId="18" fillId="5" borderId="18" xfId="41" quotePrefix="1" applyNumberFormat="1" applyProtection="1">
      <alignment horizontal="left" vertical="top" wrapText="1"/>
    </xf>
    <xf numFmtId="49" fontId="20" fillId="0" borderId="19" xfId="42" applyNumberFormat="1" applyProtection="1">
      <alignment horizontal="center" vertical="center" wrapText="1"/>
    </xf>
    <xf numFmtId="49" fontId="20" fillId="0" borderId="20" xfId="43" applyNumberFormat="1" applyProtection="1">
      <alignment horizontal="center" vertical="center" wrapText="1"/>
    </xf>
    <xf numFmtId="49" fontId="20" fillId="0" borderId="21" xfId="44" applyNumberFormat="1" applyProtection="1">
      <alignment horizontal="center" vertical="center" wrapText="1"/>
    </xf>
    <xf numFmtId="49" fontId="20" fillId="0" borderId="22" xfId="45" applyNumberFormat="1" applyProtection="1">
      <alignment horizontal="center" vertical="center" wrapText="1"/>
    </xf>
    <xf numFmtId="49" fontId="20" fillId="0" borderId="23" xfId="46" applyNumberFormat="1" applyProtection="1">
      <alignment horizontal="center" vertical="center" wrapText="1"/>
    </xf>
    <xf numFmtId="49" fontId="20" fillId="0" borderId="24" xfId="47" applyNumberFormat="1" applyProtection="1">
      <alignment horizontal="center" vertical="center" wrapText="1"/>
    </xf>
    <xf numFmtId="0" fontId="17" fillId="0" borderId="0" xfId="48">
      <alignment horizontal="right" vertical="top" wrapText="1"/>
    </xf>
    <xf numFmtId="0" fontId="17" fillId="0" borderId="0" xfId="48" applyNumberFormat="1" applyProtection="1">
      <alignment horizontal="right" vertical="top" wrapText="1"/>
    </xf>
    <xf numFmtId="0" fontId="21" fillId="0" borderId="0" xfId="49">
      <alignment horizontal="center" vertical="top" wrapText="1"/>
    </xf>
    <xf numFmtId="0" fontId="21" fillId="0" borderId="0" xfId="49" applyNumberFormat="1" applyProtection="1">
      <alignment horizontal="center" vertical="top" wrapText="1"/>
    </xf>
    <xf numFmtId="0" fontId="16" fillId="0" borderId="0" xfId="4" applyAlignment="1" applyProtection="1">
      <alignment horizontal="right"/>
      <protection locked="0"/>
    </xf>
    <xf numFmtId="4" fontId="17" fillId="0" borderId="10" xfId="50" applyNumberFormat="1" applyProtection="1">
      <alignment horizontal="right" vertical="top" shrinkToFit="1"/>
    </xf>
    <xf numFmtId="4" fontId="17" fillId="0" borderId="11" xfId="51" applyNumberFormat="1" applyProtection="1">
      <alignment horizontal="right" vertical="top" shrinkToFit="1"/>
    </xf>
    <xf numFmtId="0" fontId="17" fillId="0" borderId="11" xfId="52" quotePrefix="1" applyNumberFormat="1" applyProtection="1">
      <alignment horizontal="left" vertical="top" wrapText="1"/>
    </xf>
    <xf numFmtId="0" fontId="19" fillId="0" borderId="12" xfId="53" quotePrefix="1" applyNumberFormat="1" applyProtection="1">
      <alignment horizontal="left" vertical="top" wrapText="1"/>
    </xf>
    <xf numFmtId="0" fontId="17" fillId="0" borderId="11" xfId="16" applyNumberFormat="1" applyProtection="1">
      <alignment horizontal="left" vertical="top" wrapText="1"/>
    </xf>
    <xf numFmtId="0" fontId="0" fillId="0" borderId="0" xfId="0" applyBorder="1"/>
    <xf numFmtId="0" fontId="5" fillId="0" borderId="0" xfId="0" applyFont="1" applyFill="1" applyBorder="1" applyAlignment="1">
      <alignment horizontal="justify" wrapText="1"/>
    </xf>
    <xf numFmtId="0" fontId="11" fillId="0" borderId="0" xfId="0" quotePrefix="1" applyFont="1" applyBorder="1" applyAlignment="1">
      <alignment horizontal="center"/>
    </xf>
    <xf numFmtId="0" fontId="22" fillId="0" borderId="0" xfId="0" applyFont="1" applyBorder="1"/>
    <xf numFmtId="0" fontId="22" fillId="0" borderId="0" xfId="0" applyFont="1" applyFill="1" applyBorder="1" applyAlignment="1">
      <alignment horizontal="justify" wrapText="1"/>
    </xf>
    <xf numFmtId="0" fontId="23" fillId="0" borderId="0" xfId="0" quotePrefix="1" applyFont="1" applyBorder="1" applyAlignment="1">
      <alignment horizontal="center"/>
    </xf>
    <xf numFmtId="0" fontId="0" fillId="6" borderId="0" xfId="0" applyFill="1"/>
    <xf numFmtId="4" fontId="22" fillId="0" borderId="1" xfId="0" applyNumberFormat="1" applyFont="1" applyFill="1" applyBorder="1"/>
    <xf numFmtId="0" fontId="22" fillId="0" borderId="1" xfId="0" applyFont="1" applyFill="1" applyBorder="1" applyAlignment="1">
      <alignment horizontal="justify" vertical="center" wrapText="1"/>
    </xf>
    <xf numFmtId="0" fontId="23" fillId="0" borderId="1" xfId="0" quotePrefix="1" applyFont="1" applyFill="1" applyBorder="1" applyAlignment="1">
      <alignment horizontal="center"/>
    </xf>
    <xf numFmtId="4" fontId="24" fillId="0" borderId="1" xfId="0" applyNumberFormat="1" applyFont="1" applyFill="1" applyBorder="1"/>
    <xf numFmtId="0" fontId="24" fillId="0" borderId="1" xfId="0" applyFont="1" applyFill="1" applyBorder="1" applyAlignment="1">
      <alignment horizontal="justify" vertical="center" wrapText="1"/>
    </xf>
    <xf numFmtId="0" fontId="25" fillId="0" borderId="1" xfId="0" quotePrefix="1" applyFont="1" applyFill="1" applyBorder="1" applyAlignment="1">
      <alignment horizontal="center"/>
    </xf>
    <xf numFmtId="4" fontId="5" fillId="0" borderId="1" xfId="0" applyNumberFormat="1" applyFont="1" applyFill="1" applyBorder="1"/>
    <xf numFmtId="0" fontId="5" fillId="0" borderId="1" xfId="0" applyFont="1" applyFill="1" applyBorder="1" applyAlignment="1">
      <alignment horizontal="justify" vertical="center" wrapText="1"/>
    </xf>
    <xf numFmtId="0" fontId="11" fillId="0" borderId="1" xfId="0" quotePrefix="1" applyFont="1" applyFill="1" applyBorder="1" applyAlignment="1">
      <alignment horizontal="center"/>
    </xf>
    <xf numFmtId="4" fontId="24" fillId="0" borderId="25" xfId="0" applyNumberFormat="1" applyFont="1" applyFill="1" applyBorder="1" applyAlignment="1">
      <alignment horizontal="right"/>
    </xf>
    <xf numFmtId="0" fontId="0" fillId="0" borderId="0" xfId="0" applyFill="1"/>
    <xf numFmtId="4" fontId="24" fillId="7" borderId="1" xfId="0" applyNumberFormat="1" applyFont="1" applyFill="1" applyBorder="1"/>
    <xf numFmtId="4" fontId="0" fillId="0" borderId="0" xfId="0" applyNumberFormat="1"/>
    <xf numFmtId="4" fontId="5" fillId="7" borderId="1" xfId="0" applyNumberFormat="1" applyFont="1" applyFill="1" applyBorder="1"/>
    <xf numFmtId="4" fontId="5" fillId="0" borderId="0" xfId="0" applyNumberFormat="1" applyFont="1" applyFill="1" applyBorder="1"/>
    <xf numFmtId="4" fontId="22" fillId="7" borderId="1" xfId="0" applyNumberFormat="1" applyFont="1" applyFill="1" applyBorder="1"/>
    <xf numFmtId="4" fontId="24" fillId="7" borderId="1" xfId="3" applyNumberFormat="1" applyFont="1" applyFill="1" applyBorder="1" applyAlignment="1">
      <alignment horizontal="right"/>
    </xf>
    <xf numFmtId="4" fontId="24" fillId="7" borderId="1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justify" vertical="center"/>
    </xf>
    <xf numFmtId="4" fontId="22" fillId="7" borderId="1" xfId="3" applyNumberFormat="1" applyFont="1" applyFill="1" applyBorder="1" applyAlignment="1">
      <alignment horizontal="right"/>
    </xf>
    <xf numFmtId="4" fontId="22" fillId="7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justify" vertical="center"/>
    </xf>
    <xf numFmtId="4" fontId="22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11" fillId="0" borderId="0" xfId="0" applyFont="1" applyAlignment="1"/>
    <xf numFmtId="0" fontId="11" fillId="0" borderId="0" xfId="0" applyFont="1"/>
    <xf numFmtId="49" fontId="11" fillId="0" borderId="0" xfId="0" applyNumberFormat="1" applyFont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26" fillId="7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22" fillId="7" borderId="1" xfId="0" applyNumberFormat="1" applyFont="1" applyFill="1" applyBorder="1" applyAlignment="1">
      <alignment horizontal="center" vertical="center" wrapText="1"/>
    </xf>
    <xf numFmtId="4" fontId="27" fillId="7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5" fillId="7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>
      <alignment horizontal="right" vertical="justify" wrapText="1"/>
    </xf>
  </cellXfs>
  <cellStyles count="54">
    <cellStyle name="ex58" xfId="8"/>
    <cellStyle name="ex59" xfId="7"/>
    <cellStyle name="ex60" xfId="41"/>
    <cellStyle name="ex61" xfId="40"/>
    <cellStyle name="ex62" xfId="39"/>
    <cellStyle name="ex63" xfId="38"/>
    <cellStyle name="ex64" xfId="37"/>
    <cellStyle name="ex65" xfId="36"/>
    <cellStyle name="ex66" xfId="35"/>
    <cellStyle name="ex67" xfId="34"/>
    <cellStyle name="ex68" xfId="33"/>
    <cellStyle name="ex69" xfId="32"/>
    <cellStyle name="ex70" xfId="31"/>
    <cellStyle name="ex71" xfId="30"/>
    <cellStyle name="ex72" xfId="29"/>
    <cellStyle name="ex73" xfId="28"/>
    <cellStyle name="ex74" xfId="27"/>
    <cellStyle name="ex75" xfId="26"/>
    <cellStyle name="ex76" xfId="25"/>
    <cellStyle name="ex77" xfId="24"/>
    <cellStyle name="ex78" xfId="23"/>
    <cellStyle name="ex79" xfId="22"/>
    <cellStyle name="ex80" xfId="21"/>
    <cellStyle name="ex81" xfId="20"/>
    <cellStyle name="ex82" xfId="19"/>
    <cellStyle name="ex83" xfId="18"/>
    <cellStyle name="ex84" xfId="17"/>
    <cellStyle name="ex85" xfId="16"/>
    <cellStyle name="ex86" xfId="15"/>
    <cellStyle name="ex87" xfId="14"/>
    <cellStyle name="ex88" xfId="53"/>
    <cellStyle name="ex89" xfId="52"/>
    <cellStyle name="ex90" xfId="51"/>
    <cellStyle name="ex91" xfId="50"/>
    <cellStyle name="st57" xfId="48"/>
    <cellStyle name="xl_bot_header" xfId="43"/>
    <cellStyle name="xl_bot_left_header" xfId="44"/>
    <cellStyle name="xl_bot_right_header" xfId="42"/>
    <cellStyle name="xl_footer" xfId="5"/>
    <cellStyle name="xl_header" xfId="49"/>
    <cellStyle name="xl_top_header" xfId="46"/>
    <cellStyle name="xl_top_left_header" xfId="47"/>
    <cellStyle name="xl_top_right_header" xfId="45"/>
    <cellStyle name="xl_total_bot" xfId="6"/>
    <cellStyle name="xl_total_center" xfId="9"/>
    <cellStyle name="xl_total_left" xfId="10"/>
    <cellStyle name="xl_total_top" xfId="12"/>
    <cellStyle name="xl_total_top_left" xfId="13"/>
    <cellStyle name="xl_total_top_right" xfId="11"/>
    <cellStyle name="Обычный" xfId="0" builtinId="0"/>
    <cellStyle name="Обычный 2" xfId="4"/>
    <cellStyle name="Обычный_Кассовый план поступлений 2010" xfId="1"/>
    <cellStyle name="Обычный_Лист1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5"/>
  <sheetViews>
    <sheetView view="pageBreakPreview" zoomScale="69" zoomScaleNormal="100" zoomScaleSheetLayoutView="69" workbookViewId="0">
      <selection activeCell="C91" sqref="C91"/>
    </sheetView>
  </sheetViews>
  <sheetFormatPr defaultRowHeight="15.75" x14ac:dyDescent="0.2"/>
  <cols>
    <col min="1" max="1" width="118" style="1" customWidth="1"/>
    <col min="2" max="2" width="37.28515625" style="1" customWidth="1"/>
    <col min="3" max="3" width="27.42578125" style="1" customWidth="1"/>
    <col min="4" max="4" width="27.28515625" style="3" customWidth="1"/>
    <col min="5" max="5" width="28" style="3" customWidth="1"/>
    <col min="6" max="6" width="22.85546875" style="59" customWidth="1"/>
    <col min="7" max="7" width="5.140625" style="2" customWidth="1"/>
    <col min="8" max="8" width="16.28515625" style="2" customWidth="1"/>
    <col min="9" max="9" width="20.7109375" style="2" customWidth="1"/>
    <col min="10" max="16384" width="9.140625" style="2"/>
  </cols>
  <sheetData>
    <row r="1" spans="1:6" ht="19.5" customHeight="1" x14ac:dyDescent="0.2">
      <c r="A1" s="74"/>
      <c r="B1" s="74"/>
      <c r="C1" s="25"/>
      <c r="D1" s="26"/>
      <c r="E1" s="26" t="s">
        <v>73</v>
      </c>
    </row>
    <row r="2" spans="1:6" customFormat="1" ht="34.5" customHeight="1" x14ac:dyDescent="0.25">
      <c r="A2" s="31"/>
      <c r="B2" s="31"/>
      <c r="C2" s="76" t="s">
        <v>177</v>
      </c>
      <c r="D2" s="76"/>
      <c r="E2" s="76"/>
      <c r="F2" s="60"/>
    </row>
    <row r="3" spans="1:6" ht="21.75" customHeight="1" x14ac:dyDescent="0.2">
      <c r="A3" s="28"/>
      <c r="B3" s="28"/>
      <c r="C3" s="28"/>
      <c r="D3" s="29"/>
      <c r="E3" s="27" t="s">
        <v>258</v>
      </c>
    </row>
    <row r="4" spans="1:6" ht="15.75" customHeight="1" x14ac:dyDescent="0.2">
      <c r="A4" s="28"/>
      <c r="B4" s="28"/>
      <c r="C4" s="28"/>
      <c r="D4" s="30"/>
      <c r="E4" s="27"/>
    </row>
    <row r="5" spans="1:6" ht="12.75" customHeight="1" x14ac:dyDescent="0.2">
      <c r="A5" s="28"/>
      <c r="B5" s="28"/>
      <c r="C5" s="28"/>
      <c r="D5" s="30"/>
      <c r="E5" s="27"/>
    </row>
    <row r="6" spans="1:6" ht="27" customHeight="1" x14ac:dyDescent="0.3">
      <c r="A6" s="75" t="s">
        <v>208</v>
      </c>
      <c r="B6" s="75"/>
      <c r="C6" s="75"/>
      <c r="D6" s="75"/>
      <c r="E6" s="75"/>
    </row>
    <row r="7" spans="1:6" ht="17.25" customHeight="1" x14ac:dyDescent="0.3">
      <c r="A7" s="75"/>
      <c r="B7" s="75"/>
      <c r="C7" s="75"/>
      <c r="D7" s="75"/>
      <c r="E7" s="75"/>
    </row>
    <row r="8" spans="1:6" ht="21.75" customHeight="1" x14ac:dyDescent="0.3">
      <c r="A8" s="14"/>
      <c r="B8" s="14"/>
      <c r="C8" s="14"/>
      <c r="D8" s="15"/>
      <c r="E8" s="21" t="s">
        <v>104</v>
      </c>
    </row>
    <row r="9" spans="1:6" ht="64.5" customHeight="1" x14ac:dyDescent="0.2">
      <c r="A9" s="10" t="s">
        <v>25</v>
      </c>
      <c r="B9" s="10" t="s">
        <v>34</v>
      </c>
      <c r="C9" s="10" t="s">
        <v>72</v>
      </c>
      <c r="D9" s="10" t="s">
        <v>209</v>
      </c>
      <c r="E9" s="10" t="s">
        <v>210</v>
      </c>
    </row>
    <row r="10" spans="1:6" s="6" customFormat="1" ht="13.5" customHeight="1" x14ac:dyDescent="0.2">
      <c r="A10" s="16">
        <v>1</v>
      </c>
      <c r="B10" s="16">
        <v>2</v>
      </c>
      <c r="C10" s="16">
        <v>3</v>
      </c>
      <c r="D10" s="17">
        <v>4</v>
      </c>
      <c r="E10" s="17">
        <v>5</v>
      </c>
      <c r="F10" s="59"/>
    </row>
    <row r="11" spans="1:6" ht="28.5" customHeight="1" x14ac:dyDescent="0.2">
      <c r="A11" s="18" t="s">
        <v>1</v>
      </c>
      <c r="B11" s="13" t="s">
        <v>0</v>
      </c>
      <c r="C11" s="24">
        <f>C12+C41</f>
        <v>1508880692.9000001</v>
      </c>
      <c r="D11" s="24">
        <f>D12+D41</f>
        <v>1533071112.2</v>
      </c>
      <c r="E11" s="24">
        <f>E12+E41</f>
        <v>1569307318.2</v>
      </c>
    </row>
    <row r="12" spans="1:6" ht="31.5" customHeight="1" x14ac:dyDescent="0.2">
      <c r="A12" s="18" t="s">
        <v>2</v>
      </c>
      <c r="B12" s="18"/>
      <c r="C12" s="24">
        <f>C13+C19+C25+C31+C37</f>
        <v>980480323</v>
      </c>
      <c r="D12" s="24">
        <f>D13+D19+D25+D31+D37</f>
        <v>1014894953</v>
      </c>
      <c r="E12" s="24">
        <f>E13+E19+E25+E31+E37</f>
        <v>1052713628</v>
      </c>
    </row>
    <row r="13" spans="1:6" ht="28.5" customHeight="1" x14ac:dyDescent="0.2">
      <c r="A13" s="10" t="s">
        <v>4</v>
      </c>
      <c r="B13" s="11" t="s">
        <v>3</v>
      </c>
      <c r="C13" s="24">
        <f>C14</f>
        <v>814508933</v>
      </c>
      <c r="D13" s="24">
        <f>D14</f>
        <v>847526273</v>
      </c>
      <c r="E13" s="24">
        <f>E14</f>
        <v>884079808</v>
      </c>
    </row>
    <row r="14" spans="1:6" ht="32.25" customHeight="1" x14ac:dyDescent="0.2">
      <c r="A14" s="12" t="s">
        <v>6</v>
      </c>
      <c r="B14" s="11" t="s">
        <v>5</v>
      </c>
      <c r="C14" s="23">
        <f>C15+C16+C17+C18</f>
        <v>814508933</v>
      </c>
      <c r="D14" s="23">
        <f>D15+D16+D17+D18</f>
        <v>847526273</v>
      </c>
      <c r="E14" s="23">
        <f>E15+E16+E17+E18</f>
        <v>884079808</v>
      </c>
      <c r="F14" s="61"/>
    </row>
    <row r="15" spans="1:6" ht="84" customHeight="1" x14ac:dyDescent="0.2">
      <c r="A15" s="9" t="s">
        <v>259</v>
      </c>
      <c r="B15" s="8" t="s">
        <v>211</v>
      </c>
      <c r="C15" s="19">
        <v>799110000</v>
      </c>
      <c r="D15" s="19">
        <v>831220000</v>
      </c>
      <c r="E15" s="19">
        <v>866815000</v>
      </c>
    </row>
    <row r="16" spans="1:6" ht="103.5" customHeight="1" x14ac:dyDescent="0.2">
      <c r="A16" s="9" t="s">
        <v>213</v>
      </c>
      <c r="B16" s="8" t="s">
        <v>212</v>
      </c>
      <c r="C16" s="19">
        <v>783000</v>
      </c>
      <c r="D16" s="19">
        <v>800000</v>
      </c>
      <c r="E16" s="19">
        <v>815000</v>
      </c>
    </row>
    <row r="17" spans="1:5" ht="47.25" customHeight="1" x14ac:dyDescent="0.2">
      <c r="A17" s="9" t="s">
        <v>215</v>
      </c>
      <c r="B17" s="8" t="s">
        <v>214</v>
      </c>
      <c r="C17" s="19">
        <v>2423000</v>
      </c>
      <c r="D17" s="19">
        <v>2571000</v>
      </c>
      <c r="E17" s="19">
        <v>2727000</v>
      </c>
    </row>
    <row r="18" spans="1:5" ht="120" customHeight="1" x14ac:dyDescent="0.2">
      <c r="A18" s="9" t="s">
        <v>260</v>
      </c>
      <c r="B18" s="8" t="s">
        <v>216</v>
      </c>
      <c r="C18" s="19">
        <v>12192933</v>
      </c>
      <c r="D18" s="19">
        <v>12935273</v>
      </c>
      <c r="E18" s="19">
        <v>13722808</v>
      </c>
    </row>
    <row r="19" spans="1:5" ht="48.75" customHeight="1" x14ac:dyDescent="0.2">
      <c r="A19" s="10" t="s">
        <v>74</v>
      </c>
      <c r="B19" s="8" t="s">
        <v>36</v>
      </c>
      <c r="C19" s="22">
        <f>C20</f>
        <v>7687190</v>
      </c>
      <c r="D19" s="22">
        <f>D20</f>
        <v>8153480</v>
      </c>
      <c r="E19" s="22">
        <f>E20</f>
        <v>8479620</v>
      </c>
    </row>
    <row r="20" spans="1:5" ht="47.25" customHeight="1" x14ac:dyDescent="0.2">
      <c r="A20" s="9" t="s">
        <v>75</v>
      </c>
      <c r="B20" s="8" t="s">
        <v>37</v>
      </c>
      <c r="C20" s="20">
        <f>SUM(C21:C24)</f>
        <v>7687190</v>
      </c>
      <c r="D20" s="20">
        <f>SUM(D21:D24)</f>
        <v>8153480</v>
      </c>
      <c r="E20" s="20">
        <f>SUM(E21:E24)</f>
        <v>8479620</v>
      </c>
    </row>
    <row r="21" spans="1:5" ht="105" customHeight="1" x14ac:dyDescent="0.2">
      <c r="A21" s="9" t="s">
        <v>76</v>
      </c>
      <c r="B21" s="8" t="s">
        <v>46</v>
      </c>
      <c r="C21" s="19">
        <v>3439230</v>
      </c>
      <c r="D21" s="19">
        <v>3589870</v>
      </c>
      <c r="E21" s="19">
        <v>3733465</v>
      </c>
    </row>
    <row r="22" spans="1:5" ht="106.5" customHeight="1" x14ac:dyDescent="0.2">
      <c r="A22" s="9" t="s">
        <v>77</v>
      </c>
      <c r="B22" s="8" t="s">
        <v>47</v>
      </c>
      <c r="C22" s="19">
        <v>19260</v>
      </c>
      <c r="D22" s="19">
        <v>20740</v>
      </c>
      <c r="E22" s="19">
        <v>21570</v>
      </c>
    </row>
    <row r="23" spans="1:5" ht="105" customHeight="1" x14ac:dyDescent="0.2">
      <c r="A23" s="9" t="s">
        <v>78</v>
      </c>
      <c r="B23" s="8" t="s">
        <v>48</v>
      </c>
      <c r="C23" s="19">
        <v>4654870</v>
      </c>
      <c r="D23" s="19">
        <v>5003570</v>
      </c>
      <c r="E23" s="19">
        <v>5203713</v>
      </c>
    </row>
    <row r="24" spans="1:5" ht="106.5" customHeight="1" x14ac:dyDescent="0.2">
      <c r="A24" s="9" t="s">
        <v>79</v>
      </c>
      <c r="B24" s="8" t="s">
        <v>49</v>
      </c>
      <c r="C24" s="19">
        <v>-426170</v>
      </c>
      <c r="D24" s="19">
        <v>-460700</v>
      </c>
      <c r="E24" s="19">
        <v>-479128</v>
      </c>
    </row>
    <row r="25" spans="1:5" ht="28.5" customHeight="1" x14ac:dyDescent="0.2">
      <c r="A25" s="10" t="s">
        <v>7</v>
      </c>
      <c r="B25" s="11" t="s">
        <v>253</v>
      </c>
      <c r="C25" s="32">
        <f>C26+C29</f>
        <v>78508000</v>
      </c>
      <c r="D25" s="32">
        <f>D26+D29</f>
        <v>79400000</v>
      </c>
      <c r="E25" s="32">
        <f>E26+E29</f>
        <v>80300000</v>
      </c>
    </row>
    <row r="26" spans="1:5" ht="33.75" customHeight="1" x14ac:dyDescent="0.2">
      <c r="A26" s="33" t="s">
        <v>80</v>
      </c>
      <c r="B26" s="8" t="s">
        <v>176</v>
      </c>
      <c r="C26" s="23">
        <f>C27+C28</f>
        <v>77947000</v>
      </c>
      <c r="D26" s="23">
        <f>D27+D28</f>
        <v>78811000</v>
      </c>
      <c r="E26" s="23">
        <f>E27+E28</f>
        <v>79679000</v>
      </c>
    </row>
    <row r="27" spans="1:5" ht="29.25" customHeight="1" x14ac:dyDescent="0.2">
      <c r="A27" s="34" t="s">
        <v>218</v>
      </c>
      <c r="B27" s="8" t="s">
        <v>217</v>
      </c>
      <c r="C27" s="20">
        <v>53610000</v>
      </c>
      <c r="D27" s="20">
        <v>54250000</v>
      </c>
      <c r="E27" s="20">
        <v>55020000</v>
      </c>
    </row>
    <row r="28" spans="1:5" ht="67.5" customHeight="1" x14ac:dyDescent="0.2">
      <c r="A28" s="34" t="s">
        <v>220</v>
      </c>
      <c r="B28" s="8" t="s">
        <v>219</v>
      </c>
      <c r="C28" s="20">
        <v>24337000</v>
      </c>
      <c r="D28" s="20">
        <v>24561000</v>
      </c>
      <c r="E28" s="20">
        <v>24659000</v>
      </c>
    </row>
    <row r="29" spans="1:5" ht="30.75" customHeight="1" x14ac:dyDescent="0.2">
      <c r="A29" s="35" t="s">
        <v>97</v>
      </c>
      <c r="B29" s="36" t="s">
        <v>96</v>
      </c>
      <c r="C29" s="37">
        <f>C30</f>
        <v>561000</v>
      </c>
      <c r="D29" s="37">
        <f>D30</f>
        <v>589000</v>
      </c>
      <c r="E29" s="37">
        <f>E30</f>
        <v>621000</v>
      </c>
    </row>
    <row r="30" spans="1:5" ht="42" customHeight="1" x14ac:dyDescent="0.2">
      <c r="A30" s="35" t="s">
        <v>222</v>
      </c>
      <c r="B30" s="36" t="s">
        <v>221</v>
      </c>
      <c r="C30" s="38">
        <v>561000</v>
      </c>
      <c r="D30" s="38">
        <v>589000</v>
      </c>
      <c r="E30" s="38">
        <v>621000</v>
      </c>
    </row>
    <row r="31" spans="1:5" ht="30" customHeight="1" x14ac:dyDescent="0.2">
      <c r="A31" s="10" t="s">
        <v>9</v>
      </c>
      <c r="B31" s="11" t="s">
        <v>8</v>
      </c>
      <c r="C31" s="32">
        <f>C32+C34</f>
        <v>69998000</v>
      </c>
      <c r="D31" s="32">
        <f>D32+D34</f>
        <v>69998000</v>
      </c>
      <c r="E31" s="32">
        <f>E32+E34</f>
        <v>69998000</v>
      </c>
    </row>
    <row r="32" spans="1:5" ht="30" customHeight="1" x14ac:dyDescent="0.2">
      <c r="A32" s="39" t="s">
        <v>95</v>
      </c>
      <c r="B32" s="11" t="s">
        <v>94</v>
      </c>
      <c r="C32" s="23">
        <f>C33</f>
        <v>17450000</v>
      </c>
      <c r="D32" s="23">
        <f>D33</f>
        <v>17450000</v>
      </c>
      <c r="E32" s="23">
        <f>E33</f>
        <v>17450000</v>
      </c>
    </row>
    <row r="33" spans="1:5" ht="51.75" customHeight="1" x14ac:dyDescent="0.2">
      <c r="A33" s="9" t="s">
        <v>224</v>
      </c>
      <c r="B33" s="11" t="s">
        <v>223</v>
      </c>
      <c r="C33" s="19">
        <v>17450000</v>
      </c>
      <c r="D33" s="19">
        <v>17450000</v>
      </c>
      <c r="E33" s="19">
        <v>17450000</v>
      </c>
    </row>
    <row r="34" spans="1:5" ht="27.75" customHeight="1" x14ac:dyDescent="0.2">
      <c r="A34" s="12" t="s">
        <v>26</v>
      </c>
      <c r="B34" s="10" t="s">
        <v>33</v>
      </c>
      <c r="C34" s="23">
        <f>C35+C36</f>
        <v>52548000</v>
      </c>
      <c r="D34" s="23">
        <f>D35+D36</f>
        <v>52548000</v>
      </c>
      <c r="E34" s="23">
        <f>E35+E36</f>
        <v>52548000</v>
      </c>
    </row>
    <row r="35" spans="1:5" ht="46.5" customHeight="1" x14ac:dyDescent="0.2">
      <c r="A35" s="12" t="s">
        <v>226</v>
      </c>
      <c r="B35" s="10" t="s">
        <v>225</v>
      </c>
      <c r="C35" s="19">
        <v>50995000</v>
      </c>
      <c r="D35" s="19">
        <v>50995000</v>
      </c>
      <c r="E35" s="19">
        <v>50995000</v>
      </c>
    </row>
    <row r="36" spans="1:5" ht="46.5" customHeight="1" x14ac:dyDescent="0.2">
      <c r="A36" s="9" t="s">
        <v>228</v>
      </c>
      <c r="B36" s="8" t="s">
        <v>227</v>
      </c>
      <c r="C36" s="19">
        <v>1553000</v>
      </c>
      <c r="D36" s="19">
        <v>1553000</v>
      </c>
      <c r="E36" s="19">
        <v>1553000</v>
      </c>
    </row>
    <row r="37" spans="1:5" ht="30.75" customHeight="1" x14ac:dyDescent="0.2">
      <c r="A37" s="10" t="s">
        <v>11</v>
      </c>
      <c r="B37" s="11" t="s">
        <v>10</v>
      </c>
      <c r="C37" s="32">
        <f>C38+C39+C40</f>
        <v>9778200</v>
      </c>
      <c r="D37" s="32">
        <f>D38+D39+D40</f>
        <v>9817200</v>
      </c>
      <c r="E37" s="32">
        <f>E38+E39+E40</f>
        <v>9856200</v>
      </c>
    </row>
    <row r="38" spans="1:5" ht="53.25" customHeight="1" x14ac:dyDescent="0.2">
      <c r="A38" s="9" t="s">
        <v>230</v>
      </c>
      <c r="B38" s="11" t="s">
        <v>229</v>
      </c>
      <c r="C38" s="20">
        <v>9730000</v>
      </c>
      <c r="D38" s="20">
        <v>9769000</v>
      </c>
      <c r="E38" s="20">
        <v>9808000</v>
      </c>
    </row>
    <row r="39" spans="1:5" ht="63.75" customHeight="1" x14ac:dyDescent="0.2">
      <c r="A39" s="9" t="s">
        <v>244</v>
      </c>
      <c r="B39" s="11" t="s">
        <v>241</v>
      </c>
      <c r="C39" s="20">
        <v>45000</v>
      </c>
      <c r="D39" s="20">
        <v>45000</v>
      </c>
      <c r="E39" s="20">
        <v>45000</v>
      </c>
    </row>
    <row r="40" spans="1:5" ht="105" customHeight="1" x14ac:dyDescent="0.2">
      <c r="A40" s="9" t="s">
        <v>243</v>
      </c>
      <c r="B40" s="11" t="s">
        <v>242</v>
      </c>
      <c r="C40" s="23">
        <v>3200</v>
      </c>
      <c r="D40" s="23">
        <v>3200</v>
      </c>
      <c r="E40" s="23">
        <v>3200</v>
      </c>
    </row>
    <row r="41" spans="1:5" ht="32.25" customHeight="1" x14ac:dyDescent="0.2">
      <c r="A41" s="18" t="s">
        <v>12</v>
      </c>
      <c r="B41" s="11"/>
      <c r="C41" s="40">
        <f>C42+C48+C53+C56+C60</f>
        <v>528400369.89999998</v>
      </c>
      <c r="D41" s="40">
        <f>D42+D48+D53+D56+D60</f>
        <v>518176159.19999999</v>
      </c>
      <c r="E41" s="40">
        <f>E42+E48+E53+E56+E60</f>
        <v>516593690.19999999</v>
      </c>
    </row>
    <row r="42" spans="1:5" ht="45" customHeight="1" x14ac:dyDescent="0.2">
      <c r="A42" s="10" t="s">
        <v>14</v>
      </c>
      <c r="B42" s="11" t="s">
        <v>13</v>
      </c>
      <c r="C42" s="32">
        <f>C43+C47</f>
        <v>476090595.69999999</v>
      </c>
      <c r="D42" s="32">
        <f>D43+D47</f>
        <v>476090595.69999999</v>
      </c>
      <c r="E42" s="32">
        <f>E43+E47</f>
        <v>476090595.69999999</v>
      </c>
    </row>
    <row r="43" spans="1:5" ht="85.5" customHeight="1" x14ac:dyDescent="0.2">
      <c r="A43" s="9" t="s">
        <v>81</v>
      </c>
      <c r="B43" s="11" t="s">
        <v>15</v>
      </c>
      <c r="C43" s="23">
        <f>C44+C45+C46</f>
        <v>473043411.30000001</v>
      </c>
      <c r="D43" s="23">
        <f>D44+D45+D46</f>
        <v>473043411.30000001</v>
      </c>
      <c r="E43" s="23">
        <f>E44+E45+E46</f>
        <v>473043411.30000001</v>
      </c>
    </row>
    <row r="44" spans="1:5" ht="66" customHeight="1" x14ac:dyDescent="0.2">
      <c r="A44" s="9" t="s">
        <v>83</v>
      </c>
      <c r="B44" s="10" t="s">
        <v>82</v>
      </c>
      <c r="C44" s="20">
        <f>390029939.1+63459186</f>
        <v>453489125.10000002</v>
      </c>
      <c r="D44" s="20">
        <f>390029939.1+63459186</f>
        <v>453489125.10000002</v>
      </c>
      <c r="E44" s="20">
        <f>390029939.1+63459186</f>
        <v>453489125.10000002</v>
      </c>
    </row>
    <row r="45" spans="1:5" ht="68.25" customHeight="1" x14ac:dyDescent="0.2">
      <c r="A45" s="41" t="s">
        <v>85</v>
      </c>
      <c r="B45" s="8" t="s">
        <v>84</v>
      </c>
      <c r="C45" s="20">
        <v>227994.5</v>
      </c>
      <c r="D45" s="20">
        <v>227994.5</v>
      </c>
      <c r="E45" s="20">
        <v>227994.5</v>
      </c>
    </row>
    <row r="46" spans="1:5" ht="42.75" customHeight="1" x14ac:dyDescent="0.2">
      <c r="A46" s="41" t="s">
        <v>87</v>
      </c>
      <c r="B46" s="11" t="s">
        <v>86</v>
      </c>
      <c r="C46" s="20">
        <v>19326291.699999999</v>
      </c>
      <c r="D46" s="20">
        <v>19326291.699999999</v>
      </c>
      <c r="E46" s="20">
        <v>19326291.699999999</v>
      </c>
    </row>
    <row r="47" spans="1:5" ht="69.75" customHeight="1" x14ac:dyDescent="0.2">
      <c r="A47" s="41" t="s">
        <v>89</v>
      </c>
      <c r="B47" s="8" t="s">
        <v>88</v>
      </c>
      <c r="C47" s="20">
        <v>3047184.4</v>
      </c>
      <c r="D47" s="20">
        <v>3047184.4</v>
      </c>
      <c r="E47" s="20">
        <v>3047184.4</v>
      </c>
    </row>
    <row r="48" spans="1:5" ht="30" customHeight="1" x14ac:dyDescent="0.2">
      <c r="A48" s="10" t="s">
        <v>19</v>
      </c>
      <c r="B48" s="10" t="s">
        <v>20</v>
      </c>
      <c r="C48" s="22">
        <f>C49</f>
        <v>26916641</v>
      </c>
      <c r="D48" s="22">
        <f>D49</f>
        <v>27993308</v>
      </c>
      <c r="E48" s="22">
        <f>E49</f>
        <v>29113039</v>
      </c>
    </row>
    <row r="49" spans="1:9" ht="33" customHeight="1" x14ac:dyDescent="0.2">
      <c r="A49" s="42" t="s">
        <v>21</v>
      </c>
      <c r="B49" s="18" t="s">
        <v>22</v>
      </c>
      <c r="C49" s="32">
        <f>C50+C51+C52</f>
        <v>26916641</v>
      </c>
      <c r="D49" s="32">
        <f>D50+D51+D52</f>
        <v>27993308</v>
      </c>
      <c r="E49" s="32">
        <f>E50+E51+E52</f>
        <v>29113039</v>
      </c>
      <c r="F49" s="62"/>
    </row>
    <row r="50" spans="1:9" ht="33.75" customHeight="1" x14ac:dyDescent="0.2">
      <c r="A50" s="9" t="s">
        <v>232</v>
      </c>
      <c r="B50" s="10" t="s">
        <v>231</v>
      </c>
      <c r="C50" s="20">
        <v>581140</v>
      </c>
      <c r="D50" s="20">
        <v>604386</v>
      </c>
      <c r="E50" s="20">
        <v>628561</v>
      </c>
      <c r="F50" s="62"/>
      <c r="I50" s="7"/>
    </row>
    <row r="51" spans="1:9" ht="33" customHeight="1" x14ac:dyDescent="0.2">
      <c r="A51" s="9" t="s">
        <v>234</v>
      </c>
      <c r="B51" s="10" t="s">
        <v>233</v>
      </c>
      <c r="C51" s="20">
        <v>2024435</v>
      </c>
      <c r="D51" s="20">
        <v>2105413</v>
      </c>
      <c r="E51" s="20">
        <v>2189629</v>
      </c>
      <c r="H51" s="7"/>
    </row>
    <row r="52" spans="1:9" ht="30" customHeight="1" x14ac:dyDescent="0.2">
      <c r="A52" s="9" t="s">
        <v>236</v>
      </c>
      <c r="B52" s="10" t="s">
        <v>235</v>
      </c>
      <c r="C52" s="20">
        <v>24311066</v>
      </c>
      <c r="D52" s="20">
        <v>25283509</v>
      </c>
      <c r="E52" s="20">
        <v>26294849</v>
      </c>
      <c r="H52" s="7"/>
    </row>
    <row r="53" spans="1:9" ht="30" customHeight="1" x14ac:dyDescent="0.2">
      <c r="A53" s="10" t="s">
        <v>50</v>
      </c>
      <c r="B53" s="10" t="s">
        <v>38</v>
      </c>
      <c r="C53" s="22">
        <f>C54+C55</f>
        <v>7419647</v>
      </c>
      <c r="D53" s="22">
        <f>D54+D55</f>
        <v>5547824</v>
      </c>
      <c r="E53" s="22">
        <f>E54+E55</f>
        <v>5547824</v>
      </c>
      <c r="F53" s="62"/>
    </row>
    <row r="54" spans="1:9" ht="44.25" customHeight="1" x14ac:dyDescent="0.2">
      <c r="A54" s="9" t="s">
        <v>91</v>
      </c>
      <c r="B54" s="10" t="s">
        <v>90</v>
      </c>
      <c r="C54" s="20">
        <v>3701828</v>
      </c>
      <c r="D54" s="20">
        <v>1830005</v>
      </c>
      <c r="E54" s="20">
        <v>1830005</v>
      </c>
      <c r="F54" s="62"/>
    </row>
    <row r="55" spans="1:9" ht="33.75" customHeight="1" x14ac:dyDescent="0.2">
      <c r="A55" s="9" t="s">
        <v>93</v>
      </c>
      <c r="B55" s="10" t="s">
        <v>92</v>
      </c>
      <c r="C55" s="20">
        <v>3717819</v>
      </c>
      <c r="D55" s="20">
        <v>3717819</v>
      </c>
      <c r="E55" s="20">
        <v>3717819</v>
      </c>
    </row>
    <row r="56" spans="1:9" ht="29.25" customHeight="1" x14ac:dyDescent="0.2">
      <c r="A56" s="10" t="s">
        <v>23</v>
      </c>
      <c r="B56" s="11" t="s">
        <v>24</v>
      </c>
      <c r="C56" s="32">
        <f>C57+C58+C59</f>
        <v>14689174.199999999</v>
      </c>
      <c r="D56" s="32">
        <f>D57+D58+D59</f>
        <v>5260119.5</v>
      </c>
      <c r="E56" s="32">
        <f>E57+E58+E59</f>
        <v>2557919.5</v>
      </c>
    </row>
    <row r="57" spans="1:9" ht="81.75" customHeight="1" x14ac:dyDescent="0.2">
      <c r="A57" s="9" t="s">
        <v>101</v>
      </c>
      <c r="B57" s="11" t="s">
        <v>100</v>
      </c>
      <c r="C57" s="19">
        <v>13545464.699999999</v>
      </c>
      <c r="D57" s="19">
        <v>4116410</v>
      </c>
      <c r="E57" s="19">
        <v>1414210</v>
      </c>
    </row>
    <row r="58" spans="1:9" ht="84" customHeight="1" x14ac:dyDescent="0.2">
      <c r="A58" s="9" t="s">
        <v>103</v>
      </c>
      <c r="B58" s="11" t="s">
        <v>102</v>
      </c>
      <c r="C58" s="19">
        <v>245570</v>
      </c>
      <c r="D58" s="19">
        <v>245570</v>
      </c>
      <c r="E58" s="19">
        <v>245570</v>
      </c>
    </row>
    <row r="59" spans="1:9" ht="46.5" customHeight="1" x14ac:dyDescent="0.2">
      <c r="A59" s="9" t="s">
        <v>99</v>
      </c>
      <c r="B59" s="11" t="s">
        <v>98</v>
      </c>
      <c r="C59" s="20">
        <v>898139.5</v>
      </c>
      <c r="D59" s="20">
        <v>898139.5</v>
      </c>
      <c r="E59" s="20">
        <v>898139.5</v>
      </c>
    </row>
    <row r="60" spans="1:9" ht="28.5" customHeight="1" x14ac:dyDescent="0.2">
      <c r="A60" s="10" t="s">
        <v>17</v>
      </c>
      <c r="B60" s="11" t="s">
        <v>16</v>
      </c>
      <c r="C60" s="32">
        <f>C61+C83+C87+C85</f>
        <v>3284312</v>
      </c>
      <c r="D60" s="32">
        <f>D61+D83+D87+D85</f>
        <v>3284312</v>
      </c>
      <c r="E60" s="32">
        <f>E61+E83+E87+E85</f>
        <v>3284312</v>
      </c>
    </row>
    <row r="61" spans="1:9" ht="48" customHeight="1" x14ac:dyDescent="0.2">
      <c r="A61" s="39" t="s">
        <v>179</v>
      </c>
      <c r="B61" s="13" t="s">
        <v>178</v>
      </c>
      <c r="C61" s="32">
        <f>SUM(C62:C82)</f>
        <v>369346</v>
      </c>
      <c r="D61" s="32">
        <f>SUM(D62:D82)</f>
        <v>369346</v>
      </c>
      <c r="E61" s="32">
        <f>SUM(E62:E82)</f>
        <v>369346</v>
      </c>
    </row>
    <row r="62" spans="1:9" ht="111" customHeight="1" x14ac:dyDescent="0.2">
      <c r="A62" s="41" t="s">
        <v>157</v>
      </c>
      <c r="B62" s="8" t="s">
        <v>140</v>
      </c>
      <c r="C62" s="23">
        <v>1600</v>
      </c>
      <c r="D62" s="23">
        <v>1600</v>
      </c>
      <c r="E62" s="23">
        <v>1600</v>
      </c>
    </row>
    <row r="63" spans="1:9" ht="155.25" customHeight="1" x14ac:dyDescent="0.2">
      <c r="A63" s="41" t="s">
        <v>238</v>
      </c>
      <c r="B63" s="8" t="s">
        <v>237</v>
      </c>
      <c r="C63" s="23">
        <v>1143</v>
      </c>
      <c r="D63" s="23">
        <v>1143</v>
      </c>
      <c r="E63" s="23">
        <v>1143</v>
      </c>
    </row>
    <row r="64" spans="1:9" ht="121.5" customHeight="1" x14ac:dyDescent="0.2">
      <c r="A64" s="41" t="s">
        <v>175</v>
      </c>
      <c r="B64" s="8" t="s">
        <v>174</v>
      </c>
      <c r="C64" s="23">
        <v>1993</v>
      </c>
      <c r="D64" s="23">
        <v>1993</v>
      </c>
      <c r="E64" s="23">
        <v>1993</v>
      </c>
    </row>
    <row r="65" spans="1:5" ht="104.25" customHeight="1" x14ac:dyDescent="0.2">
      <c r="A65" s="41" t="s">
        <v>158</v>
      </c>
      <c r="B65" s="8" t="s">
        <v>141</v>
      </c>
      <c r="C65" s="23">
        <v>20474</v>
      </c>
      <c r="D65" s="23">
        <v>20474</v>
      </c>
      <c r="E65" s="23">
        <v>20474</v>
      </c>
    </row>
    <row r="66" spans="1:5" ht="102.75" customHeight="1" x14ac:dyDescent="0.2">
      <c r="A66" s="41" t="s">
        <v>159</v>
      </c>
      <c r="B66" s="8" t="s">
        <v>142</v>
      </c>
      <c r="C66" s="23">
        <v>833</v>
      </c>
      <c r="D66" s="23">
        <v>833</v>
      </c>
      <c r="E66" s="23">
        <v>833</v>
      </c>
    </row>
    <row r="67" spans="1:5" ht="105.75" customHeight="1" x14ac:dyDescent="0.2">
      <c r="A67" s="41" t="s">
        <v>160</v>
      </c>
      <c r="B67" s="8" t="s">
        <v>146</v>
      </c>
      <c r="C67" s="23">
        <v>667</v>
      </c>
      <c r="D67" s="23">
        <v>667</v>
      </c>
      <c r="E67" s="23">
        <v>667</v>
      </c>
    </row>
    <row r="68" spans="1:5" ht="85.5" customHeight="1" x14ac:dyDescent="0.2">
      <c r="A68" s="41" t="s">
        <v>161</v>
      </c>
      <c r="B68" s="8" t="s">
        <v>147</v>
      </c>
      <c r="C68" s="23">
        <v>160</v>
      </c>
      <c r="D68" s="23">
        <v>160</v>
      </c>
      <c r="E68" s="23">
        <v>160</v>
      </c>
    </row>
    <row r="69" spans="1:5" ht="84.75" customHeight="1" x14ac:dyDescent="0.2">
      <c r="A69" s="41" t="s">
        <v>162</v>
      </c>
      <c r="B69" s="8" t="s">
        <v>148</v>
      </c>
      <c r="C69" s="23">
        <v>15304</v>
      </c>
      <c r="D69" s="23">
        <v>15304</v>
      </c>
      <c r="E69" s="23">
        <v>15304</v>
      </c>
    </row>
    <row r="70" spans="1:5" ht="81" customHeight="1" x14ac:dyDescent="0.2">
      <c r="A70" s="41" t="s">
        <v>163</v>
      </c>
      <c r="B70" s="8" t="s">
        <v>149</v>
      </c>
      <c r="C70" s="23">
        <v>29833</v>
      </c>
      <c r="D70" s="23">
        <v>29833</v>
      </c>
      <c r="E70" s="23">
        <v>29833</v>
      </c>
    </row>
    <row r="71" spans="1:5" ht="89.25" customHeight="1" x14ac:dyDescent="0.2">
      <c r="A71" s="41" t="s">
        <v>164</v>
      </c>
      <c r="B71" s="8" t="s">
        <v>150</v>
      </c>
      <c r="C71" s="23">
        <v>83</v>
      </c>
      <c r="D71" s="23">
        <v>83</v>
      </c>
      <c r="E71" s="23">
        <v>83</v>
      </c>
    </row>
    <row r="72" spans="1:5" ht="123" customHeight="1" x14ac:dyDescent="0.2">
      <c r="A72" s="41" t="s">
        <v>165</v>
      </c>
      <c r="B72" s="8" t="s">
        <v>151</v>
      </c>
      <c r="C72" s="23">
        <v>529</v>
      </c>
      <c r="D72" s="23">
        <v>529</v>
      </c>
      <c r="E72" s="23">
        <v>529</v>
      </c>
    </row>
    <row r="73" spans="1:5" ht="124.5" customHeight="1" x14ac:dyDescent="0.2">
      <c r="A73" s="41" t="s">
        <v>166</v>
      </c>
      <c r="B73" s="8" t="s">
        <v>152</v>
      </c>
      <c r="C73" s="23">
        <v>6488</v>
      </c>
      <c r="D73" s="23">
        <v>6488</v>
      </c>
      <c r="E73" s="23">
        <v>6488</v>
      </c>
    </row>
    <row r="74" spans="1:5" ht="107.25" customHeight="1" x14ac:dyDescent="0.2">
      <c r="A74" s="41" t="s">
        <v>167</v>
      </c>
      <c r="B74" s="8" t="s">
        <v>153</v>
      </c>
      <c r="C74" s="23">
        <v>3133</v>
      </c>
      <c r="D74" s="23">
        <v>3133</v>
      </c>
      <c r="E74" s="23">
        <v>3133</v>
      </c>
    </row>
    <row r="75" spans="1:5" ht="140.25" customHeight="1" x14ac:dyDescent="0.2">
      <c r="A75" s="41" t="s">
        <v>168</v>
      </c>
      <c r="B75" s="8" t="s">
        <v>154</v>
      </c>
      <c r="C75" s="23">
        <v>167</v>
      </c>
      <c r="D75" s="23">
        <v>167</v>
      </c>
      <c r="E75" s="23">
        <v>167</v>
      </c>
    </row>
    <row r="76" spans="1:5" ht="82.5" customHeight="1" x14ac:dyDescent="0.2">
      <c r="A76" s="41" t="s">
        <v>169</v>
      </c>
      <c r="B76" s="8" t="s">
        <v>155</v>
      </c>
      <c r="C76" s="23">
        <v>167</v>
      </c>
      <c r="D76" s="23">
        <v>167</v>
      </c>
      <c r="E76" s="23">
        <v>167</v>
      </c>
    </row>
    <row r="77" spans="1:5" ht="165" customHeight="1" x14ac:dyDescent="0.2">
      <c r="A77" s="41" t="s">
        <v>240</v>
      </c>
      <c r="B77" s="8" t="s">
        <v>239</v>
      </c>
      <c r="C77" s="23">
        <v>41648</v>
      </c>
      <c r="D77" s="23">
        <v>41648</v>
      </c>
      <c r="E77" s="23">
        <v>41648</v>
      </c>
    </row>
    <row r="78" spans="1:5" ht="87" customHeight="1" x14ac:dyDescent="0.2">
      <c r="A78" s="41" t="s">
        <v>170</v>
      </c>
      <c r="B78" s="8" t="s">
        <v>156</v>
      </c>
      <c r="C78" s="23">
        <v>7331</v>
      </c>
      <c r="D78" s="23">
        <v>7331</v>
      </c>
      <c r="E78" s="23">
        <v>7331</v>
      </c>
    </row>
    <row r="79" spans="1:5" ht="68.25" customHeight="1" x14ac:dyDescent="0.2">
      <c r="A79" s="41" t="s">
        <v>201</v>
      </c>
      <c r="B79" s="8" t="s">
        <v>200</v>
      </c>
      <c r="C79" s="23">
        <v>65071</v>
      </c>
      <c r="D79" s="23">
        <v>65071</v>
      </c>
      <c r="E79" s="23">
        <v>65071</v>
      </c>
    </row>
    <row r="80" spans="1:5" ht="213" customHeight="1" x14ac:dyDescent="0.2">
      <c r="A80" s="41" t="s">
        <v>171</v>
      </c>
      <c r="B80" s="8" t="s">
        <v>143</v>
      </c>
      <c r="C80" s="23">
        <v>83</v>
      </c>
      <c r="D80" s="23">
        <v>83</v>
      </c>
      <c r="E80" s="23">
        <v>83</v>
      </c>
    </row>
    <row r="81" spans="1:6" ht="105.75" customHeight="1" x14ac:dyDescent="0.2">
      <c r="A81" s="41" t="s">
        <v>172</v>
      </c>
      <c r="B81" s="8" t="s">
        <v>144</v>
      </c>
      <c r="C81" s="23">
        <v>443</v>
      </c>
      <c r="D81" s="23">
        <v>443</v>
      </c>
      <c r="E81" s="23">
        <v>443</v>
      </c>
    </row>
    <row r="82" spans="1:6" ht="83.25" customHeight="1" x14ac:dyDescent="0.2">
      <c r="A82" s="41" t="s">
        <v>173</v>
      </c>
      <c r="B82" s="8" t="s">
        <v>145</v>
      </c>
      <c r="C82" s="23">
        <v>172196</v>
      </c>
      <c r="D82" s="23">
        <v>172196</v>
      </c>
      <c r="E82" s="23">
        <v>172196</v>
      </c>
    </row>
    <row r="83" spans="1:6" ht="49.5" customHeight="1" x14ac:dyDescent="0.2">
      <c r="A83" s="41" t="s">
        <v>181</v>
      </c>
      <c r="B83" s="43" t="s">
        <v>180</v>
      </c>
      <c r="C83" s="22">
        <f>C84</f>
        <v>137000</v>
      </c>
      <c r="D83" s="22">
        <f>D84</f>
        <v>137000</v>
      </c>
      <c r="E83" s="22">
        <f>E84</f>
        <v>137000</v>
      </c>
    </row>
    <row r="84" spans="1:6" ht="47.25" customHeight="1" x14ac:dyDescent="0.2">
      <c r="A84" s="41" t="s">
        <v>105</v>
      </c>
      <c r="B84" s="8" t="s">
        <v>52</v>
      </c>
      <c r="C84" s="20">
        <v>137000</v>
      </c>
      <c r="D84" s="20">
        <v>137000</v>
      </c>
      <c r="E84" s="20">
        <v>137000</v>
      </c>
    </row>
    <row r="85" spans="1:6" ht="107.25" customHeight="1" x14ac:dyDescent="0.2">
      <c r="A85" s="41" t="s">
        <v>184</v>
      </c>
      <c r="B85" s="43" t="s">
        <v>185</v>
      </c>
      <c r="C85" s="22">
        <f>C86</f>
        <v>690800</v>
      </c>
      <c r="D85" s="22">
        <f>D86</f>
        <v>690800</v>
      </c>
      <c r="E85" s="22">
        <f>E86</f>
        <v>690800</v>
      </c>
    </row>
    <row r="86" spans="1:6" ht="72" customHeight="1" x14ac:dyDescent="0.2">
      <c r="A86" s="44" t="s">
        <v>203</v>
      </c>
      <c r="B86" s="45" t="s">
        <v>202</v>
      </c>
      <c r="C86" s="46">
        <v>690800</v>
      </c>
      <c r="D86" s="46">
        <v>690800</v>
      </c>
      <c r="E86" s="46">
        <v>690800</v>
      </c>
    </row>
    <row r="87" spans="1:6" ht="28.5" customHeight="1" x14ac:dyDescent="0.2">
      <c r="A87" s="41" t="s">
        <v>183</v>
      </c>
      <c r="B87" s="43" t="s">
        <v>182</v>
      </c>
      <c r="C87" s="22">
        <f>SUM(C88:C90)</f>
        <v>2087166</v>
      </c>
      <c r="D87" s="22">
        <f>SUM(D88:D90)</f>
        <v>2087166</v>
      </c>
      <c r="E87" s="22">
        <f>SUM(E88:E90)</f>
        <v>2087166</v>
      </c>
    </row>
    <row r="88" spans="1:6" ht="65.25" customHeight="1" x14ac:dyDescent="0.2">
      <c r="A88" s="41" t="s">
        <v>205</v>
      </c>
      <c r="B88" s="8" t="s">
        <v>204</v>
      </c>
      <c r="C88" s="20">
        <v>217122</v>
      </c>
      <c r="D88" s="20">
        <v>217122</v>
      </c>
      <c r="E88" s="20">
        <v>217122</v>
      </c>
    </row>
    <row r="89" spans="1:6" ht="64.5" customHeight="1" x14ac:dyDescent="0.2">
      <c r="A89" s="41" t="s">
        <v>207</v>
      </c>
      <c r="B89" s="8" t="s">
        <v>206</v>
      </c>
      <c r="C89" s="20">
        <v>224078</v>
      </c>
      <c r="D89" s="20">
        <v>224078</v>
      </c>
      <c r="E89" s="20">
        <v>224078</v>
      </c>
    </row>
    <row r="90" spans="1:6" ht="72" customHeight="1" x14ac:dyDescent="0.2">
      <c r="A90" s="41" t="s">
        <v>106</v>
      </c>
      <c r="B90" s="8" t="s">
        <v>51</v>
      </c>
      <c r="C90" s="20">
        <v>1645966</v>
      </c>
      <c r="D90" s="20">
        <v>1645966</v>
      </c>
      <c r="E90" s="20">
        <v>1645966</v>
      </c>
    </row>
    <row r="91" spans="1:6" ht="30" customHeight="1" x14ac:dyDescent="0.2">
      <c r="A91" s="42" t="s">
        <v>27</v>
      </c>
      <c r="B91" s="13" t="s">
        <v>28</v>
      </c>
      <c r="C91" s="51">
        <f>C92+C148+C151</f>
        <v>1430802050.9300001</v>
      </c>
      <c r="D91" s="51">
        <f>D92+D148+D151</f>
        <v>1461143472.71</v>
      </c>
      <c r="E91" s="51">
        <f>E92+E148+E151</f>
        <v>998361406.8900001</v>
      </c>
    </row>
    <row r="92" spans="1:6" ht="45.75" customHeight="1" x14ac:dyDescent="0.2">
      <c r="A92" s="52" t="s">
        <v>29</v>
      </c>
      <c r="B92" s="53" t="s">
        <v>30</v>
      </c>
      <c r="C92" s="22">
        <f>C93+C113+C140</f>
        <v>1280583850.9300001</v>
      </c>
      <c r="D92" s="22">
        <f>D93+D113+D140</f>
        <v>1310925272.71</v>
      </c>
      <c r="E92" s="22">
        <f>E93+E113+E140</f>
        <v>998143206.8900001</v>
      </c>
    </row>
    <row r="93" spans="1:6" ht="45.75" customHeight="1" x14ac:dyDescent="0.2">
      <c r="A93" s="42" t="s">
        <v>35</v>
      </c>
      <c r="B93" s="13" t="s">
        <v>40</v>
      </c>
      <c r="C93" s="51">
        <f>C94+C98+C99+C102+C103+C104+C96+C97</f>
        <v>446418759.98000002</v>
      </c>
      <c r="D93" s="51">
        <f>D94+D98+D99+D102+D103+D104+D96+D97</f>
        <v>456248116.31999999</v>
      </c>
      <c r="E93" s="51">
        <f>E94+E98+E99+E102+E103+E104+E96+E97</f>
        <v>105517212.81</v>
      </c>
      <c r="F93" s="62"/>
    </row>
    <row r="94" spans="1:6" ht="45.75" customHeight="1" x14ac:dyDescent="0.2">
      <c r="A94" s="9" t="s">
        <v>250</v>
      </c>
      <c r="B94" s="11" t="s">
        <v>186</v>
      </c>
      <c r="C94" s="54">
        <f>C95</f>
        <v>300000000</v>
      </c>
      <c r="D94" s="54">
        <f>D95</f>
        <v>345985059.17000002</v>
      </c>
      <c r="E94" s="54">
        <f>E95</f>
        <v>0</v>
      </c>
    </row>
    <row r="95" spans="1:6" ht="98.25" customHeight="1" x14ac:dyDescent="0.2">
      <c r="A95" s="68" t="s">
        <v>251</v>
      </c>
      <c r="B95" s="69" t="s">
        <v>186</v>
      </c>
      <c r="C95" s="70">
        <v>300000000</v>
      </c>
      <c r="D95" s="70">
        <v>345985059.17000002</v>
      </c>
      <c r="E95" s="70">
        <v>0</v>
      </c>
    </row>
    <row r="96" spans="1:6" ht="87" customHeight="1" x14ac:dyDescent="0.2">
      <c r="A96" s="73" t="s">
        <v>256</v>
      </c>
      <c r="B96" s="72" t="s">
        <v>255</v>
      </c>
      <c r="C96" s="58">
        <v>517100</v>
      </c>
      <c r="D96" s="58">
        <v>825900</v>
      </c>
      <c r="E96" s="58">
        <v>0</v>
      </c>
    </row>
    <row r="97" spans="1:6" ht="67.5" customHeight="1" x14ac:dyDescent="0.2">
      <c r="A97" s="35" t="s">
        <v>257</v>
      </c>
      <c r="B97" s="36" t="s">
        <v>254</v>
      </c>
      <c r="C97" s="58">
        <v>20324400</v>
      </c>
      <c r="D97" s="58">
        <v>0</v>
      </c>
      <c r="E97" s="58">
        <v>0</v>
      </c>
    </row>
    <row r="98" spans="1:6" ht="83.25" customHeight="1" x14ac:dyDescent="0.2">
      <c r="A98" s="9" t="s">
        <v>111</v>
      </c>
      <c r="B98" s="11" t="s">
        <v>112</v>
      </c>
      <c r="C98" s="54">
        <v>31853098.739999998</v>
      </c>
      <c r="D98" s="54">
        <v>26544248.949999999</v>
      </c>
      <c r="E98" s="54">
        <v>22562611.609999999</v>
      </c>
    </row>
    <row r="99" spans="1:6" ht="64.5" customHeight="1" x14ac:dyDescent="0.2">
      <c r="A99" s="9" t="s">
        <v>109</v>
      </c>
      <c r="B99" s="11" t="s">
        <v>110</v>
      </c>
      <c r="C99" s="54">
        <f>C100+C101</f>
        <v>28064000</v>
      </c>
      <c r="D99" s="54">
        <f>D100+D101</f>
        <v>28064000</v>
      </c>
      <c r="E99" s="54">
        <f>E100+E101</f>
        <v>28064000</v>
      </c>
    </row>
    <row r="100" spans="1:6" ht="50.25" customHeight="1" x14ac:dyDescent="0.2">
      <c r="A100" s="55" t="s">
        <v>65</v>
      </c>
      <c r="B100" s="56" t="s">
        <v>110</v>
      </c>
      <c r="C100" s="57">
        <v>22524100</v>
      </c>
      <c r="D100" s="57">
        <v>22524100</v>
      </c>
      <c r="E100" s="57">
        <v>22524100</v>
      </c>
    </row>
    <row r="101" spans="1:6" ht="63" customHeight="1" x14ac:dyDescent="0.2">
      <c r="A101" s="55" t="s">
        <v>245</v>
      </c>
      <c r="B101" s="56" t="s">
        <v>110</v>
      </c>
      <c r="C101" s="57">
        <v>5539900</v>
      </c>
      <c r="D101" s="57">
        <v>5539900</v>
      </c>
      <c r="E101" s="57">
        <v>5539900</v>
      </c>
    </row>
    <row r="102" spans="1:6" ht="47.25" customHeight="1" x14ac:dyDescent="0.2">
      <c r="A102" s="9" t="s">
        <v>113</v>
      </c>
      <c r="B102" s="11" t="s">
        <v>114</v>
      </c>
      <c r="C102" s="54">
        <v>1434060</v>
      </c>
      <c r="D102" s="54">
        <v>1436356</v>
      </c>
      <c r="E102" s="54">
        <v>1424849</v>
      </c>
    </row>
    <row r="103" spans="1:6" ht="32.25" customHeight="1" x14ac:dyDescent="0.2">
      <c r="A103" s="12" t="s">
        <v>116</v>
      </c>
      <c r="B103" s="11" t="s">
        <v>115</v>
      </c>
      <c r="C103" s="54">
        <v>736071.04</v>
      </c>
      <c r="D103" s="54">
        <v>0</v>
      </c>
      <c r="E103" s="54">
        <v>0</v>
      </c>
    </row>
    <row r="104" spans="1:6" ht="29.25" customHeight="1" x14ac:dyDescent="0.2">
      <c r="A104" s="42" t="s">
        <v>31</v>
      </c>
      <c r="B104" s="13" t="s">
        <v>41</v>
      </c>
      <c r="C104" s="22">
        <f>C105</f>
        <v>63490030.200000003</v>
      </c>
      <c r="D104" s="22">
        <f>D105</f>
        <v>53392552.200000003</v>
      </c>
      <c r="E104" s="22">
        <f>E105</f>
        <v>53465752.200000003</v>
      </c>
    </row>
    <row r="105" spans="1:6" ht="30.75" customHeight="1" x14ac:dyDescent="0.2">
      <c r="A105" s="9" t="s">
        <v>108</v>
      </c>
      <c r="B105" s="11" t="s">
        <v>107</v>
      </c>
      <c r="C105" s="54">
        <f>C106+C107+C108+C109+C110+C111+C112</f>
        <v>63490030.200000003</v>
      </c>
      <c r="D105" s="54">
        <f>D106+D107+D108+D109+D110+D111+D112</f>
        <v>53392552.200000003</v>
      </c>
      <c r="E105" s="54">
        <f>E106+E107+E108+E109+E110+E111+E112</f>
        <v>53465752.200000003</v>
      </c>
    </row>
    <row r="106" spans="1:6" ht="67.5" customHeight="1" x14ac:dyDescent="0.2">
      <c r="A106" s="9" t="s">
        <v>63</v>
      </c>
      <c r="B106" s="11" t="s">
        <v>107</v>
      </c>
      <c r="C106" s="20">
        <v>994400</v>
      </c>
      <c r="D106" s="20">
        <v>994400</v>
      </c>
      <c r="E106" s="20">
        <v>994400</v>
      </c>
    </row>
    <row r="107" spans="1:6" s="6" customFormat="1" ht="47.25" customHeight="1" x14ac:dyDescent="0.2">
      <c r="A107" s="9" t="s">
        <v>64</v>
      </c>
      <c r="B107" s="10" t="s">
        <v>107</v>
      </c>
      <c r="C107" s="20">
        <v>3121800</v>
      </c>
      <c r="D107" s="20">
        <v>3180200</v>
      </c>
      <c r="E107" s="20">
        <v>3253400</v>
      </c>
      <c r="F107" s="59"/>
    </row>
    <row r="108" spans="1:6" s="6" customFormat="1" ht="48" customHeight="1" x14ac:dyDescent="0.2">
      <c r="A108" s="39" t="s">
        <v>67</v>
      </c>
      <c r="B108" s="10" t="s">
        <v>107</v>
      </c>
      <c r="C108" s="20">
        <v>20753.2</v>
      </c>
      <c r="D108" s="20">
        <v>20753.2</v>
      </c>
      <c r="E108" s="20">
        <v>20753.2</v>
      </c>
      <c r="F108" s="59"/>
    </row>
    <row r="109" spans="1:6" s="6" customFormat="1" ht="46.5" customHeight="1" x14ac:dyDescent="0.2">
      <c r="A109" s="9" t="s">
        <v>66</v>
      </c>
      <c r="B109" s="10" t="s">
        <v>107</v>
      </c>
      <c r="C109" s="20">
        <v>47180972</v>
      </c>
      <c r="D109" s="20">
        <v>47180972</v>
      </c>
      <c r="E109" s="20">
        <v>47180972</v>
      </c>
      <c r="F109" s="59"/>
    </row>
    <row r="110" spans="1:6" ht="66.75" customHeight="1" x14ac:dyDescent="0.2">
      <c r="A110" s="9" t="s">
        <v>71</v>
      </c>
      <c r="B110" s="10" t="s">
        <v>107</v>
      </c>
      <c r="C110" s="20">
        <v>2016227</v>
      </c>
      <c r="D110" s="20">
        <v>2016227</v>
      </c>
      <c r="E110" s="20">
        <v>2016227</v>
      </c>
    </row>
    <row r="111" spans="1:6" ht="64.5" customHeight="1" x14ac:dyDescent="0.2">
      <c r="A111" s="9" t="s">
        <v>246</v>
      </c>
      <c r="B111" s="10" t="s">
        <v>107</v>
      </c>
      <c r="C111" s="20">
        <v>640378</v>
      </c>
      <c r="D111" s="20">
        <v>0</v>
      </c>
      <c r="E111" s="20">
        <v>0</v>
      </c>
    </row>
    <row r="112" spans="1:6" ht="36.75" customHeight="1" x14ac:dyDescent="0.2">
      <c r="A112" s="9" t="s">
        <v>117</v>
      </c>
      <c r="B112" s="10" t="s">
        <v>107</v>
      </c>
      <c r="C112" s="20">
        <v>9515500</v>
      </c>
      <c r="D112" s="20">
        <v>0</v>
      </c>
      <c r="E112" s="20">
        <v>0</v>
      </c>
    </row>
    <row r="113" spans="1:6" ht="32.25" customHeight="1" x14ac:dyDescent="0.2">
      <c r="A113" s="42" t="s">
        <v>42</v>
      </c>
      <c r="B113" s="13" t="s">
        <v>43</v>
      </c>
      <c r="C113" s="24">
        <f>C114+C132+C133+C136+C137+C138+C139</f>
        <v>782239990.95000005</v>
      </c>
      <c r="D113" s="24">
        <f>D114+D132+D133+D136+D137+D138+D139</f>
        <v>823517956.38999999</v>
      </c>
      <c r="E113" s="24">
        <f>E114+E132+E133+E136+E137+E138+E139</f>
        <v>861466794.08000004</v>
      </c>
    </row>
    <row r="114" spans="1:6" ht="45" customHeight="1" x14ac:dyDescent="0.2">
      <c r="A114" s="9" t="s">
        <v>119</v>
      </c>
      <c r="B114" s="11" t="s">
        <v>118</v>
      </c>
      <c r="C114" s="65">
        <f>C115+C116+C117+C118+C119+C120+C121+C122+C123+C124+C125+C126+C127+C128+C129+C130+C131</f>
        <v>32124545.300000001</v>
      </c>
      <c r="D114" s="65">
        <f>D115+D116+D117+D118+D119+D120+D121+D122+D123+D124+D125+D126+D127+D128+D129+D130+D131</f>
        <v>32276984.300000001</v>
      </c>
      <c r="E114" s="65">
        <f>E115+E116+E117+E118+E119+E120+E121+E122+E123+E124+E125+E126+E127+E128+E129+E130+E131</f>
        <v>32429507.300000001</v>
      </c>
    </row>
    <row r="115" spans="1:6" ht="88.5" customHeight="1" x14ac:dyDescent="0.2">
      <c r="A115" s="55" t="s">
        <v>127</v>
      </c>
      <c r="B115" s="56" t="s">
        <v>118</v>
      </c>
      <c r="C115" s="64">
        <v>4319079</v>
      </c>
      <c r="D115" s="64">
        <v>4319079</v>
      </c>
      <c r="E115" s="64">
        <v>4319079</v>
      </c>
      <c r="F115" s="62"/>
    </row>
    <row r="116" spans="1:6" ht="84.75" customHeight="1" x14ac:dyDescent="0.2">
      <c r="A116" s="55" t="s">
        <v>121</v>
      </c>
      <c r="B116" s="63" t="s">
        <v>118</v>
      </c>
      <c r="C116" s="64">
        <v>1931920</v>
      </c>
      <c r="D116" s="64">
        <v>1931920</v>
      </c>
      <c r="E116" s="64">
        <v>1931920</v>
      </c>
    </row>
    <row r="117" spans="1:6" ht="48.75" customHeight="1" x14ac:dyDescent="0.2">
      <c r="A117" s="55" t="s">
        <v>62</v>
      </c>
      <c r="B117" s="63" t="s">
        <v>118</v>
      </c>
      <c r="C117" s="64">
        <v>1439693</v>
      </c>
      <c r="D117" s="64">
        <v>1439693</v>
      </c>
      <c r="E117" s="64">
        <v>1439693</v>
      </c>
    </row>
    <row r="118" spans="1:6" ht="66.75" customHeight="1" x14ac:dyDescent="0.2">
      <c r="A118" s="66" t="s">
        <v>45</v>
      </c>
      <c r="B118" s="63" t="s">
        <v>118</v>
      </c>
      <c r="C118" s="64">
        <v>1230300</v>
      </c>
      <c r="D118" s="64">
        <v>1230300</v>
      </c>
      <c r="E118" s="64">
        <v>1230300</v>
      </c>
    </row>
    <row r="119" spans="1:6" ht="67.5" customHeight="1" x14ac:dyDescent="0.2">
      <c r="A119" s="66" t="s">
        <v>44</v>
      </c>
      <c r="B119" s="63" t="s">
        <v>118</v>
      </c>
      <c r="C119" s="64">
        <v>35703</v>
      </c>
      <c r="D119" s="64">
        <v>35703</v>
      </c>
      <c r="E119" s="64">
        <v>35703</v>
      </c>
    </row>
    <row r="120" spans="1:6" ht="138.75" customHeight="1" x14ac:dyDescent="0.2">
      <c r="A120" s="66" t="s">
        <v>120</v>
      </c>
      <c r="B120" s="63" t="s">
        <v>118</v>
      </c>
      <c r="C120" s="64">
        <v>2324700</v>
      </c>
      <c r="D120" s="64">
        <v>2324700</v>
      </c>
      <c r="E120" s="64">
        <v>2324700</v>
      </c>
    </row>
    <row r="121" spans="1:6" ht="69" customHeight="1" x14ac:dyDescent="0.2">
      <c r="A121" s="66" t="s">
        <v>53</v>
      </c>
      <c r="B121" s="63" t="s">
        <v>118</v>
      </c>
      <c r="C121" s="64">
        <v>2737000</v>
      </c>
      <c r="D121" s="64">
        <v>2737000</v>
      </c>
      <c r="E121" s="64">
        <v>2737000</v>
      </c>
    </row>
    <row r="122" spans="1:6" ht="33.75" customHeight="1" x14ac:dyDescent="0.2">
      <c r="A122" s="55" t="s">
        <v>54</v>
      </c>
      <c r="B122" s="56" t="s">
        <v>118</v>
      </c>
      <c r="C122" s="64">
        <v>12897900</v>
      </c>
      <c r="D122" s="64">
        <v>12897900</v>
      </c>
      <c r="E122" s="64">
        <v>12897900</v>
      </c>
    </row>
    <row r="123" spans="1:6" ht="30" customHeight="1" x14ac:dyDescent="0.2">
      <c r="A123" s="55" t="s">
        <v>60</v>
      </c>
      <c r="B123" s="63" t="s">
        <v>118</v>
      </c>
      <c r="C123" s="64">
        <v>878300</v>
      </c>
      <c r="D123" s="64">
        <v>878300</v>
      </c>
      <c r="E123" s="64">
        <v>878300</v>
      </c>
    </row>
    <row r="124" spans="1:6" ht="90.75" customHeight="1" x14ac:dyDescent="0.2">
      <c r="A124" s="55" t="s">
        <v>59</v>
      </c>
      <c r="B124" s="63" t="s">
        <v>118</v>
      </c>
      <c r="C124" s="64">
        <v>6000</v>
      </c>
      <c r="D124" s="64">
        <v>6000</v>
      </c>
      <c r="E124" s="64">
        <v>6000</v>
      </c>
    </row>
    <row r="125" spans="1:6" ht="72" customHeight="1" x14ac:dyDescent="0.2">
      <c r="A125" s="55" t="s">
        <v>32</v>
      </c>
      <c r="B125" s="63" t="s">
        <v>118</v>
      </c>
      <c r="C125" s="64">
        <v>5947</v>
      </c>
      <c r="D125" s="64">
        <v>5886</v>
      </c>
      <c r="E125" s="64">
        <v>5909</v>
      </c>
    </row>
    <row r="126" spans="1:6" ht="68.25" customHeight="1" x14ac:dyDescent="0.2">
      <c r="A126" s="55" t="s">
        <v>57</v>
      </c>
      <c r="B126" s="63" t="s">
        <v>118</v>
      </c>
      <c r="C126" s="64">
        <v>571900</v>
      </c>
      <c r="D126" s="64">
        <v>571900</v>
      </c>
      <c r="E126" s="64">
        <v>571900</v>
      </c>
    </row>
    <row r="127" spans="1:6" ht="101.25" customHeight="1" x14ac:dyDescent="0.2">
      <c r="A127" s="55" t="s">
        <v>58</v>
      </c>
      <c r="B127" s="63" t="s">
        <v>118</v>
      </c>
      <c r="C127" s="64">
        <v>152500</v>
      </c>
      <c r="D127" s="64">
        <v>305000</v>
      </c>
      <c r="E127" s="64">
        <v>457500</v>
      </c>
    </row>
    <row r="128" spans="1:6" ht="66" customHeight="1" x14ac:dyDescent="0.2">
      <c r="A128" s="55" t="s">
        <v>130</v>
      </c>
      <c r="B128" s="63" t="s">
        <v>118</v>
      </c>
      <c r="C128" s="64">
        <v>143969.29999999999</v>
      </c>
      <c r="D128" s="64">
        <v>143969.29999999999</v>
      </c>
      <c r="E128" s="64">
        <v>143969.29999999999</v>
      </c>
    </row>
    <row r="129" spans="1:5" ht="48" customHeight="1" x14ac:dyDescent="0.2">
      <c r="A129" s="55" t="s">
        <v>249</v>
      </c>
      <c r="B129" s="63" t="s">
        <v>118</v>
      </c>
      <c r="C129" s="64">
        <v>1030200</v>
      </c>
      <c r="D129" s="64">
        <v>1030200</v>
      </c>
      <c r="E129" s="64">
        <v>1030200</v>
      </c>
    </row>
    <row r="130" spans="1:5" ht="46.5" customHeight="1" x14ac:dyDescent="0.2">
      <c r="A130" s="55" t="s">
        <v>61</v>
      </c>
      <c r="B130" s="63" t="s">
        <v>118</v>
      </c>
      <c r="C130" s="64">
        <v>2373034</v>
      </c>
      <c r="D130" s="64">
        <v>2373034</v>
      </c>
      <c r="E130" s="64">
        <v>2373034</v>
      </c>
    </row>
    <row r="131" spans="1:5" ht="30.75" customHeight="1" x14ac:dyDescent="0.2">
      <c r="A131" s="55" t="s">
        <v>39</v>
      </c>
      <c r="B131" s="63" t="s">
        <v>118</v>
      </c>
      <c r="C131" s="64">
        <v>46400</v>
      </c>
      <c r="D131" s="64">
        <v>46400</v>
      </c>
      <c r="E131" s="64">
        <v>46400</v>
      </c>
    </row>
    <row r="132" spans="1:5" ht="66" customHeight="1" x14ac:dyDescent="0.2">
      <c r="A132" s="9" t="s">
        <v>248</v>
      </c>
      <c r="B132" s="10" t="s">
        <v>126</v>
      </c>
      <c r="C132" s="20">
        <v>67103800</v>
      </c>
      <c r="D132" s="20">
        <v>64645200</v>
      </c>
      <c r="E132" s="20">
        <v>59852300</v>
      </c>
    </row>
    <row r="133" spans="1:5" ht="71.25" customHeight="1" x14ac:dyDescent="0.2">
      <c r="A133" s="9" t="s">
        <v>125</v>
      </c>
      <c r="B133" s="10" t="s">
        <v>124</v>
      </c>
      <c r="C133" s="23">
        <f>C134+C135</f>
        <v>13714500</v>
      </c>
      <c r="D133" s="23">
        <f>D134+D135</f>
        <v>13714500</v>
      </c>
      <c r="E133" s="23">
        <f>E134+E135</f>
        <v>13714500</v>
      </c>
    </row>
    <row r="134" spans="1:5" ht="63.75" customHeight="1" x14ac:dyDescent="0.2">
      <c r="A134" s="67" t="s">
        <v>56</v>
      </c>
      <c r="B134" s="63" t="s">
        <v>124</v>
      </c>
      <c r="C134" s="64">
        <v>13386500</v>
      </c>
      <c r="D134" s="64">
        <v>13386500</v>
      </c>
      <c r="E134" s="64">
        <v>13386500</v>
      </c>
    </row>
    <row r="135" spans="1:5" ht="103.5" customHeight="1" x14ac:dyDescent="0.2">
      <c r="A135" s="55" t="s">
        <v>55</v>
      </c>
      <c r="B135" s="63" t="s">
        <v>124</v>
      </c>
      <c r="C135" s="64">
        <v>328000</v>
      </c>
      <c r="D135" s="64">
        <v>328000</v>
      </c>
      <c r="E135" s="64">
        <v>328000</v>
      </c>
    </row>
    <row r="136" spans="1:5" ht="65.25" customHeight="1" x14ac:dyDescent="0.2">
      <c r="A136" s="9" t="s">
        <v>129</v>
      </c>
      <c r="B136" s="10" t="s">
        <v>128</v>
      </c>
      <c r="C136" s="20">
        <v>12711200</v>
      </c>
      <c r="D136" s="20">
        <v>8474200</v>
      </c>
      <c r="E136" s="20">
        <v>6355600</v>
      </c>
    </row>
    <row r="137" spans="1:5" ht="67.5" customHeight="1" x14ac:dyDescent="0.2">
      <c r="A137" s="9" t="s">
        <v>132</v>
      </c>
      <c r="B137" s="10" t="s">
        <v>131</v>
      </c>
      <c r="C137" s="20">
        <v>1506.24</v>
      </c>
      <c r="D137" s="20">
        <v>1589.53</v>
      </c>
      <c r="E137" s="20">
        <v>1422.94</v>
      </c>
    </row>
    <row r="138" spans="1:5" ht="46.5" customHeight="1" x14ac:dyDescent="0.2">
      <c r="A138" s="9" t="s">
        <v>134</v>
      </c>
      <c r="B138" s="10" t="s">
        <v>133</v>
      </c>
      <c r="C138" s="20">
        <v>2919439.41</v>
      </c>
      <c r="D138" s="20">
        <v>3087782.56</v>
      </c>
      <c r="E138" s="20">
        <v>3208963.84</v>
      </c>
    </row>
    <row r="139" spans="1:5" ht="32.25" customHeight="1" x14ac:dyDescent="0.2">
      <c r="A139" s="9" t="s">
        <v>123</v>
      </c>
      <c r="B139" s="10" t="s">
        <v>122</v>
      </c>
      <c r="C139" s="20">
        <v>653665000</v>
      </c>
      <c r="D139" s="20">
        <v>701317700</v>
      </c>
      <c r="E139" s="20">
        <v>745904500</v>
      </c>
    </row>
    <row r="140" spans="1:5" ht="32.25" customHeight="1" x14ac:dyDescent="0.2">
      <c r="A140" s="47" t="s">
        <v>68</v>
      </c>
      <c r="B140" s="48" t="s">
        <v>69</v>
      </c>
      <c r="C140" s="49">
        <f>C142+C145+C146+C141</f>
        <v>51925100</v>
      </c>
      <c r="D140" s="49">
        <f>D142+D145+D146+D141</f>
        <v>31159200</v>
      </c>
      <c r="E140" s="49">
        <f>E142+E145+E146+E141</f>
        <v>31159200</v>
      </c>
    </row>
    <row r="141" spans="1:5" ht="70.5" customHeight="1" x14ac:dyDescent="0.2">
      <c r="A141" s="35" t="s">
        <v>261</v>
      </c>
      <c r="B141" s="50" t="s">
        <v>262</v>
      </c>
      <c r="C141" s="46">
        <v>3205300</v>
      </c>
      <c r="D141" s="46">
        <v>3159700</v>
      </c>
      <c r="E141" s="46">
        <v>3159700</v>
      </c>
    </row>
    <row r="142" spans="1:5" ht="64.5" customHeight="1" x14ac:dyDescent="0.2">
      <c r="A142" s="9" t="s">
        <v>136</v>
      </c>
      <c r="B142" s="10" t="s">
        <v>135</v>
      </c>
      <c r="C142" s="20">
        <f>C143+C144</f>
        <v>26232700</v>
      </c>
      <c r="D142" s="20">
        <f>D143+D144</f>
        <v>26412400</v>
      </c>
      <c r="E142" s="20">
        <f>E143+E144</f>
        <v>26412400</v>
      </c>
    </row>
    <row r="143" spans="1:5" ht="49.5" customHeight="1" x14ac:dyDescent="0.2">
      <c r="A143" s="55" t="s">
        <v>137</v>
      </c>
      <c r="B143" s="63" t="s">
        <v>135</v>
      </c>
      <c r="C143" s="64">
        <v>25092100</v>
      </c>
      <c r="D143" s="64">
        <v>25264000</v>
      </c>
      <c r="E143" s="64">
        <v>25264000</v>
      </c>
    </row>
    <row r="144" spans="1:5" ht="62.25" customHeight="1" x14ac:dyDescent="0.2">
      <c r="A144" s="55" t="s">
        <v>70</v>
      </c>
      <c r="B144" s="63" t="s">
        <v>135</v>
      </c>
      <c r="C144" s="64">
        <v>1140600</v>
      </c>
      <c r="D144" s="64">
        <v>1148400</v>
      </c>
      <c r="E144" s="64">
        <v>1148400</v>
      </c>
    </row>
    <row r="145" spans="1:5" ht="63" customHeight="1" x14ac:dyDescent="0.2">
      <c r="A145" s="35" t="s">
        <v>139</v>
      </c>
      <c r="B145" s="50" t="s">
        <v>138</v>
      </c>
      <c r="C145" s="46">
        <v>20900000</v>
      </c>
      <c r="D145" s="46">
        <v>0</v>
      </c>
      <c r="E145" s="46">
        <v>0</v>
      </c>
    </row>
    <row r="146" spans="1:5" ht="47.25" customHeight="1" x14ac:dyDescent="0.2">
      <c r="A146" s="42" t="s">
        <v>247</v>
      </c>
      <c r="B146" s="18" t="s">
        <v>187</v>
      </c>
      <c r="C146" s="22">
        <f>C147</f>
        <v>1587100</v>
      </c>
      <c r="D146" s="22">
        <f>D147</f>
        <v>1587100</v>
      </c>
      <c r="E146" s="22">
        <f>E147</f>
        <v>1587100</v>
      </c>
    </row>
    <row r="147" spans="1:5" ht="102.75" customHeight="1" x14ac:dyDescent="0.2">
      <c r="A147" s="9" t="s">
        <v>252</v>
      </c>
      <c r="B147" s="10" t="s">
        <v>187</v>
      </c>
      <c r="C147" s="20">
        <v>1587100</v>
      </c>
      <c r="D147" s="20">
        <v>1587100</v>
      </c>
      <c r="E147" s="20">
        <v>1587100</v>
      </c>
    </row>
    <row r="148" spans="1:5" ht="30" customHeight="1" x14ac:dyDescent="0.2">
      <c r="A148" s="47" t="s">
        <v>188</v>
      </c>
      <c r="B148" s="48" t="s">
        <v>189</v>
      </c>
      <c r="C148" s="49">
        <f t="shared" ref="C148:E149" si="0">C149</f>
        <v>150000000</v>
      </c>
      <c r="D148" s="49">
        <f t="shared" si="0"/>
        <v>150000000</v>
      </c>
      <c r="E148" s="49">
        <f t="shared" si="0"/>
        <v>0</v>
      </c>
    </row>
    <row r="149" spans="1:5" ht="30.75" customHeight="1" x14ac:dyDescent="0.2">
      <c r="A149" s="35" t="s">
        <v>190</v>
      </c>
      <c r="B149" s="50" t="s">
        <v>191</v>
      </c>
      <c r="C149" s="46">
        <f t="shared" si="0"/>
        <v>150000000</v>
      </c>
      <c r="D149" s="46">
        <f t="shared" si="0"/>
        <v>150000000</v>
      </c>
      <c r="E149" s="46">
        <f t="shared" si="0"/>
        <v>0</v>
      </c>
    </row>
    <row r="150" spans="1:5" ht="48" customHeight="1" x14ac:dyDescent="0.2">
      <c r="A150" s="35" t="s">
        <v>192</v>
      </c>
      <c r="B150" s="50" t="s">
        <v>193</v>
      </c>
      <c r="C150" s="46">
        <v>150000000</v>
      </c>
      <c r="D150" s="46">
        <v>150000000</v>
      </c>
      <c r="E150" s="46">
        <v>0</v>
      </c>
    </row>
    <row r="151" spans="1:5" ht="45.75" customHeight="1" x14ac:dyDescent="0.2">
      <c r="A151" s="47" t="s">
        <v>194</v>
      </c>
      <c r="B151" s="48" t="s">
        <v>195</v>
      </c>
      <c r="C151" s="49">
        <f>C152+C153</f>
        <v>218200</v>
      </c>
      <c r="D151" s="49">
        <f>D152+D153</f>
        <v>218200</v>
      </c>
      <c r="E151" s="49">
        <f>E152+E153</f>
        <v>218200</v>
      </c>
    </row>
    <row r="152" spans="1:5" ht="47.25" customHeight="1" x14ac:dyDescent="0.2">
      <c r="A152" s="35" t="s">
        <v>196</v>
      </c>
      <c r="B152" s="50" t="s">
        <v>197</v>
      </c>
      <c r="C152" s="46">
        <v>2766</v>
      </c>
      <c r="D152" s="46">
        <v>2766</v>
      </c>
      <c r="E152" s="46">
        <v>2766</v>
      </c>
    </row>
    <row r="153" spans="1:5" ht="47.25" customHeight="1" x14ac:dyDescent="0.2">
      <c r="A153" s="35" t="s">
        <v>198</v>
      </c>
      <c r="B153" s="50" t="s">
        <v>199</v>
      </c>
      <c r="C153" s="46">
        <v>215434</v>
      </c>
      <c r="D153" s="46">
        <v>215434</v>
      </c>
      <c r="E153" s="46">
        <v>215434</v>
      </c>
    </row>
    <row r="154" spans="1:5" ht="27.75" customHeight="1" x14ac:dyDescent="0.2">
      <c r="A154" s="42" t="s">
        <v>18</v>
      </c>
      <c r="B154" s="71"/>
      <c r="C154" s="32">
        <f>C11+C91</f>
        <v>2939682743.8299999</v>
      </c>
      <c r="D154" s="32">
        <f>D11+D91</f>
        <v>2994214584.9099998</v>
      </c>
      <c r="E154" s="32">
        <f>E11+E91</f>
        <v>2567668725.0900002</v>
      </c>
    </row>
    <row r="155" spans="1:5" x14ac:dyDescent="0.2">
      <c r="D155" s="4"/>
      <c r="E155" s="5"/>
    </row>
  </sheetData>
  <mergeCells count="4">
    <mergeCell ref="A1:B1"/>
    <mergeCell ref="A6:E6"/>
    <mergeCell ref="A7:E7"/>
    <mergeCell ref="C2:E2"/>
  </mergeCells>
  <pageMargins left="1.1811023622047245" right="0.59055118110236227" top="0.78740157480314965" bottom="0.78740157480314965" header="0.31496062992125984" footer="0.31496062992125984"/>
  <pageSetup paperSize="9" scale="3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4"/>
  <sheetViews>
    <sheetView showGridLines="0" view="pageBreakPreview" zoomScale="74" zoomScaleNormal="100" zoomScaleSheetLayoutView="74" workbookViewId="0">
      <selection activeCell="A4" sqref="A4:G4"/>
    </sheetView>
  </sheetViews>
  <sheetFormatPr defaultRowHeight="15" outlineLevelRow="6" x14ac:dyDescent="0.25"/>
  <cols>
    <col min="1" max="1" width="95.7109375" style="77" customWidth="1"/>
    <col min="2" max="2" width="10" style="77" customWidth="1"/>
    <col min="3" max="3" width="12.7109375" style="77" customWidth="1"/>
    <col min="4" max="4" width="8.7109375" style="77" customWidth="1"/>
    <col min="5" max="7" width="17.7109375" style="77" customWidth="1"/>
    <col min="8" max="16384" width="9.140625" style="77"/>
  </cols>
  <sheetData>
    <row r="1" spans="1:7" x14ac:dyDescent="0.25">
      <c r="A1" s="132" t="s">
        <v>999</v>
      </c>
      <c r="B1" s="132"/>
      <c r="C1" s="132"/>
      <c r="D1" s="132"/>
      <c r="E1" s="132"/>
      <c r="F1" s="132"/>
      <c r="G1" s="132"/>
    </row>
    <row r="2" spans="1:7" x14ac:dyDescent="0.25">
      <c r="A2" s="132" t="s">
        <v>998</v>
      </c>
      <c r="B2" s="132"/>
      <c r="C2" s="132"/>
      <c r="D2" s="132"/>
      <c r="E2" s="132"/>
      <c r="F2" s="132"/>
      <c r="G2" s="132"/>
    </row>
    <row r="3" spans="1:7" x14ac:dyDescent="0.25">
      <c r="A3" s="132" t="s">
        <v>997</v>
      </c>
      <c r="B3" s="132"/>
      <c r="C3" s="132"/>
      <c r="D3" s="132"/>
      <c r="E3" s="132"/>
      <c r="F3" s="132"/>
      <c r="G3" s="132"/>
    </row>
    <row r="4" spans="1:7" x14ac:dyDescent="0.25">
      <c r="A4" s="132" t="s">
        <v>996</v>
      </c>
      <c r="B4" s="132"/>
      <c r="C4" s="132"/>
      <c r="D4" s="132"/>
      <c r="E4" s="132"/>
      <c r="F4" s="132"/>
      <c r="G4" s="132"/>
    </row>
    <row r="7" spans="1:7" ht="30.2" customHeight="1" x14ac:dyDescent="0.25">
      <c r="A7" s="131" t="s">
        <v>995</v>
      </c>
      <c r="B7" s="130"/>
      <c r="C7" s="130"/>
      <c r="D7" s="130"/>
      <c r="E7" s="130"/>
      <c r="F7" s="130"/>
      <c r="G7" s="130"/>
    </row>
    <row r="8" spans="1:7" ht="15.2" customHeight="1" x14ac:dyDescent="0.25">
      <c r="A8" s="131"/>
      <c r="B8" s="130"/>
      <c r="C8" s="130"/>
      <c r="D8" s="130"/>
      <c r="E8" s="130"/>
      <c r="F8" s="130"/>
      <c r="G8" s="130"/>
    </row>
    <row r="9" spans="1:7" ht="15.2" customHeight="1" x14ac:dyDescent="0.25">
      <c r="A9" s="129" t="s">
        <v>994</v>
      </c>
      <c r="B9" s="128"/>
      <c r="C9" s="128"/>
      <c r="D9" s="128"/>
      <c r="E9" s="128"/>
      <c r="F9" s="128"/>
      <c r="G9" s="128"/>
    </row>
    <row r="10" spans="1:7" ht="63.75" x14ac:dyDescent="0.25">
      <c r="A10" s="127" t="s">
        <v>993</v>
      </c>
      <c r="B10" s="126" t="s">
        <v>992</v>
      </c>
      <c r="C10" s="126" t="s">
        <v>991</v>
      </c>
      <c r="D10" s="126" t="s">
        <v>990</v>
      </c>
      <c r="E10" s="126" t="s">
        <v>989</v>
      </c>
      <c r="F10" s="126" t="s">
        <v>988</v>
      </c>
      <c r="G10" s="125" t="s">
        <v>987</v>
      </c>
    </row>
    <row r="11" spans="1:7" x14ac:dyDescent="0.25">
      <c r="A11" s="124" t="s">
        <v>986</v>
      </c>
      <c r="B11" s="123" t="s">
        <v>985</v>
      </c>
      <c r="C11" s="123" t="s">
        <v>984</v>
      </c>
      <c r="D11" s="123" t="s">
        <v>983</v>
      </c>
      <c r="E11" s="123" t="s">
        <v>982</v>
      </c>
      <c r="F11" s="123" t="s">
        <v>981</v>
      </c>
      <c r="G11" s="122" t="s">
        <v>980</v>
      </c>
    </row>
    <row r="12" spans="1:7" ht="15.75" thickBot="1" x14ac:dyDescent="0.3">
      <c r="A12" s="121" t="s">
        <v>979</v>
      </c>
      <c r="B12" s="120" t="s">
        <v>978</v>
      </c>
      <c r="C12" s="119"/>
      <c r="D12" s="119"/>
      <c r="E12" s="118">
        <v>535329419.66000003</v>
      </c>
      <c r="F12" s="118">
        <v>520092206.5</v>
      </c>
      <c r="G12" s="117">
        <v>482760250.63999999</v>
      </c>
    </row>
    <row r="13" spans="1:7" ht="25.5" outlineLevel="1" x14ac:dyDescent="0.25">
      <c r="A13" s="116" t="s">
        <v>977</v>
      </c>
      <c r="B13" s="115" t="s">
        <v>972</v>
      </c>
      <c r="C13" s="114"/>
      <c r="D13" s="114"/>
      <c r="E13" s="113">
        <v>3439324</v>
      </c>
      <c r="F13" s="113">
        <v>3318130.67</v>
      </c>
      <c r="G13" s="112">
        <v>3439324</v>
      </c>
    </row>
    <row r="14" spans="1:7" ht="25.5" outlineLevel="2" x14ac:dyDescent="0.25">
      <c r="A14" s="111" t="s">
        <v>445</v>
      </c>
      <c r="B14" s="110" t="s">
        <v>972</v>
      </c>
      <c r="C14" s="110" t="s">
        <v>444</v>
      </c>
      <c r="D14" s="109"/>
      <c r="E14" s="108">
        <v>3439324</v>
      </c>
      <c r="F14" s="108">
        <v>3318130.67</v>
      </c>
      <c r="G14" s="107">
        <v>3439324</v>
      </c>
    </row>
    <row r="15" spans="1:7" ht="25.5" outlineLevel="5" x14ac:dyDescent="0.25">
      <c r="A15" s="96" t="s">
        <v>976</v>
      </c>
      <c r="B15" s="95" t="s">
        <v>972</v>
      </c>
      <c r="C15" s="95" t="s">
        <v>975</v>
      </c>
      <c r="D15" s="94"/>
      <c r="E15" s="93">
        <v>3099837</v>
      </c>
      <c r="F15" s="93">
        <v>3099837</v>
      </c>
      <c r="G15" s="92">
        <v>3099837</v>
      </c>
    </row>
    <row r="16" spans="1:7" ht="38.25" outlineLevel="6" x14ac:dyDescent="0.25">
      <c r="A16" s="91" t="s">
        <v>430</v>
      </c>
      <c r="B16" s="90" t="s">
        <v>972</v>
      </c>
      <c r="C16" s="90" t="s">
        <v>975</v>
      </c>
      <c r="D16" s="90" t="s">
        <v>429</v>
      </c>
      <c r="E16" s="89">
        <v>3099837</v>
      </c>
      <c r="F16" s="89">
        <v>3099837</v>
      </c>
      <c r="G16" s="88">
        <v>3099837</v>
      </c>
    </row>
    <row r="17" spans="1:7" ht="25.5" outlineLevel="5" x14ac:dyDescent="0.25">
      <c r="A17" s="96" t="s">
        <v>974</v>
      </c>
      <c r="B17" s="95" t="s">
        <v>972</v>
      </c>
      <c r="C17" s="95" t="s">
        <v>973</v>
      </c>
      <c r="D17" s="94"/>
      <c r="E17" s="93">
        <v>218293.67</v>
      </c>
      <c r="F17" s="93">
        <v>218293.67</v>
      </c>
      <c r="G17" s="92">
        <v>218293.67</v>
      </c>
    </row>
    <row r="18" spans="1:7" ht="38.25" outlineLevel="6" x14ac:dyDescent="0.25">
      <c r="A18" s="91" t="s">
        <v>430</v>
      </c>
      <c r="B18" s="90" t="s">
        <v>972</v>
      </c>
      <c r="C18" s="90" t="s">
        <v>973</v>
      </c>
      <c r="D18" s="90" t="s">
        <v>429</v>
      </c>
      <c r="E18" s="89">
        <v>93600</v>
      </c>
      <c r="F18" s="89">
        <v>93600</v>
      </c>
      <c r="G18" s="88">
        <v>93600</v>
      </c>
    </row>
    <row r="19" spans="1:7" outlineLevel="6" x14ac:dyDescent="0.25">
      <c r="A19" s="91" t="s">
        <v>341</v>
      </c>
      <c r="B19" s="90" t="s">
        <v>972</v>
      </c>
      <c r="C19" s="90" t="s">
        <v>973</v>
      </c>
      <c r="D19" s="90" t="s">
        <v>338</v>
      </c>
      <c r="E19" s="89">
        <v>124693.67</v>
      </c>
      <c r="F19" s="89">
        <v>124693.67</v>
      </c>
      <c r="G19" s="88">
        <v>124693.67</v>
      </c>
    </row>
    <row r="20" spans="1:7" ht="25.5" outlineLevel="5" x14ac:dyDescent="0.25">
      <c r="A20" s="96" t="s">
        <v>489</v>
      </c>
      <c r="B20" s="95" t="s">
        <v>972</v>
      </c>
      <c r="C20" s="95" t="s">
        <v>967</v>
      </c>
      <c r="D20" s="94"/>
      <c r="E20" s="93">
        <v>121193.33</v>
      </c>
      <c r="F20" s="93">
        <v>0</v>
      </c>
      <c r="G20" s="92">
        <v>121193.33</v>
      </c>
    </row>
    <row r="21" spans="1:7" ht="38.25" outlineLevel="6" x14ac:dyDescent="0.25">
      <c r="A21" s="91" t="s">
        <v>430</v>
      </c>
      <c r="B21" s="90" t="s">
        <v>972</v>
      </c>
      <c r="C21" s="90" t="s">
        <v>967</v>
      </c>
      <c r="D21" s="90" t="s">
        <v>429</v>
      </c>
      <c r="E21" s="89">
        <v>121193.33</v>
      </c>
      <c r="F21" s="89">
        <v>0</v>
      </c>
      <c r="G21" s="88">
        <v>121193.33</v>
      </c>
    </row>
    <row r="22" spans="1:7" ht="25.5" outlineLevel="1" x14ac:dyDescent="0.25">
      <c r="A22" s="116" t="s">
        <v>971</v>
      </c>
      <c r="B22" s="115" t="s">
        <v>968</v>
      </c>
      <c r="C22" s="114"/>
      <c r="D22" s="114"/>
      <c r="E22" s="113">
        <v>2496916.33</v>
      </c>
      <c r="F22" s="113">
        <v>2385104.33</v>
      </c>
      <c r="G22" s="112">
        <v>2496916.33</v>
      </c>
    </row>
    <row r="23" spans="1:7" ht="25.5" outlineLevel="2" x14ac:dyDescent="0.25">
      <c r="A23" s="111" t="s">
        <v>445</v>
      </c>
      <c r="B23" s="110" t="s">
        <v>968</v>
      </c>
      <c r="C23" s="110" t="s">
        <v>444</v>
      </c>
      <c r="D23" s="109"/>
      <c r="E23" s="108">
        <v>2496916.33</v>
      </c>
      <c r="F23" s="108">
        <v>2385104.33</v>
      </c>
      <c r="G23" s="107">
        <v>2496916.33</v>
      </c>
    </row>
    <row r="24" spans="1:7" outlineLevel="5" x14ac:dyDescent="0.25">
      <c r="A24" s="96" t="s">
        <v>950</v>
      </c>
      <c r="B24" s="95" t="s">
        <v>968</v>
      </c>
      <c r="C24" s="95" t="s">
        <v>970</v>
      </c>
      <c r="D24" s="94"/>
      <c r="E24" s="93">
        <v>2260581</v>
      </c>
      <c r="F24" s="93">
        <v>2260581</v>
      </c>
      <c r="G24" s="92">
        <v>2260581</v>
      </c>
    </row>
    <row r="25" spans="1:7" ht="38.25" outlineLevel="6" x14ac:dyDescent="0.25">
      <c r="A25" s="91" t="s">
        <v>430</v>
      </c>
      <c r="B25" s="90" t="s">
        <v>968</v>
      </c>
      <c r="C25" s="90" t="s">
        <v>970</v>
      </c>
      <c r="D25" s="90" t="s">
        <v>429</v>
      </c>
      <c r="E25" s="89">
        <v>2260581</v>
      </c>
      <c r="F25" s="89">
        <v>2260581</v>
      </c>
      <c r="G25" s="88">
        <v>2260581</v>
      </c>
    </row>
    <row r="26" spans="1:7" outlineLevel="5" x14ac:dyDescent="0.25">
      <c r="A26" s="96" t="s">
        <v>948</v>
      </c>
      <c r="B26" s="95" t="s">
        <v>968</v>
      </c>
      <c r="C26" s="95" t="s">
        <v>969</v>
      </c>
      <c r="D26" s="94"/>
      <c r="E26" s="93">
        <v>124523.33</v>
      </c>
      <c r="F26" s="93">
        <v>124523.33</v>
      </c>
      <c r="G26" s="92">
        <v>124523.33</v>
      </c>
    </row>
    <row r="27" spans="1:7" outlineLevel="6" x14ac:dyDescent="0.25">
      <c r="A27" s="91" t="s">
        <v>341</v>
      </c>
      <c r="B27" s="90" t="s">
        <v>968</v>
      </c>
      <c r="C27" s="90" t="s">
        <v>969</v>
      </c>
      <c r="D27" s="90" t="s">
        <v>338</v>
      </c>
      <c r="E27" s="89">
        <v>124523.33</v>
      </c>
      <c r="F27" s="89">
        <v>124523.33</v>
      </c>
      <c r="G27" s="88">
        <v>124523.33</v>
      </c>
    </row>
    <row r="28" spans="1:7" ht="25.5" outlineLevel="5" x14ac:dyDescent="0.25">
      <c r="A28" s="96" t="s">
        <v>489</v>
      </c>
      <c r="B28" s="95" t="s">
        <v>968</v>
      </c>
      <c r="C28" s="95" t="s">
        <v>967</v>
      </c>
      <c r="D28" s="94"/>
      <c r="E28" s="93">
        <v>111812</v>
      </c>
      <c r="F28" s="93">
        <v>0</v>
      </c>
      <c r="G28" s="92">
        <v>111812</v>
      </c>
    </row>
    <row r="29" spans="1:7" ht="38.25" outlineLevel="6" x14ac:dyDescent="0.25">
      <c r="A29" s="91" t="s">
        <v>430</v>
      </c>
      <c r="B29" s="90" t="s">
        <v>968</v>
      </c>
      <c r="C29" s="90" t="s">
        <v>967</v>
      </c>
      <c r="D29" s="90" t="s">
        <v>429</v>
      </c>
      <c r="E29" s="89">
        <v>111812</v>
      </c>
      <c r="F29" s="89">
        <v>0</v>
      </c>
      <c r="G29" s="88">
        <v>111812</v>
      </c>
    </row>
    <row r="30" spans="1:7" ht="25.5" outlineLevel="1" x14ac:dyDescent="0.25">
      <c r="A30" s="116" t="s">
        <v>966</v>
      </c>
      <c r="B30" s="115" t="s">
        <v>959</v>
      </c>
      <c r="C30" s="114"/>
      <c r="D30" s="114"/>
      <c r="E30" s="113">
        <v>73351843.359999999</v>
      </c>
      <c r="F30" s="113">
        <v>71974828.359999999</v>
      </c>
      <c r="G30" s="112">
        <v>71974828.359999999</v>
      </c>
    </row>
    <row r="31" spans="1:7" ht="25.5" outlineLevel="2" x14ac:dyDescent="0.25">
      <c r="A31" s="111" t="s">
        <v>290</v>
      </c>
      <c r="B31" s="110" t="s">
        <v>959</v>
      </c>
      <c r="C31" s="110" t="s">
        <v>289</v>
      </c>
      <c r="D31" s="109"/>
      <c r="E31" s="108">
        <v>73351843.359999999</v>
      </c>
      <c r="F31" s="108">
        <v>71974828.359999999</v>
      </c>
      <c r="G31" s="107">
        <v>71974828.359999999</v>
      </c>
    </row>
    <row r="32" spans="1:7" ht="25.5" outlineLevel="3" x14ac:dyDescent="0.25">
      <c r="A32" s="106" t="s">
        <v>288</v>
      </c>
      <c r="B32" s="105" t="s">
        <v>959</v>
      </c>
      <c r="C32" s="105" t="s">
        <v>287</v>
      </c>
      <c r="D32" s="104"/>
      <c r="E32" s="103">
        <v>73351843.359999999</v>
      </c>
      <c r="F32" s="103">
        <v>71974828.359999999</v>
      </c>
      <c r="G32" s="102">
        <v>71974828.359999999</v>
      </c>
    </row>
    <row r="33" spans="1:7" ht="25.5" outlineLevel="4" x14ac:dyDescent="0.25">
      <c r="A33" s="101" t="s">
        <v>834</v>
      </c>
      <c r="B33" s="100" t="s">
        <v>959</v>
      </c>
      <c r="C33" s="100" t="s">
        <v>833</v>
      </c>
      <c r="D33" s="99"/>
      <c r="E33" s="98">
        <v>73351843.359999999</v>
      </c>
      <c r="F33" s="98">
        <v>71974828.359999999</v>
      </c>
      <c r="G33" s="97">
        <v>71974828.359999999</v>
      </c>
    </row>
    <row r="34" spans="1:7" ht="25.5" outlineLevel="5" x14ac:dyDescent="0.25">
      <c r="A34" s="96" t="s">
        <v>965</v>
      </c>
      <c r="B34" s="95" t="s">
        <v>959</v>
      </c>
      <c r="C34" s="95" t="s">
        <v>964</v>
      </c>
      <c r="D34" s="94"/>
      <c r="E34" s="93">
        <v>2439969.5499999998</v>
      </c>
      <c r="F34" s="93">
        <v>2439969.5499999998</v>
      </c>
      <c r="G34" s="92">
        <v>2439969.5499999998</v>
      </c>
    </row>
    <row r="35" spans="1:7" ht="38.25" outlineLevel="6" x14ac:dyDescent="0.25">
      <c r="A35" s="91" t="s">
        <v>430</v>
      </c>
      <c r="B35" s="90" t="s">
        <v>959</v>
      </c>
      <c r="C35" s="90" t="s">
        <v>964</v>
      </c>
      <c r="D35" s="90" t="s">
        <v>429</v>
      </c>
      <c r="E35" s="89">
        <v>2439969.5499999998</v>
      </c>
      <c r="F35" s="89">
        <v>2439969.5499999998</v>
      </c>
      <c r="G35" s="88">
        <v>2439969.5499999998</v>
      </c>
    </row>
    <row r="36" spans="1:7" ht="25.5" outlineLevel="5" x14ac:dyDescent="0.25">
      <c r="A36" s="96" t="s">
        <v>963</v>
      </c>
      <c r="B36" s="95" t="s">
        <v>959</v>
      </c>
      <c r="C36" s="95" t="s">
        <v>962</v>
      </c>
      <c r="D36" s="94"/>
      <c r="E36" s="93">
        <v>568840</v>
      </c>
      <c r="F36" s="93">
        <v>568840</v>
      </c>
      <c r="G36" s="92">
        <v>568840</v>
      </c>
    </row>
    <row r="37" spans="1:7" ht="38.25" outlineLevel="6" x14ac:dyDescent="0.25">
      <c r="A37" s="91" t="s">
        <v>430</v>
      </c>
      <c r="B37" s="90" t="s">
        <v>959</v>
      </c>
      <c r="C37" s="90" t="s">
        <v>962</v>
      </c>
      <c r="D37" s="90" t="s">
        <v>429</v>
      </c>
      <c r="E37" s="89">
        <v>73500</v>
      </c>
      <c r="F37" s="89">
        <v>73500</v>
      </c>
      <c r="G37" s="88">
        <v>73500</v>
      </c>
    </row>
    <row r="38" spans="1:7" outlineLevel="6" x14ac:dyDescent="0.25">
      <c r="A38" s="91" t="s">
        <v>341</v>
      </c>
      <c r="B38" s="90" t="s">
        <v>959</v>
      </c>
      <c r="C38" s="90" t="s">
        <v>962</v>
      </c>
      <c r="D38" s="90" t="s">
        <v>338</v>
      </c>
      <c r="E38" s="89">
        <v>495340</v>
      </c>
      <c r="F38" s="89">
        <v>495340</v>
      </c>
      <c r="G38" s="88">
        <v>495340</v>
      </c>
    </row>
    <row r="39" spans="1:7" outlineLevel="5" x14ac:dyDescent="0.25">
      <c r="A39" s="96" t="s">
        <v>950</v>
      </c>
      <c r="B39" s="95" t="s">
        <v>959</v>
      </c>
      <c r="C39" s="95" t="s">
        <v>961</v>
      </c>
      <c r="D39" s="94"/>
      <c r="E39" s="93">
        <v>65252542.920000002</v>
      </c>
      <c r="F39" s="93">
        <v>65252542.920000002</v>
      </c>
      <c r="G39" s="92">
        <v>65252542.920000002</v>
      </c>
    </row>
    <row r="40" spans="1:7" ht="38.25" outlineLevel="6" x14ac:dyDescent="0.25">
      <c r="A40" s="91" t="s">
        <v>430</v>
      </c>
      <c r="B40" s="90" t="s">
        <v>959</v>
      </c>
      <c r="C40" s="90" t="s">
        <v>961</v>
      </c>
      <c r="D40" s="90" t="s">
        <v>429</v>
      </c>
      <c r="E40" s="89">
        <v>65252542.920000002</v>
      </c>
      <c r="F40" s="89">
        <v>65252542.920000002</v>
      </c>
      <c r="G40" s="88">
        <v>65252542.920000002</v>
      </c>
    </row>
    <row r="41" spans="1:7" outlineLevel="5" x14ac:dyDescent="0.25">
      <c r="A41" s="96" t="s">
        <v>948</v>
      </c>
      <c r="B41" s="95" t="s">
        <v>959</v>
      </c>
      <c r="C41" s="95" t="s">
        <v>960</v>
      </c>
      <c r="D41" s="94"/>
      <c r="E41" s="93">
        <v>4090490.89</v>
      </c>
      <c r="F41" s="93">
        <v>2713475.89</v>
      </c>
      <c r="G41" s="92">
        <v>2713475.89</v>
      </c>
    </row>
    <row r="42" spans="1:7" ht="38.25" outlineLevel="6" x14ac:dyDescent="0.25">
      <c r="A42" s="91" t="s">
        <v>430</v>
      </c>
      <c r="B42" s="90" t="s">
        <v>959</v>
      </c>
      <c r="C42" s="90" t="s">
        <v>960</v>
      </c>
      <c r="D42" s="90" t="s">
        <v>429</v>
      </c>
      <c r="E42" s="89">
        <v>52500</v>
      </c>
      <c r="F42" s="89">
        <v>52500</v>
      </c>
      <c r="G42" s="88">
        <v>52500</v>
      </c>
    </row>
    <row r="43" spans="1:7" outlineLevel="6" x14ac:dyDescent="0.25">
      <c r="A43" s="91" t="s">
        <v>341</v>
      </c>
      <c r="B43" s="90" t="s">
        <v>959</v>
      </c>
      <c r="C43" s="90" t="s">
        <v>960</v>
      </c>
      <c r="D43" s="90" t="s">
        <v>338</v>
      </c>
      <c r="E43" s="89">
        <v>4037990.89</v>
      </c>
      <c r="F43" s="89">
        <v>2660975.89</v>
      </c>
      <c r="G43" s="88">
        <v>2660975.89</v>
      </c>
    </row>
    <row r="44" spans="1:7" ht="25.5" outlineLevel="5" x14ac:dyDescent="0.25">
      <c r="A44" s="96" t="s">
        <v>489</v>
      </c>
      <c r="B44" s="95" t="s">
        <v>959</v>
      </c>
      <c r="C44" s="95" t="s">
        <v>958</v>
      </c>
      <c r="D44" s="94"/>
      <c r="E44" s="93">
        <v>1000000</v>
      </c>
      <c r="F44" s="93">
        <v>1000000</v>
      </c>
      <c r="G44" s="92">
        <v>1000000</v>
      </c>
    </row>
    <row r="45" spans="1:7" ht="38.25" outlineLevel="6" x14ac:dyDescent="0.25">
      <c r="A45" s="91" t="s">
        <v>430</v>
      </c>
      <c r="B45" s="90" t="s">
        <v>959</v>
      </c>
      <c r="C45" s="90" t="s">
        <v>958</v>
      </c>
      <c r="D45" s="90" t="s">
        <v>429</v>
      </c>
      <c r="E45" s="89">
        <v>1000000</v>
      </c>
      <c r="F45" s="89">
        <v>1000000</v>
      </c>
      <c r="G45" s="88">
        <v>1000000</v>
      </c>
    </row>
    <row r="46" spans="1:7" outlineLevel="1" x14ac:dyDescent="0.25">
      <c r="A46" s="116" t="s">
        <v>957</v>
      </c>
      <c r="B46" s="115" t="s">
        <v>955</v>
      </c>
      <c r="C46" s="114"/>
      <c r="D46" s="114"/>
      <c r="E46" s="113">
        <v>1506.24</v>
      </c>
      <c r="F46" s="113">
        <v>1589.53</v>
      </c>
      <c r="G46" s="112">
        <v>1422.94</v>
      </c>
    </row>
    <row r="47" spans="1:7" ht="25.5" outlineLevel="2" x14ac:dyDescent="0.25">
      <c r="A47" s="111" t="s">
        <v>290</v>
      </c>
      <c r="B47" s="110" t="s">
        <v>955</v>
      </c>
      <c r="C47" s="110" t="s">
        <v>289</v>
      </c>
      <c r="D47" s="109"/>
      <c r="E47" s="108">
        <v>1506.24</v>
      </c>
      <c r="F47" s="108">
        <v>1589.53</v>
      </c>
      <c r="G47" s="107">
        <v>1422.94</v>
      </c>
    </row>
    <row r="48" spans="1:7" ht="25.5" outlineLevel="3" x14ac:dyDescent="0.25">
      <c r="A48" s="106" t="s">
        <v>288</v>
      </c>
      <c r="B48" s="105" t="s">
        <v>955</v>
      </c>
      <c r="C48" s="105" t="s">
        <v>287</v>
      </c>
      <c r="D48" s="104"/>
      <c r="E48" s="103">
        <v>1506.24</v>
      </c>
      <c r="F48" s="103">
        <v>1589.53</v>
      </c>
      <c r="G48" s="102">
        <v>1422.94</v>
      </c>
    </row>
    <row r="49" spans="1:7" ht="25.5" outlineLevel="4" x14ac:dyDescent="0.25">
      <c r="A49" s="101" t="s">
        <v>834</v>
      </c>
      <c r="B49" s="100" t="s">
        <v>955</v>
      </c>
      <c r="C49" s="100" t="s">
        <v>833</v>
      </c>
      <c r="D49" s="99"/>
      <c r="E49" s="98">
        <v>1506.24</v>
      </c>
      <c r="F49" s="98">
        <v>1589.53</v>
      </c>
      <c r="G49" s="97">
        <v>1422.94</v>
      </c>
    </row>
    <row r="50" spans="1:7" ht="25.5" outlineLevel="5" x14ac:dyDescent="0.25">
      <c r="A50" s="96" t="s">
        <v>956</v>
      </c>
      <c r="B50" s="95" t="s">
        <v>955</v>
      </c>
      <c r="C50" s="95" t="s">
        <v>954</v>
      </c>
      <c r="D50" s="94"/>
      <c r="E50" s="93">
        <v>1506.24</v>
      </c>
      <c r="F50" s="93">
        <v>1589.53</v>
      </c>
      <c r="G50" s="92">
        <v>1422.94</v>
      </c>
    </row>
    <row r="51" spans="1:7" outlineLevel="6" x14ac:dyDescent="0.25">
      <c r="A51" s="91" t="s">
        <v>341</v>
      </c>
      <c r="B51" s="90" t="s">
        <v>955</v>
      </c>
      <c r="C51" s="90" t="s">
        <v>954</v>
      </c>
      <c r="D51" s="90" t="s">
        <v>338</v>
      </c>
      <c r="E51" s="89">
        <v>1506.24</v>
      </c>
      <c r="F51" s="89">
        <v>1589.53</v>
      </c>
      <c r="G51" s="88">
        <v>1422.94</v>
      </c>
    </row>
    <row r="52" spans="1:7" ht="25.5" outlineLevel="1" x14ac:dyDescent="0.25">
      <c r="A52" s="116" t="s">
        <v>953</v>
      </c>
      <c r="B52" s="115" t="s">
        <v>946</v>
      </c>
      <c r="C52" s="114"/>
      <c r="D52" s="114"/>
      <c r="E52" s="113">
        <v>9290936.8200000003</v>
      </c>
      <c r="F52" s="113">
        <v>8981982.8200000003</v>
      </c>
      <c r="G52" s="112">
        <v>9223903.8200000003</v>
      </c>
    </row>
    <row r="53" spans="1:7" ht="25.5" outlineLevel="2" x14ac:dyDescent="0.25">
      <c r="A53" s="111" t="s">
        <v>842</v>
      </c>
      <c r="B53" s="110" t="s">
        <v>946</v>
      </c>
      <c r="C53" s="110" t="s">
        <v>841</v>
      </c>
      <c r="D53" s="109"/>
      <c r="E53" s="108">
        <v>9290936.8200000003</v>
      </c>
      <c r="F53" s="108">
        <v>8981982.8200000003</v>
      </c>
      <c r="G53" s="107">
        <v>9223903.8200000003</v>
      </c>
    </row>
    <row r="54" spans="1:7" ht="25.5" outlineLevel="5" x14ac:dyDescent="0.25">
      <c r="A54" s="96" t="s">
        <v>952</v>
      </c>
      <c r="B54" s="95" t="s">
        <v>946</v>
      </c>
      <c r="C54" s="95" t="s">
        <v>951</v>
      </c>
      <c r="D54" s="94"/>
      <c r="E54" s="93">
        <v>2274268.52</v>
      </c>
      <c r="F54" s="93">
        <v>2274268.52</v>
      </c>
      <c r="G54" s="92">
        <v>2274268.52</v>
      </c>
    </row>
    <row r="55" spans="1:7" ht="38.25" outlineLevel="6" x14ac:dyDescent="0.25">
      <c r="A55" s="91" t="s">
        <v>430</v>
      </c>
      <c r="B55" s="90" t="s">
        <v>946</v>
      </c>
      <c r="C55" s="90" t="s">
        <v>951</v>
      </c>
      <c r="D55" s="90" t="s">
        <v>429</v>
      </c>
      <c r="E55" s="89">
        <v>2274268.52</v>
      </c>
      <c r="F55" s="89">
        <v>2274268.52</v>
      </c>
      <c r="G55" s="88">
        <v>2274268.52</v>
      </c>
    </row>
    <row r="56" spans="1:7" outlineLevel="5" x14ac:dyDescent="0.25">
      <c r="A56" s="96" t="s">
        <v>950</v>
      </c>
      <c r="B56" s="95" t="s">
        <v>946</v>
      </c>
      <c r="C56" s="95" t="s">
        <v>949</v>
      </c>
      <c r="D56" s="94"/>
      <c r="E56" s="93">
        <v>6475025.2999999998</v>
      </c>
      <c r="F56" s="93">
        <v>6475025.2999999998</v>
      </c>
      <c r="G56" s="92">
        <v>6475025.2999999998</v>
      </c>
    </row>
    <row r="57" spans="1:7" ht="38.25" outlineLevel="6" x14ac:dyDescent="0.25">
      <c r="A57" s="91" t="s">
        <v>430</v>
      </c>
      <c r="B57" s="90" t="s">
        <v>946</v>
      </c>
      <c r="C57" s="90" t="s">
        <v>949</v>
      </c>
      <c r="D57" s="90" t="s">
        <v>429</v>
      </c>
      <c r="E57" s="89">
        <v>6475025.2999999998</v>
      </c>
      <c r="F57" s="89">
        <v>6475025.2999999998</v>
      </c>
      <c r="G57" s="88">
        <v>6475025.2999999998</v>
      </c>
    </row>
    <row r="58" spans="1:7" outlineLevel="5" x14ac:dyDescent="0.25">
      <c r="A58" s="96" t="s">
        <v>948</v>
      </c>
      <c r="B58" s="95" t="s">
        <v>946</v>
      </c>
      <c r="C58" s="95" t="s">
        <v>947</v>
      </c>
      <c r="D58" s="94"/>
      <c r="E58" s="93">
        <v>145253</v>
      </c>
      <c r="F58" s="93">
        <v>78220</v>
      </c>
      <c r="G58" s="92">
        <v>78220</v>
      </c>
    </row>
    <row r="59" spans="1:7" ht="38.25" outlineLevel="6" x14ac:dyDescent="0.25">
      <c r="A59" s="91" t="s">
        <v>430</v>
      </c>
      <c r="B59" s="90" t="s">
        <v>946</v>
      </c>
      <c r="C59" s="90" t="s">
        <v>947</v>
      </c>
      <c r="D59" s="90" t="s">
        <v>429</v>
      </c>
      <c r="E59" s="89">
        <v>35233</v>
      </c>
      <c r="F59" s="89">
        <v>0</v>
      </c>
      <c r="G59" s="88">
        <v>0</v>
      </c>
    </row>
    <row r="60" spans="1:7" outlineLevel="6" x14ac:dyDescent="0.25">
      <c r="A60" s="91" t="s">
        <v>341</v>
      </c>
      <c r="B60" s="90" t="s">
        <v>946</v>
      </c>
      <c r="C60" s="90" t="s">
        <v>947</v>
      </c>
      <c r="D60" s="90" t="s">
        <v>338</v>
      </c>
      <c r="E60" s="89">
        <v>110020</v>
      </c>
      <c r="F60" s="89">
        <v>78220</v>
      </c>
      <c r="G60" s="88">
        <v>78220</v>
      </c>
    </row>
    <row r="61" spans="1:7" ht="25.5" outlineLevel="5" x14ac:dyDescent="0.25">
      <c r="A61" s="96" t="s">
        <v>489</v>
      </c>
      <c r="B61" s="95" t="s">
        <v>946</v>
      </c>
      <c r="C61" s="95" t="s">
        <v>945</v>
      </c>
      <c r="D61" s="94"/>
      <c r="E61" s="93">
        <v>396390</v>
      </c>
      <c r="F61" s="93">
        <v>154469</v>
      </c>
      <c r="G61" s="92">
        <v>396390</v>
      </c>
    </row>
    <row r="62" spans="1:7" ht="38.25" outlineLevel="6" x14ac:dyDescent="0.25">
      <c r="A62" s="91" t="s">
        <v>430</v>
      </c>
      <c r="B62" s="90" t="s">
        <v>946</v>
      </c>
      <c r="C62" s="90" t="s">
        <v>945</v>
      </c>
      <c r="D62" s="90" t="s">
        <v>429</v>
      </c>
      <c r="E62" s="89">
        <v>396390</v>
      </c>
      <c r="F62" s="89">
        <v>154469</v>
      </c>
      <c r="G62" s="88">
        <v>396390</v>
      </c>
    </row>
    <row r="63" spans="1:7" outlineLevel="1" x14ac:dyDescent="0.25">
      <c r="A63" s="116" t="s">
        <v>944</v>
      </c>
      <c r="B63" s="115" t="s">
        <v>940</v>
      </c>
      <c r="C63" s="114"/>
      <c r="D63" s="114"/>
      <c r="E63" s="113">
        <v>2000000</v>
      </c>
      <c r="F63" s="113">
        <v>2000000</v>
      </c>
      <c r="G63" s="112">
        <v>2000000</v>
      </c>
    </row>
    <row r="64" spans="1:7" ht="25.5" outlineLevel="2" x14ac:dyDescent="0.25">
      <c r="A64" s="111" t="s">
        <v>943</v>
      </c>
      <c r="B64" s="110" t="s">
        <v>940</v>
      </c>
      <c r="C64" s="110" t="s">
        <v>942</v>
      </c>
      <c r="D64" s="109"/>
      <c r="E64" s="108">
        <v>2000000</v>
      </c>
      <c r="F64" s="108">
        <v>2000000</v>
      </c>
      <c r="G64" s="107">
        <v>2000000</v>
      </c>
    </row>
    <row r="65" spans="1:7" ht="25.5" outlineLevel="5" x14ac:dyDescent="0.25">
      <c r="A65" s="96" t="s">
        <v>941</v>
      </c>
      <c r="B65" s="95" t="s">
        <v>940</v>
      </c>
      <c r="C65" s="95" t="s">
        <v>939</v>
      </c>
      <c r="D65" s="94"/>
      <c r="E65" s="93">
        <v>2000000</v>
      </c>
      <c r="F65" s="93">
        <v>2000000</v>
      </c>
      <c r="G65" s="92">
        <v>2000000</v>
      </c>
    </row>
    <row r="66" spans="1:7" outlineLevel="6" x14ac:dyDescent="0.25">
      <c r="A66" s="91" t="s">
        <v>283</v>
      </c>
      <c r="B66" s="90" t="s">
        <v>940</v>
      </c>
      <c r="C66" s="90" t="s">
        <v>939</v>
      </c>
      <c r="D66" s="90" t="s">
        <v>280</v>
      </c>
      <c r="E66" s="89">
        <v>2000000</v>
      </c>
      <c r="F66" s="89">
        <v>2000000</v>
      </c>
      <c r="G66" s="88">
        <v>2000000</v>
      </c>
    </row>
    <row r="67" spans="1:7" outlineLevel="1" x14ac:dyDescent="0.25">
      <c r="A67" s="116" t="s">
        <v>938</v>
      </c>
      <c r="B67" s="115" t="s">
        <v>839</v>
      </c>
      <c r="C67" s="114"/>
      <c r="D67" s="114"/>
      <c r="E67" s="113">
        <v>444748892.91000003</v>
      </c>
      <c r="F67" s="113">
        <v>431430570.79000002</v>
      </c>
      <c r="G67" s="112">
        <v>393623855.19</v>
      </c>
    </row>
    <row r="68" spans="1:7" ht="25.5" outlineLevel="2" x14ac:dyDescent="0.25">
      <c r="A68" s="111" t="s">
        <v>414</v>
      </c>
      <c r="B68" s="110" t="s">
        <v>839</v>
      </c>
      <c r="C68" s="110" t="s">
        <v>413</v>
      </c>
      <c r="D68" s="109"/>
      <c r="E68" s="108">
        <v>20326462.210000001</v>
      </c>
      <c r="F68" s="108">
        <v>20309628.870000001</v>
      </c>
      <c r="G68" s="107">
        <v>20309628.870000001</v>
      </c>
    </row>
    <row r="69" spans="1:7" ht="25.5" outlineLevel="3" x14ac:dyDescent="0.25">
      <c r="A69" s="106" t="s">
        <v>937</v>
      </c>
      <c r="B69" s="105" t="s">
        <v>839</v>
      </c>
      <c r="C69" s="105" t="s">
        <v>936</v>
      </c>
      <c r="D69" s="104"/>
      <c r="E69" s="103">
        <v>20326462.210000001</v>
      </c>
      <c r="F69" s="103">
        <v>20309628.870000001</v>
      </c>
      <c r="G69" s="102">
        <v>20309628.870000001</v>
      </c>
    </row>
    <row r="70" spans="1:7" outlineLevel="4" x14ac:dyDescent="0.25">
      <c r="A70" s="101" t="s">
        <v>935</v>
      </c>
      <c r="B70" s="100" t="s">
        <v>839</v>
      </c>
      <c r="C70" s="100" t="s">
        <v>934</v>
      </c>
      <c r="D70" s="99"/>
      <c r="E70" s="98">
        <v>20326462.210000001</v>
      </c>
      <c r="F70" s="98">
        <v>20309628.870000001</v>
      </c>
      <c r="G70" s="97">
        <v>20309628.870000001</v>
      </c>
    </row>
    <row r="71" spans="1:7" ht="38.25" outlineLevel="5" x14ac:dyDescent="0.25">
      <c r="A71" s="96" t="s">
        <v>933</v>
      </c>
      <c r="B71" s="95" t="s">
        <v>839</v>
      </c>
      <c r="C71" s="95" t="s">
        <v>932</v>
      </c>
      <c r="D71" s="94"/>
      <c r="E71" s="93">
        <v>20326462.210000001</v>
      </c>
      <c r="F71" s="93">
        <v>20309628.870000001</v>
      </c>
      <c r="G71" s="92">
        <v>20309628.870000001</v>
      </c>
    </row>
    <row r="72" spans="1:7" ht="38.25" outlineLevel="6" x14ac:dyDescent="0.25">
      <c r="A72" s="91" t="s">
        <v>430</v>
      </c>
      <c r="B72" s="90" t="s">
        <v>839</v>
      </c>
      <c r="C72" s="90" t="s">
        <v>932</v>
      </c>
      <c r="D72" s="90" t="s">
        <v>429</v>
      </c>
      <c r="E72" s="89">
        <v>19782557.710000001</v>
      </c>
      <c r="F72" s="89">
        <v>19782557.710000001</v>
      </c>
      <c r="G72" s="88">
        <v>19782557.710000001</v>
      </c>
    </row>
    <row r="73" spans="1:7" outlineLevel="6" x14ac:dyDescent="0.25">
      <c r="A73" s="91" t="s">
        <v>341</v>
      </c>
      <c r="B73" s="90" t="s">
        <v>839</v>
      </c>
      <c r="C73" s="90" t="s">
        <v>932</v>
      </c>
      <c r="D73" s="90" t="s">
        <v>338</v>
      </c>
      <c r="E73" s="89">
        <v>543904.5</v>
      </c>
      <c r="F73" s="89">
        <v>527071.16</v>
      </c>
      <c r="G73" s="88">
        <v>527071.16</v>
      </c>
    </row>
    <row r="74" spans="1:7" ht="25.5" outlineLevel="2" x14ac:dyDescent="0.25">
      <c r="A74" s="111" t="s">
        <v>290</v>
      </c>
      <c r="B74" s="110" t="s">
        <v>839</v>
      </c>
      <c r="C74" s="110" t="s">
        <v>289</v>
      </c>
      <c r="D74" s="109"/>
      <c r="E74" s="108">
        <v>368638034.45999998</v>
      </c>
      <c r="F74" s="108">
        <v>367319810.43000001</v>
      </c>
      <c r="G74" s="107">
        <v>348414846.73000002</v>
      </c>
    </row>
    <row r="75" spans="1:7" ht="25.5" outlineLevel="3" x14ac:dyDescent="0.25">
      <c r="A75" s="106" t="s">
        <v>288</v>
      </c>
      <c r="B75" s="105" t="s">
        <v>839</v>
      </c>
      <c r="C75" s="105" t="s">
        <v>287</v>
      </c>
      <c r="D75" s="104"/>
      <c r="E75" s="103">
        <v>9386696.3499999996</v>
      </c>
      <c r="F75" s="103">
        <v>9183200</v>
      </c>
      <c r="G75" s="102">
        <v>9183200</v>
      </c>
    </row>
    <row r="76" spans="1:7" ht="25.5" outlineLevel="4" x14ac:dyDescent="0.25">
      <c r="A76" s="101" t="s">
        <v>834</v>
      </c>
      <c r="B76" s="100" t="s">
        <v>839</v>
      </c>
      <c r="C76" s="100" t="s">
        <v>833</v>
      </c>
      <c r="D76" s="99"/>
      <c r="E76" s="98">
        <v>8651750</v>
      </c>
      <c r="F76" s="98">
        <v>8651750</v>
      </c>
      <c r="G76" s="97">
        <v>8651750</v>
      </c>
    </row>
    <row r="77" spans="1:7" ht="38.25" outlineLevel="5" x14ac:dyDescent="0.25">
      <c r="A77" s="96" t="s">
        <v>44</v>
      </c>
      <c r="B77" s="95" t="s">
        <v>839</v>
      </c>
      <c r="C77" s="95" t="s">
        <v>931</v>
      </c>
      <c r="D77" s="94"/>
      <c r="E77" s="93">
        <v>35703</v>
      </c>
      <c r="F77" s="93">
        <v>35703</v>
      </c>
      <c r="G77" s="92">
        <v>35703</v>
      </c>
    </row>
    <row r="78" spans="1:7" ht="38.25" outlineLevel="6" x14ac:dyDescent="0.25">
      <c r="A78" s="91" t="s">
        <v>430</v>
      </c>
      <c r="B78" s="90" t="s">
        <v>839</v>
      </c>
      <c r="C78" s="90" t="s">
        <v>931</v>
      </c>
      <c r="D78" s="90" t="s">
        <v>429</v>
      </c>
      <c r="E78" s="89">
        <v>35703</v>
      </c>
      <c r="F78" s="89">
        <v>35703</v>
      </c>
      <c r="G78" s="88">
        <v>35703</v>
      </c>
    </row>
    <row r="79" spans="1:7" ht="38.25" outlineLevel="5" x14ac:dyDescent="0.25">
      <c r="A79" s="96" t="s">
        <v>53</v>
      </c>
      <c r="B79" s="95" t="s">
        <v>839</v>
      </c>
      <c r="C79" s="95" t="s">
        <v>930</v>
      </c>
      <c r="D79" s="94"/>
      <c r="E79" s="93">
        <v>41055</v>
      </c>
      <c r="F79" s="93">
        <v>41055</v>
      </c>
      <c r="G79" s="92">
        <v>41055</v>
      </c>
    </row>
    <row r="80" spans="1:7" ht="38.25" outlineLevel="6" x14ac:dyDescent="0.25">
      <c r="A80" s="91" t="s">
        <v>430</v>
      </c>
      <c r="B80" s="90" t="s">
        <v>839</v>
      </c>
      <c r="C80" s="90" t="s">
        <v>930</v>
      </c>
      <c r="D80" s="90" t="s">
        <v>429</v>
      </c>
      <c r="E80" s="89">
        <v>41055</v>
      </c>
      <c r="F80" s="89">
        <v>41055</v>
      </c>
      <c r="G80" s="88">
        <v>41055</v>
      </c>
    </row>
    <row r="81" spans="1:7" ht="51" outlineLevel="5" x14ac:dyDescent="0.25">
      <c r="A81" s="96" t="s">
        <v>929</v>
      </c>
      <c r="B81" s="95" t="s">
        <v>839</v>
      </c>
      <c r="C81" s="95" t="s">
        <v>928</v>
      </c>
      <c r="D81" s="94"/>
      <c r="E81" s="93">
        <v>4319079</v>
      </c>
      <c r="F81" s="93">
        <v>4319079</v>
      </c>
      <c r="G81" s="92">
        <v>4319079</v>
      </c>
    </row>
    <row r="82" spans="1:7" ht="38.25" outlineLevel="6" x14ac:dyDescent="0.25">
      <c r="A82" s="91" t="s">
        <v>430</v>
      </c>
      <c r="B82" s="90" t="s">
        <v>839</v>
      </c>
      <c r="C82" s="90" t="s">
        <v>928</v>
      </c>
      <c r="D82" s="90" t="s">
        <v>429</v>
      </c>
      <c r="E82" s="89">
        <v>3460681.07</v>
      </c>
      <c r="F82" s="89">
        <v>3460681.07</v>
      </c>
      <c r="G82" s="88">
        <v>3460681.07</v>
      </c>
    </row>
    <row r="83" spans="1:7" outlineLevel="6" x14ac:dyDescent="0.25">
      <c r="A83" s="91" t="s">
        <v>341</v>
      </c>
      <c r="B83" s="90" t="s">
        <v>839</v>
      </c>
      <c r="C83" s="90" t="s">
        <v>928</v>
      </c>
      <c r="D83" s="90" t="s">
        <v>338</v>
      </c>
      <c r="E83" s="89">
        <v>858397.93</v>
      </c>
      <c r="F83" s="89">
        <v>858397.93</v>
      </c>
      <c r="G83" s="88">
        <v>858397.93</v>
      </c>
    </row>
    <row r="84" spans="1:7" ht="51" outlineLevel="5" x14ac:dyDescent="0.25">
      <c r="A84" s="96" t="s">
        <v>927</v>
      </c>
      <c r="B84" s="95" t="s">
        <v>839</v>
      </c>
      <c r="C84" s="95" t="s">
        <v>926</v>
      </c>
      <c r="D84" s="94"/>
      <c r="E84" s="93">
        <v>1931920</v>
      </c>
      <c r="F84" s="93">
        <v>1931920</v>
      </c>
      <c r="G84" s="92">
        <v>1931920</v>
      </c>
    </row>
    <row r="85" spans="1:7" ht="38.25" outlineLevel="6" x14ac:dyDescent="0.25">
      <c r="A85" s="91" t="s">
        <v>430</v>
      </c>
      <c r="B85" s="90" t="s">
        <v>839</v>
      </c>
      <c r="C85" s="90" t="s">
        <v>926</v>
      </c>
      <c r="D85" s="90" t="s">
        <v>429</v>
      </c>
      <c r="E85" s="89">
        <v>1090552.18</v>
      </c>
      <c r="F85" s="89">
        <v>1090552.18</v>
      </c>
      <c r="G85" s="88">
        <v>1090552.18</v>
      </c>
    </row>
    <row r="86" spans="1:7" outlineLevel="6" x14ac:dyDescent="0.25">
      <c r="A86" s="91" t="s">
        <v>341</v>
      </c>
      <c r="B86" s="90" t="s">
        <v>839</v>
      </c>
      <c r="C86" s="90" t="s">
        <v>926</v>
      </c>
      <c r="D86" s="90" t="s">
        <v>338</v>
      </c>
      <c r="E86" s="89">
        <v>841367.82</v>
      </c>
      <c r="F86" s="89">
        <v>841367.82</v>
      </c>
      <c r="G86" s="88">
        <v>841367.82</v>
      </c>
    </row>
    <row r="87" spans="1:7" ht="51" outlineLevel="5" x14ac:dyDescent="0.25">
      <c r="A87" s="96" t="s">
        <v>59</v>
      </c>
      <c r="B87" s="95" t="s">
        <v>839</v>
      </c>
      <c r="C87" s="95" t="s">
        <v>925</v>
      </c>
      <c r="D87" s="94"/>
      <c r="E87" s="93">
        <v>6000</v>
      </c>
      <c r="F87" s="93">
        <v>6000</v>
      </c>
      <c r="G87" s="92">
        <v>6000</v>
      </c>
    </row>
    <row r="88" spans="1:7" outlineLevel="6" x14ac:dyDescent="0.25">
      <c r="A88" s="91" t="s">
        <v>341</v>
      </c>
      <c r="B88" s="90" t="s">
        <v>839</v>
      </c>
      <c r="C88" s="90" t="s">
        <v>925</v>
      </c>
      <c r="D88" s="90" t="s">
        <v>338</v>
      </c>
      <c r="E88" s="89">
        <v>6000</v>
      </c>
      <c r="F88" s="89">
        <v>6000</v>
      </c>
      <c r="G88" s="88">
        <v>6000</v>
      </c>
    </row>
    <row r="89" spans="1:7" outlineLevel="5" x14ac:dyDescent="0.25">
      <c r="A89" s="96" t="s">
        <v>60</v>
      </c>
      <c r="B89" s="95" t="s">
        <v>839</v>
      </c>
      <c r="C89" s="95" t="s">
        <v>924</v>
      </c>
      <c r="D89" s="94"/>
      <c r="E89" s="93">
        <v>878300</v>
      </c>
      <c r="F89" s="93">
        <v>878300</v>
      </c>
      <c r="G89" s="92">
        <v>878300</v>
      </c>
    </row>
    <row r="90" spans="1:7" ht="38.25" outlineLevel="6" x14ac:dyDescent="0.25">
      <c r="A90" s="91" t="s">
        <v>430</v>
      </c>
      <c r="B90" s="90" t="s">
        <v>839</v>
      </c>
      <c r="C90" s="90" t="s">
        <v>924</v>
      </c>
      <c r="D90" s="90" t="s">
        <v>429</v>
      </c>
      <c r="E90" s="89">
        <v>843647.41</v>
      </c>
      <c r="F90" s="89">
        <v>843647.41</v>
      </c>
      <c r="G90" s="88">
        <v>843647.41</v>
      </c>
    </row>
    <row r="91" spans="1:7" outlineLevel="6" x14ac:dyDescent="0.25">
      <c r="A91" s="91" t="s">
        <v>341</v>
      </c>
      <c r="B91" s="90" t="s">
        <v>839</v>
      </c>
      <c r="C91" s="90" t="s">
        <v>924</v>
      </c>
      <c r="D91" s="90" t="s">
        <v>338</v>
      </c>
      <c r="E91" s="89">
        <v>34652.589999999997</v>
      </c>
      <c r="F91" s="89">
        <v>34652.589999999997</v>
      </c>
      <c r="G91" s="88">
        <v>34652.589999999997</v>
      </c>
    </row>
    <row r="92" spans="1:7" ht="25.5" outlineLevel="5" x14ac:dyDescent="0.25">
      <c r="A92" s="96" t="s">
        <v>62</v>
      </c>
      <c r="B92" s="95" t="s">
        <v>839</v>
      </c>
      <c r="C92" s="95" t="s">
        <v>923</v>
      </c>
      <c r="D92" s="94"/>
      <c r="E92" s="93">
        <v>1439693</v>
      </c>
      <c r="F92" s="93">
        <v>1439693</v>
      </c>
      <c r="G92" s="92">
        <v>1439693</v>
      </c>
    </row>
    <row r="93" spans="1:7" ht="38.25" outlineLevel="6" x14ac:dyDescent="0.25">
      <c r="A93" s="91" t="s">
        <v>430</v>
      </c>
      <c r="B93" s="90" t="s">
        <v>839</v>
      </c>
      <c r="C93" s="90" t="s">
        <v>923</v>
      </c>
      <c r="D93" s="90" t="s">
        <v>429</v>
      </c>
      <c r="E93" s="89">
        <v>1024880.6</v>
      </c>
      <c r="F93" s="89">
        <v>1024880.6</v>
      </c>
      <c r="G93" s="88">
        <v>1024880.6</v>
      </c>
    </row>
    <row r="94" spans="1:7" outlineLevel="6" x14ac:dyDescent="0.25">
      <c r="A94" s="91" t="s">
        <v>341</v>
      </c>
      <c r="B94" s="90" t="s">
        <v>839</v>
      </c>
      <c r="C94" s="90" t="s">
        <v>923</v>
      </c>
      <c r="D94" s="90" t="s">
        <v>338</v>
      </c>
      <c r="E94" s="89">
        <v>414812.4</v>
      </c>
      <c r="F94" s="89">
        <v>414812.4</v>
      </c>
      <c r="G94" s="88">
        <v>414812.4</v>
      </c>
    </row>
    <row r="95" spans="1:7" outlineLevel="4" x14ac:dyDescent="0.25">
      <c r="A95" s="101" t="s">
        <v>286</v>
      </c>
      <c r="B95" s="100" t="s">
        <v>839</v>
      </c>
      <c r="C95" s="100" t="s">
        <v>285</v>
      </c>
      <c r="D95" s="99"/>
      <c r="E95" s="98">
        <v>734946.35</v>
      </c>
      <c r="F95" s="98">
        <v>531450</v>
      </c>
      <c r="G95" s="97">
        <v>531450</v>
      </c>
    </row>
    <row r="96" spans="1:7" outlineLevel="5" x14ac:dyDescent="0.25">
      <c r="A96" s="96" t="s">
        <v>922</v>
      </c>
      <c r="B96" s="95" t="s">
        <v>839</v>
      </c>
      <c r="C96" s="95" t="s">
        <v>921</v>
      </c>
      <c r="D96" s="94"/>
      <c r="E96" s="93">
        <v>265746.34999999998</v>
      </c>
      <c r="F96" s="93">
        <v>62250</v>
      </c>
      <c r="G96" s="92">
        <v>62250</v>
      </c>
    </row>
    <row r="97" spans="1:7" outlineLevel="6" x14ac:dyDescent="0.25">
      <c r="A97" s="91" t="s">
        <v>341</v>
      </c>
      <c r="B97" s="90" t="s">
        <v>839</v>
      </c>
      <c r="C97" s="90" t="s">
        <v>921</v>
      </c>
      <c r="D97" s="90" t="s">
        <v>338</v>
      </c>
      <c r="E97" s="89">
        <v>80746.350000000006</v>
      </c>
      <c r="F97" s="89">
        <v>62250</v>
      </c>
      <c r="G97" s="88">
        <v>62250</v>
      </c>
    </row>
    <row r="98" spans="1:7" outlineLevel="6" x14ac:dyDescent="0.25">
      <c r="A98" s="91" t="s">
        <v>283</v>
      </c>
      <c r="B98" s="90" t="s">
        <v>839</v>
      </c>
      <c r="C98" s="90" t="s">
        <v>921</v>
      </c>
      <c r="D98" s="90" t="s">
        <v>280</v>
      </c>
      <c r="E98" s="89">
        <v>185000</v>
      </c>
      <c r="F98" s="89">
        <v>0</v>
      </c>
      <c r="G98" s="88">
        <v>0</v>
      </c>
    </row>
    <row r="99" spans="1:7" ht="25.5" outlineLevel="5" x14ac:dyDescent="0.25">
      <c r="A99" s="96" t="s">
        <v>920</v>
      </c>
      <c r="B99" s="95" t="s">
        <v>839</v>
      </c>
      <c r="C99" s="95" t="s">
        <v>919</v>
      </c>
      <c r="D99" s="94"/>
      <c r="E99" s="93">
        <v>469200</v>
      </c>
      <c r="F99" s="93">
        <v>469200</v>
      </c>
      <c r="G99" s="92">
        <v>469200</v>
      </c>
    </row>
    <row r="100" spans="1:7" outlineLevel="6" x14ac:dyDescent="0.25">
      <c r="A100" s="91" t="s">
        <v>361</v>
      </c>
      <c r="B100" s="90" t="s">
        <v>839</v>
      </c>
      <c r="C100" s="90" t="s">
        <v>919</v>
      </c>
      <c r="D100" s="90" t="s">
        <v>359</v>
      </c>
      <c r="E100" s="89">
        <v>469200</v>
      </c>
      <c r="F100" s="89">
        <v>469200</v>
      </c>
      <c r="G100" s="88">
        <v>469200</v>
      </c>
    </row>
    <row r="101" spans="1:7" ht="25.5" outlineLevel="3" x14ac:dyDescent="0.25">
      <c r="A101" s="106" t="s">
        <v>918</v>
      </c>
      <c r="B101" s="105" t="s">
        <v>839</v>
      </c>
      <c r="C101" s="105" t="s">
        <v>917</v>
      </c>
      <c r="D101" s="104"/>
      <c r="E101" s="103">
        <v>86867703.010000005</v>
      </c>
      <c r="F101" s="103">
        <v>86817703.010000005</v>
      </c>
      <c r="G101" s="102">
        <v>86817703.010000005</v>
      </c>
    </row>
    <row r="102" spans="1:7" outlineLevel="4" x14ac:dyDescent="0.25">
      <c r="A102" s="101" t="s">
        <v>916</v>
      </c>
      <c r="B102" s="100" t="s">
        <v>839</v>
      </c>
      <c r="C102" s="100" t="s">
        <v>915</v>
      </c>
      <c r="D102" s="99"/>
      <c r="E102" s="98">
        <v>86867703.010000005</v>
      </c>
      <c r="F102" s="98">
        <v>86817703.010000005</v>
      </c>
      <c r="G102" s="97">
        <v>86817703.010000005</v>
      </c>
    </row>
    <row r="103" spans="1:7" outlineLevel="5" x14ac:dyDescent="0.25">
      <c r="A103" s="96" t="s">
        <v>914</v>
      </c>
      <c r="B103" s="95" t="s">
        <v>839</v>
      </c>
      <c r="C103" s="95" t="s">
        <v>913</v>
      </c>
      <c r="D103" s="94"/>
      <c r="E103" s="93">
        <v>86867703.010000005</v>
      </c>
      <c r="F103" s="93">
        <v>86817703.010000005</v>
      </c>
      <c r="G103" s="92">
        <v>86817703.010000005</v>
      </c>
    </row>
    <row r="104" spans="1:7" ht="38.25" outlineLevel="6" x14ac:dyDescent="0.25">
      <c r="A104" s="91" t="s">
        <v>430</v>
      </c>
      <c r="B104" s="90" t="s">
        <v>839</v>
      </c>
      <c r="C104" s="90" t="s">
        <v>913</v>
      </c>
      <c r="D104" s="90" t="s">
        <v>429</v>
      </c>
      <c r="E104" s="89">
        <v>80921016.640000001</v>
      </c>
      <c r="F104" s="89">
        <v>80921016.640000001</v>
      </c>
      <c r="G104" s="88">
        <v>80921016.640000001</v>
      </c>
    </row>
    <row r="105" spans="1:7" outlineLevel="6" x14ac:dyDescent="0.25">
      <c r="A105" s="91" t="s">
        <v>341</v>
      </c>
      <c r="B105" s="90" t="s">
        <v>839</v>
      </c>
      <c r="C105" s="90" t="s">
        <v>913</v>
      </c>
      <c r="D105" s="90" t="s">
        <v>338</v>
      </c>
      <c r="E105" s="89">
        <v>5916272.3700000001</v>
      </c>
      <c r="F105" s="89">
        <v>5866272.3700000001</v>
      </c>
      <c r="G105" s="88">
        <v>5866272.3700000001</v>
      </c>
    </row>
    <row r="106" spans="1:7" outlineLevel="6" x14ac:dyDescent="0.25">
      <c r="A106" s="91" t="s">
        <v>283</v>
      </c>
      <c r="B106" s="90" t="s">
        <v>839</v>
      </c>
      <c r="C106" s="90" t="s">
        <v>913</v>
      </c>
      <c r="D106" s="90" t="s">
        <v>280</v>
      </c>
      <c r="E106" s="89">
        <v>30414</v>
      </c>
      <c r="F106" s="89">
        <v>30414</v>
      </c>
      <c r="G106" s="88">
        <v>30414</v>
      </c>
    </row>
    <row r="107" spans="1:7" ht="25.5" outlineLevel="3" x14ac:dyDescent="0.25">
      <c r="A107" s="106" t="s">
        <v>912</v>
      </c>
      <c r="B107" s="105" t="s">
        <v>839</v>
      </c>
      <c r="C107" s="105" t="s">
        <v>911</v>
      </c>
      <c r="D107" s="104"/>
      <c r="E107" s="103">
        <v>5687239</v>
      </c>
      <c r="F107" s="103">
        <v>5687239</v>
      </c>
      <c r="G107" s="102">
        <v>5687239</v>
      </c>
    </row>
    <row r="108" spans="1:7" outlineLevel="4" x14ac:dyDescent="0.25">
      <c r="A108" s="101" t="s">
        <v>910</v>
      </c>
      <c r="B108" s="100" t="s">
        <v>839</v>
      </c>
      <c r="C108" s="100" t="s">
        <v>909</v>
      </c>
      <c r="D108" s="99"/>
      <c r="E108" s="98">
        <v>5687239</v>
      </c>
      <c r="F108" s="98">
        <v>5687239</v>
      </c>
      <c r="G108" s="97">
        <v>5687239</v>
      </c>
    </row>
    <row r="109" spans="1:7" outlineLevel="5" x14ac:dyDescent="0.25">
      <c r="A109" s="96" t="s">
        <v>908</v>
      </c>
      <c r="B109" s="95" t="s">
        <v>839</v>
      </c>
      <c r="C109" s="95" t="s">
        <v>907</v>
      </c>
      <c r="D109" s="94"/>
      <c r="E109" s="93">
        <v>5687239</v>
      </c>
      <c r="F109" s="93">
        <v>5687239</v>
      </c>
      <c r="G109" s="92">
        <v>5687239</v>
      </c>
    </row>
    <row r="110" spans="1:7" ht="38.25" outlineLevel="6" x14ac:dyDescent="0.25">
      <c r="A110" s="91" t="s">
        <v>430</v>
      </c>
      <c r="B110" s="90" t="s">
        <v>839</v>
      </c>
      <c r="C110" s="90" t="s">
        <v>907</v>
      </c>
      <c r="D110" s="90" t="s">
        <v>429</v>
      </c>
      <c r="E110" s="89">
        <v>4307073.29</v>
      </c>
      <c r="F110" s="89">
        <v>4307073.29</v>
      </c>
      <c r="G110" s="88">
        <v>4307073.29</v>
      </c>
    </row>
    <row r="111" spans="1:7" outlineLevel="6" x14ac:dyDescent="0.25">
      <c r="A111" s="91" t="s">
        <v>341</v>
      </c>
      <c r="B111" s="90" t="s">
        <v>839</v>
      </c>
      <c r="C111" s="90" t="s">
        <v>907</v>
      </c>
      <c r="D111" s="90" t="s">
        <v>338</v>
      </c>
      <c r="E111" s="89">
        <v>1380165.71</v>
      </c>
      <c r="F111" s="89">
        <v>1380165.71</v>
      </c>
      <c r="G111" s="88">
        <v>1380165.71</v>
      </c>
    </row>
    <row r="112" spans="1:7" ht="25.5" outlineLevel="3" x14ac:dyDescent="0.25">
      <c r="A112" s="106" t="s">
        <v>906</v>
      </c>
      <c r="B112" s="105" t="s">
        <v>839</v>
      </c>
      <c r="C112" s="105" t="s">
        <v>905</v>
      </c>
      <c r="D112" s="104"/>
      <c r="E112" s="103">
        <v>266696396.09999999</v>
      </c>
      <c r="F112" s="103">
        <v>265631668.41999999</v>
      </c>
      <c r="G112" s="102">
        <v>246726704.72</v>
      </c>
    </row>
    <row r="113" spans="1:7" ht="25.5" outlineLevel="4" x14ac:dyDescent="0.25">
      <c r="A113" s="101" t="s">
        <v>904</v>
      </c>
      <c r="B113" s="100" t="s">
        <v>839</v>
      </c>
      <c r="C113" s="100" t="s">
        <v>903</v>
      </c>
      <c r="D113" s="99"/>
      <c r="E113" s="98">
        <v>139237840.75999999</v>
      </c>
      <c r="F113" s="98">
        <v>138273113.08000001</v>
      </c>
      <c r="G113" s="97">
        <v>130477816.05</v>
      </c>
    </row>
    <row r="114" spans="1:7" ht="25.5" outlineLevel="5" x14ac:dyDescent="0.25">
      <c r="A114" s="96" t="s">
        <v>489</v>
      </c>
      <c r="B114" s="95" t="s">
        <v>839</v>
      </c>
      <c r="C114" s="95" t="s">
        <v>902</v>
      </c>
      <c r="D114" s="94"/>
      <c r="E114" s="93">
        <v>50000</v>
      </c>
      <c r="F114" s="93">
        <v>0</v>
      </c>
      <c r="G114" s="92">
        <v>0</v>
      </c>
    </row>
    <row r="115" spans="1:7" ht="38.25" outlineLevel="6" x14ac:dyDescent="0.25">
      <c r="A115" s="91" t="s">
        <v>430</v>
      </c>
      <c r="B115" s="90" t="s">
        <v>839</v>
      </c>
      <c r="C115" s="90" t="s">
        <v>902</v>
      </c>
      <c r="D115" s="90" t="s">
        <v>429</v>
      </c>
      <c r="E115" s="89">
        <v>50000</v>
      </c>
      <c r="F115" s="89">
        <v>0</v>
      </c>
      <c r="G115" s="88">
        <v>0</v>
      </c>
    </row>
    <row r="116" spans="1:7" outlineLevel="5" x14ac:dyDescent="0.25">
      <c r="A116" s="96" t="s">
        <v>901</v>
      </c>
      <c r="B116" s="95" t="s">
        <v>839</v>
      </c>
      <c r="C116" s="95" t="s">
        <v>900</v>
      </c>
      <c r="D116" s="94"/>
      <c r="E116" s="93">
        <v>98901714.340000004</v>
      </c>
      <c r="F116" s="93">
        <v>98901714.340000004</v>
      </c>
      <c r="G116" s="92">
        <v>98901714.340000004</v>
      </c>
    </row>
    <row r="117" spans="1:7" ht="38.25" outlineLevel="6" x14ac:dyDescent="0.25">
      <c r="A117" s="91" t="s">
        <v>430</v>
      </c>
      <c r="B117" s="90" t="s">
        <v>839</v>
      </c>
      <c r="C117" s="90" t="s">
        <v>900</v>
      </c>
      <c r="D117" s="90" t="s">
        <v>429</v>
      </c>
      <c r="E117" s="89">
        <v>98770397.340000004</v>
      </c>
      <c r="F117" s="89">
        <v>98770397.340000004</v>
      </c>
      <c r="G117" s="88">
        <v>98770397.340000004</v>
      </c>
    </row>
    <row r="118" spans="1:7" outlineLevel="6" x14ac:dyDescent="0.25">
      <c r="A118" s="91" t="s">
        <v>283</v>
      </c>
      <c r="B118" s="90" t="s">
        <v>839</v>
      </c>
      <c r="C118" s="90" t="s">
        <v>900</v>
      </c>
      <c r="D118" s="90" t="s">
        <v>280</v>
      </c>
      <c r="E118" s="89">
        <v>131317</v>
      </c>
      <c r="F118" s="89">
        <v>131317</v>
      </c>
      <c r="G118" s="88">
        <v>131317</v>
      </c>
    </row>
    <row r="119" spans="1:7" outlineLevel="5" x14ac:dyDescent="0.25">
      <c r="A119" s="96" t="s">
        <v>899</v>
      </c>
      <c r="B119" s="95" t="s">
        <v>839</v>
      </c>
      <c r="C119" s="95" t="s">
        <v>898</v>
      </c>
      <c r="D119" s="94"/>
      <c r="E119" s="93">
        <v>40286126.420000002</v>
      </c>
      <c r="F119" s="93">
        <v>39371398.740000002</v>
      </c>
      <c r="G119" s="92">
        <v>31576101.710000001</v>
      </c>
    </row>
    <row r="120" spans="1:7" ht="38.25" outlineLevel="6" x14ac:dyDescent="0.25">
      <c r="A120" s="91" t="s">
        <v>430</v>
      </c>
      <c r="B120" s="90" t="s">
        <v>839</v>
      </c>
      <c r="C120" s="90" t="s">
        <v>898</v>
      </c>
      <c r="D120" s="90" t="s">
        <v>429</v>
      </c>
      <c r="E120" s="89">
        <v>101066.67</v>
      </c>
      <c r="F120" s="89">
        <v>101066.67</v>
      </c>
      <c r="G120" s="88">
        <v>101066.67</v>
      </c>
    </row>
    <row r="121" spans="1:7" outlineLevel="6" x14ac:dyDescent="0.25">
      <c r="A121" s="91" t="s">
        <v>341</v>
      </c>
      <c r="B121" s="90" t="s">
        <v>839</v>
      </c>
      <c r="C121" s="90" t="s">
        <v>898</v>
      </c>
      <c r="D121" s="90" t="s">
        <v>338</v>
      </c>
      <c r="E121" s="89">
        <v>39123486.07</v>
      </c>
      <c r="F121" s="89">
        <v>38873172.07</v>
      </c>
      <c r="G121" s="88">
        <v>31077875.039999999</v>
      </c>
    </row>
    <row r="122" spans="1:7" outlineLevel="6" x14ac:dyDescent="0.25">
      <c r="A122" s="91" t="s">
        <v>283</v>
      </c>
      <c r="B122" s="90" t="s">
        <v>839</v>
      </c>
      <c r="C122" s="90" t="s">
        <v>898</v>
      </c>
      <c r="D122" s="90" t="s">
        <v>280</v>
      </c>
      <c r="E122" s="89">
        <v>1061573.68</v>
      </c>
      <c r="F122" s="89">
        <v>397160</v>
      </c>
      <c r="G122" s="88">
        <v>397160</v>
      </c>
    </row>
    <row r="123" spans="1:7" ht="25.5" outlineLevel="4" x14ac:dyDescent="0.25">
      <c r="A123" s="101" t="s">
        <v>897</v>
      </c>
      <c r="B123" s="100" t="s">
        <v>839</v>
      </c>
      <c r="C123" s="100" t="s">
        <v>896</v>
      </c>
      <c r="D123" s="99"/>
      <c r="E123" s="98">
        <v>127458555.34</v>
      </c>
      <c r="F123" s="98">
        <v>127358555.34</v>
      </c>
      <c r="G123" s="97">
        <v>116248888.67</v>
      </c>
    </row>
    <row r="124" spans="1:7" ht="25.5" outlineLevel="5" x14ac:dyDescent="0.25">
      <c r="A124" s="96" t="s">
        <v>489</v>
      </c>
      <c r="B124" s="95" t="s">
        <v>839</v>
      </c>
      <c r="C124" s="95" t="s">
        <v>895</v>
      </c>
      <c r="D124" s="94"/>
      <c r="E124" s="93">
        <v>100000</v>
      </c>
      <c r="F124" s="93">
        <v>0</v>
      </c>
      <c r="G124" s="92">
        <v>0</v>
      </c>
    </row>
    <row r="125" spans="1:7" ht="38.25" outlineLevel="6" x14ac:dyDescent="0.25">
      <c r="A125" s="91" t="s">
        <v>430</v>
      </c>
      <c r="B125" s="90" t="s">
        <v>839</v>
      </c>
      <c r="C125" s="90" t="s">
        <v>895</v>
      </c>
      <c r="D125" s="90" t="s">
        <v>429</v>
      </c>
      <c r="E125" s="89">
        <v>100000</v>
      </c>
      <c r="F125" s="89">
        <v>0</v>
      </c>
      <c r="G125" s="88">
        <v>0</v>
      </c>
    </row>
    <row r="126" spans="1:7" outlineLevel="5" x14ac:dyDescent="0.25">
      <c r="A126" s="96" t="s">
        <v>894</v>
      </c>
      <c r="B126" s="95" t="s">
        <v>839</v>
      </c>
      <c r="C126" s="95" t="s">
        <v>893</v>
      </c>
      <c r="D126" s="94"/>
      <c r="E126" s="93">
        <v>110326850.17</v>
      </c>
      <c r="F126" s="93">
        <v>110326850.17</v>
      </c>
      <c r="G126" s="92">
        <v>110326850.17</v>
      </c>
    </row>
    <row r="127" spans="1:7" ht="38.25" outlineLevel="6" x14ac:dyDescent="0.25">
      <c r="A127" s="91" t="s">
        <v>430</v>
      </c>
      <c r="B127" s="90" t="s">
        <v>839</v>
      </c>
      <c r="C127" s="90" t="s">
        <v>893</v>
      </c>
      <c r="D127" s="90" t="s">
        <v>429</v>
      </c>
      <c r="E127" s="89">
        <v>110326850.17</v>
      </c>
      <c r="F127" s="89">
        <v>110326850.17</v>
      </c>
      <c r="G127" s="88">
        <v>110326850.17</v>
      </c>
    </row>
    <row r="128" spans="1:7" ht="25.5" outlineLevel="5" x14ac:dyDescent="0.25">
      <c r="A128" s="96" t="s">
        <v>892</v>
      </c>
      <c r="B128" s="95" t="s">
        <v>839</v>
      </c>
      <c r="C128" s="95" t="s">
        <v>891</v>
      </c>
      <c r="D128" s="94"/>
      <c r="E128" s="93">
        <v>17031705.170000002</v>
      </c>
      <c r="F128" s="93">
        <v>17031705.170000002</v>
      </c>
      <c r="G128" s="92">
        <v>5922038.5</v>
      </c>
    </row>
    <row r="129" spans="1:7" outlineLevel="6" x14ac:dyDescent="0.25">
      <c r="A129" s="91" t="s">
        <v>341</v>
      </c>
      <c r="B129" s="90" t="s">
        <v>839</v>
      </c>
      <c r="C129" s="90" t="s">
        <v>891</v>
      </c>
      <c r="D129" s="90" t="s">
        <v>338</v>
      </c>
      <c r="E129" s="89">
        <v>17031705.170000002</v>
      </c>
      <c r="F129" s="89">
        <v>17031705.170000002</v>
      </c>
      <c r="G129" s="88">
        <v>5922038.5</v>
      </c>
    </row>
    <row r="130" spans="1:7" ht="25.5" outlineLevel="2" x14ac:dyDescent="0.25">
      <c r="A130" s="111" t="s">
        <v>890</v>
      </c>
      <c r="B130" s="110" t="s">
        <v>839</v>
      </c>
      <c r="C130" s="110" t="s">
        <v>889</v>
      </c>
      <c r="D130" s="109"/>
      <c r="E130" s="108">
        <v>24099595.82</v>
      </c>
      <c r="F130" s="108">
        <v>15115468.390000001</v>
      </c>
      <c r="G130" s="107">
        <v>15115468.390000001</v>
      </c>
    </row>
    <row r="131" spans="1:7" outlineLevel="4" x14ac:dyDescent="0.25">
      <c r="A131" s="101" t="s">
        <v>888</v>
      </c>
      <c r="B131" s="100" t="s">
        <v>839</v>
      </c>
      <c r="C131" s="100" t="s">
        <v>887</v>
      </c>
      <c r="D131" s="99"/>
      <c r="E131" s="98">
        <v>20569326.77</v>
      </c>
      <c r="F131" s="98">
        <v>13948505.189999999</v>
      </c>
      <c r="G131" s="97">
        <v>13948505.189999999</v>
      </c>
    </row>
    <row r="132" spans="1:7" outlineLevel="5" x14ac:dyDescent="0.25">
      <c r="A132" s="96" t="s">
        <v>886</v>
      </c>
      <c r="B132" s="95" t="s">
        <v>839</v>
      </c>
      <c r="C132" s="95" t="s">
        <v>885</v>
      </c>
      <c r="D132" s="94"/>
      <c r="E132" s="93">
        <v>120000</v>
      </c>
      <c r="F132" s="93">
        <v>120000</v>
      </c>
      <c r="G132" s="92">
        <v>120000</v>
      </c>
    </row>
    <row r="133" spans="1:7" outlineLevel="6" x14ac:dyDescent="0.25">
      <c r="A133" s="91" t="s">
        <v>341</v>
      </c>
      <c r="B133" s="90" t="s">
        <v>839</v>
      </c>
      <c r="C133" s="90" t="s">
        <v>885</v>
      </c>
      <c r="D133" s="90" t="s">
        <v>338</v>
      </c>
      <c r="E133" s="89">
        <v>120000</v>
      </c>
      <c r="F133" s="89">
        <v>120000</v>
      </c>
      <c r="G133" s="88">
        <v>120000</v>
      </c>
    </row>
    <row r="134" spans="1:7" outlineLevel="5" x14ac:dyDescent="0.25">
      <c r="A134" s="96" t="s">
        <v>884</v>
      </c>
      <c r="B134" s="95" t="s">
        <v>839</v>
      </c>
      <c r="C134" s="95" t="s">
        <v>883</v>
      </c>
      <c r="D134" s="94"/>
      <c r="E134" s="93">
        <v>11912170.5</v>
      </c>
      <c r="F134" s="93">
        <v>12112152.92</v>
      </c>
      <c r="G134" s="92">
        <v>12112152.92</v>
      </c>
    </row>
    <row r="135" spans="1:7" outlineLevel="6" x14ac:dyDescent="0.25">
      <c r="A135" s="91" t="s">
        <v>341</v>
      </c>
      <c r="B135" s="90" t="s">
        <v>839</v>
      </c>
      <c r="C135" s="90" t="s">
        <v>883</v>
      </c>
      <c r="D135" s="90" t="s">
        <v>338</v>
      </c>
      <c r="E135" s="89">
        <v>11912170.5</v>
      </c>
      <c r="F135" s="89">
        <v>12112152.92</v>
      </c>
      <c r="G135" s="88">
        <v>12112152.92</v>
      </c>
    </row>
    <row r="136" spans="1:7" ht="25.5" outlineLevel="5" x14ac:dyDescent="0.25">
      <c r="A136" s="96" t="s">
        <v>882</v>
      </c>
      <c r="B136" s="95" t="s">
        <v>839</v>
      </c>
      <c r="C136" s="95" t="s">
        <v>881</v>
      </c>
      <c r="D136" s="94"/>
      <c r="E136" s="93">
        <v>230000</v>
      </c>
      <c r="F136" s="93">
        <v>230000</v>
      </c>
      <c r="G136" s="92">
        <v>230000</v>
      </c>
    </row>
    <row r="137" spans="1:7" outlineLevel="6" x14ac:dyDescent="0.25">
      <c r="A137" s="91" t="s">
        <v>341</v>
      </c>
      <c r="B137" s="90" t="s">
        <v>839</v>
      </c>
      <c r="C137" s="90" t="s">
        <v>881</v>
      </c>
      <c r="D137" s="90" t="s">
        <v>338</v>
      </c>
      <c r="E137" s="89">
        <v>230000</v>
      </c>
      <c r="F137" s="89">
        <v>230000</v>
      </c>
      <c r="G137" s="88">
        <v>230000</v>
      </c>
    </row>
    <row r="138" spans="1:7" outlineLevel="5" x14ac:dyDescent="0.25">
      <c r="A138" s="96" t="s">
        <v>880</v>
      </c>
      <c r="B138" s="95" t="s">
        <v>839</v>
      </c>
      <c r="C138" s="95" t="s">
        <v>879</v>
      </c>
      <c r="D138" s="94"/>
      <c r="E138" s="93">
        <v>878293.8</v>
      </c>
      <c r="F138" s="93">
        <v>878293.8</v>
      </c>
      <c r="G138" s="92">
        <v>878293.8</v>
      </c>
    </row>
    <row r="139" spans="1:7" outlineLevel="6" x14ac:dyDescent="0.25">
      <c r="A139" s="91" t="s">
        <v>341</v>
      </c>
      <c r="B139" s="90" t="s">
        <v>839</v>
      </c>
      <c r="C139" s="90" t="s">
        <v>879</v>
      </c>
      <c r="D139" s="90" t="s">
        <v>338</v>
      </c>
      <c r="E139" s="89">
        <v>878293.8</v>
      </c>
      <c r="F139" s="89">
        <v>878293.8</v>
      </c>
      <c r="G139" s="88">
        <v>878293.8</v>
      </c>
    </row>
    <row r="140" spans="1:7" ht="25.5" outlineLevel="5" x14ac:dyDescent="0.25">
      <c r="A140" s="96" t="s">
        <v>878</v>
      </c>
      <c r="B140" s="95" t="s">
        <v>839</v>
      </c>
      <c r="C140" s="95" t="s">
        <v>877</v>
      </c>
      <c r="D140" s="94"/>
      <c r="E140" s="93">
        <v>7180804</v>
      </c>
      <c r="F140" s="93">
        <v>0</v>
      </c>
      <c r="G140" s="92">
        <v>0</v>
      </c>
    </row>
    <row r="141" spans="1:7" outlineLevel="6" x14ac:dyDescent="0.25">
      <c r="A141" s="91" t="s">
        <v>341</v>
      </c>
      <c r="B141" s="90" t="s">
        <v>839</v>
      </c>
      <c r="C141" s="90" t="s">
        <v>877</v>
      </c>
      <c r="D141" s="90" t="s">
        <v>338</v>
      </c>
      <c r="E141" s="89">
        <v>7180804</v>
      </c>
      <c r="F141" s="89">
        <v>0</v>
      </c>
      <c r="G141" s="88">
        <v>0</v>
      </c>
    </row>
    <row r="142" spans="1:7" ht="25.5" outlineLevel="5" x14ac:dyDescent="0.25">
      <c r="A142" s="96" t="s">
        <v>876</v>
      </c>
      <c r="B142" s="95" t="s">
        <v>839</v>
      </c>
      <c r="C142" s="95" t="s">
        <v>875</v>
      </c>
      <c r="D142" s="94"/>
      <c r="E142" s="93">
        <v>48058.47</v>
      </c>
      <c r="F142" s="93">
        <v>48058.47</v>
      </c>
      <c r="G142" s="92">
        <v>48058.47</v>
      </c>
    </row>
    <row r="143" spans="1:7" outlineLevel="6" x14ac:dyDescent="0.25">
      <c r="A143" s="91" t="s">
        <v>341</v>
      </c>
      <c r="B143" s="90" t="s">
        <v>839</v>
      </c>
      <c r="C143" s="90" t="s">
        <v>875</v>
      </c>
      <c r="D143" s="90" t="s">
        <v>338</v>
      </c>
      <c r="E143" s="89">
        <v>30909.87</v>
      </c>
      <c r="F143" s="89">
        <v>30909.87</v>
      </c>
      <c r="G143" s="88">
        <v>30909.87</v>
      </c>
    </row>
    <row r="144" spans="1:7" outlineLevel="6" x14ac:dyDescent="0.25">
      <c r="A144" s="91" t="s">
        <v>283</v>
      </c>
      <c r="B144" s="90" t="s">
        <v>839</v>
      </c>
      <c r="C144" s="90" t="s">
        <v>875</v>
      </c>
      <c r="D144" s="90" t="s">
        <v>280</v>
      </c>
      <c r="E144" s="89">
        <v>17148.599999999999</v>
      </c>
      <c r="F144" s="89">
        <v>17148.599999999999</v>
      </c>
      <c r="G144" s="88">
        <v>17148.599999999999</v>
      </c>
    </row>
    <row r="145" spans="1:7" ht="25.5" outlineLevel="5" x14ac:dyDescent="0.25">
      <c r="A145" s="96" t="s">
        <v>874</v>
      </c>
      <c r="B145" s="95" t="s">
        <v>839</v>
      </c>
      <c r="C145" s="95" t="s">
        <v>873</v>
      </c>
      <c r="D145" s="94"/>
      <c r="E145" s="93">
        <v>200000</v>
      </c>
      <c r="F145" s="93">
        <v>560000</v>
      </c>
      <c r="G145" s="92">
        <v>560000</v>
      </c>
    </row>
    <row r="146" spans="1:7" outlineLevel="6" x14ac:dyDescent="0.25">
      <c r="A146" s="91" t="s">
        <v>341</v>
      </c>
      <c r="B146" s="90" t="s">
        <v>839</v>
      </c>
      <c r="C146" s="90" t="s">
        <v>873</v>
      </c>
      <c r="D146" s="90" t="s">
        <v>338</v>
      </c>
      <c r="E146" s="89">
        <v>200000</v>
      </c>
      <c r="F146" s="89">
        <v>560000</v>
      </c>
      <c r="G146" s="88">
        <v>560000</v>
      </c>
    </row>
    <row r="147" spans="1:7" ht="25.5" outlineLevel="4" x14ac:dyDescent="0.25">
      <c r="A147" s="101" t="s">
        <v>872</v>
      </c>
      <c r="B147" s="100" t="s">
        <v>839</v>
      </c>
      <c r="C147" s="100" t="s">
        <v>871</v>
      </c>
      <c r="D147" s="99"/>
      <c r="E147" s="98">
        <v>3530269.05</v>
      </c>
      <c r="F147" s="98">
        <v>1166963.2</v>
      </c>
      <c r="G147" s="97">
        <v>1166963.2</v>
      </c>
    </row>
    <row r="148" spans="1:7" ht="25.5" outlineLevel="5" x14ac:dyDescent="0.25">
      <c r="A148" s="96" t="s">
        <v>870</v>
      </c>
      <c r="B148" s="95" t="s">
        <v>839</v>
      </c>
      <c r="C148" s="95" t="s">
        <v>869</v>
      </c>
      <c r="D148" s="94"/>
      <c r="E148" s="93">
        <v>342286</v>
      </c>
      <c r="F148" s="93">
        <v>342286</v>
      </c>
      <c r="G148" s="92">
        <v>342286</v>
      </c>
    </row>
    <row r="149" spans="1:7" outlineLevel="6" x14ac:dyDescent="0.25">
      <c r="A149" s="91" t="s">
        <v>341</v>
      </c>
      <c r="B149" s="90" t="s">
        <v>839</v>
      </c>
      <c r="C149" s="90" t="s">
        <v>869</v>
      </c>
      <c r="D149" s="90" t="s">
        <v>338</v>
      </c>
      <c r="E149" s="89">
        <v>342286</v>
      </c>
      <c r="F149" s="89">
        <v>342286</v>
      </c>
      <c r="G149" s="88">
        <v>342286</v>
      </c>
    </row>
    <row r="150" spans="1:7" ht="25.5" outlineLevel="5" x14ac:dyDescent="0.25">
      <c r="A150" s="96" t="s">
        <v>868</v>
      </c>
      <c r="B150" s="95" t="s">
        <v>839</v>
      </c>
      <c r="C150" s="95" t="s">
        <v>867</v>
      </c>
      <c r="D150" s="94"/>
      <c r="E150" s="93">
        <v>88000</v>
      </c>
      <c r="F150" s="93">
        <v>88000</v>
      </c>
      <c r="G150" s="92">
        <v>88000</v>
      </c>
    </row>
    <row r="151" spans="1:7" outlineLevel="6" x14ac:dyDescent="0.25">
      <c r="A151" s="91" t="s">
        <v>341</v>
      </c>
      <c r="B151" s="90" t="s">
        <v>839</v>
      </c>
      <c r="C151" s="90" t="s">
        <v>867</v>
      </c>
      <c r="D151" s="90" t="s">
        <v>338</v>
      </c>
      <c r="E151" s="89">
        <v>88000</v>
      </c>
      <c r="F151" s="89">
        <v>88000</v>
      </c>
      <c r="G151" s="88">
        <v>88000</v>
      </c>
    </row>
    <row r="152" spans="1:7" ht="25.5" outlineLevel="5" x14ac:dyDescent="0.25">
      <c r="A152" s="96" t="s">
        <v>866</v>
      </c>
      <c r="B152" s="95" t="s">
        <v>839</v>
      </c>
      <c r="C152" s="95" t="s">
        <v>865</v>
      </c>
      <c r="D152" s="94"/>
      <c r="E152" s="93">
        <v>486677.2</v>
      </c>
      <c r="F152" s="93">
        <v>736677.2</v>
      </c>
      <c r="G152" s="92">
        <v>736677.2</v>
      </c>
    </row>
    <row r="153" spans="1:7" outlineLevel="6" x14ac:dyDescent="0.25">
      <c r="A153" s="91" t="s">
        <v>341</v>
      </c>
      <c r="B153" s="90" t="s">
        <v>839</v>
      </c>
      <c r="C153" s="90" t="s">
        <v>865</v>
      </c>
      <c r="D153" s="90" t="s">
        <v>338</v>
      </c>
      <c r="E153" s="89">
        <v>450000</v>
      </c>
      <c r="F153" s="89">
        <v>700000</v>
      </c>
      <c r="G153" s="88">
        <v>700000</v>
      </c>
    </row>
    <row r="154" spans="1:7" outlineLevel="6" x14ac:dyDescent="0.25">
      <c r="A154" s="91" t="s">
        <v>283</v>
      </c>
      <c r="B154" s="90" t="s">
        <v>839</v>
      </c>
      <c r="C154" s="90" t="s">
        <v>865</v>
      </c>
      <c r="D154" s="90" t="s">
        <v>280</v>
      </c>
      <c r="E154" s="89">
        <v>36677.199999999997</v>
      </c>
      <c r="F154" s="89">
        <v>36677.199999999997</v>
      </c>
      <c r="G154" s="88">
        <v>36677.199999999997</v>
      </c>
    </row>
    <row r="155" spans="1:7" ht="38.25" outlineLevel="5" x14ac:dyDescent="0.25">
      <c r="A155" s="96" t="s">
        <v>864</v>
      </c>
      <c r="B155" s="95" t="s">
        <v>839</v>
      </c>
      <c r="C155" s="95" t="s">
        <v>863</v>
      </c>
      <c r="D155" s="94"/>
      <c r="E155" s="93">
        <v>2613305.85</v>
      </c>
      <c r="F155" s="93">
        <v>0</v>
      </c>
      <c r="G155" s="92">
        <v>0</v>
      </c>
    </row>
    <row r="156" spans="1:7" outlineLevel="6" x14ac:dyDescent="0.25">
      <c r="A156" s="91" t="s">
        <v>283</v>
      </c>
      <c r="B156" s="90" t="s">
        <v>839</v>
      </c>
      <c r="C156" s="90" t="s">
        <v>863</v>
      </c>
      <c r="D156" s="90" t="s">
        <v>280</v>
      </c>
      <c r="E156" s="89">
        <v>2613305.85</v>
      </c>
      <c r="F156" s="89">
        <v>0</v>
      </c>
      <c r="G156" s="88">
        <v>0</v>
      </c>
    </row>
    <row r="157" spans="1:7" ht="25.5" outlineLevel="2" x14ac:dyDescent="0.25">
      <c r="A157" s="111" t="s">
        <v>653</v>
      </c>
      <c r="B157" s="110" t="s">
        <v>839</v>
      </c>
      <c r="C157" s="110" t="s">
        <v>652</v>
      </c>
      <c r="D157" s="109"/>
      <c r="E157" s="108">
        <v>4793500</v>
      </c>
      <c r="F157" s="108">
        <v>0</v>
      </c>
      <c r="G157" s="107">
        <v>0</v>
      </c>
    </row>
    <row r="158" spans="1:7" outlineLevel="4" x14ac:dyDescent="0.25">
      <c r="A158" s="101" t="s">
        <v>739</v>
      </c>
      <c r="B158" s="100" t="s">
        <v>839</v>
      </c>
      <c r="C158" s="100" t="s">
        <v>738</v>
      </c>
      <c r="D158" s="99"/>
      <c r="E158" s="98">
        <v>4793500</v>
      </c>
      <c r="F158" s="98">
        <v>0</v>
      </c>
      <c r="G158" s="97">
        <v>0</v>
      </c>
    </row>
    <row r="159" spans="1:7" ht="25.5" outlineLevel="5" x14ac:dyDescent="0.25">
      <c r="A159" s="96" t="s">
        <v>862</v>
      </c>
      <c r="B159" s="95" t="s">
        <v>839</v>
      </c>
      <c r="C159" s="95" t="s">
        <v>861</v>
      </c>
      <c r="D159" s="94"/>
      <c r="E159" s="93">
        <v>4793500</v>
      </c>
      <c r="F159" s="93">
        <v>0</v>
      </c>
      <c r="G159" s="92">
        <v>0</v>
      </c>
    </row>
    <row r="160" spans="1:7" outlineLevel="6" x14ac:dyDescent="0.25">
      <c r="A160" s="91" t="s">
        <v>341</v>
      </c>
      <c r="B160" s="90" t="s">
        <v>839</v>
      </c>
      <c r="C160" s="90" t="s">
        <v>861</v>
      </c>
      <c r="D160" s="90" t="s">
        <v>338</v>
      </c>
      <c r="E160" s="89">
        <v>4793500</v>
      </c>
      <c r="F160" s="89">
        <v>0</v>
      </c>
      <c r="G160" s="88">
        <v>0</v>
      </c>
    </row>
    <row r="161" spans="1:7" ht="25.5" outlineLevel="2" x14ac:dyDescent="0.25">
      <c r="A161" s="111" t="s">
        <v>860</v>
      </c>
      <c r="B161" s="110" t="s">
        <v>839</v>
      </c>
      <c r="C161" s="110" t="s">
        <v>859</v>
      </c>
      <c r="D161" s="109"/>
      <c r="E161" s="108">
        <v>1512000</v>
      </c>
      <c r="F161" s="108">
        <v>230000</v>
      </c>
      <c r="G161" s="107">
        <v>230000</v>
      </c>
    </row>
    <row r="162" spans="1:7" outlineLevel="4" x14ac:dyDescent="0.25">
      <c r="A162" s="101" t="s">
        <v>858</v>
      </c>
      <c r="B162" s="100" t="s">
        <v>839</v>
      </c>
      <c r="C162" s="100" t="s">
        <v>857</v>
      </c>
      <c r="D162" s="99"/>
      <c r="E162" s="98">
        <v>1512000</v>
      </c>
      <c r="F162" s="98">
        <v>230000</v>
      </c>
      <c r="G162" s="97">
        <v>230000</v>
      </c>
    </row>
    <row r="163" spans="1:7" ht="25.5" outlineLevel="5" x14ac:dyDescent="0.25">
      <c r="A163" s="96" t="s">
        <v>856</v>
      </c>
      <c r="B163" s="95" t="s">
        <v>839</v>
      </c>
      <c r="C163" s="95" t="s">
        <v>855</v>
      </c>
      <c r="D163" s="94"/>
      <c r="E163" s="93">
        <v>230000</v>
      </c>
      <c r="F163" s="93">
        <v>230000</v>
      </c>
      <c r="G163" s="92">
        <v>230000</v>
      </c>
    </row>
    <row r="164" spans="1:7" outlineLevel="6" x14ac:dyDescent="0.25">
      <c r="A164" s="91" t="s">
        <v>341</v>
      </c>
      <c r="B164" s="90" t="s">
        <v>839</v>
      </c>
      <c r="C164" s="90" t="s">
        <v>855</v>
      </c>
      <c r="D164" s="90" t="s">
        <v>338</v>
      </c>
      <c r="E164" s="89">
        <v>230000</v>
      </c>
      <c r="F164" s="89">
        <v>230000</v>
      </c>
      <c r="G164" s="88">
        <v>230000</v>
      </c>
    </row>
    <row r="165" spans="1:7" ht="25.5" outlineLevel="5" x14ac:dyDescent="0.25">
      <c r="A165" s="96" t="s">
        <v>854</v>
      </c>
      <c r="B165" s="95" t="s">
        <v>839</v>
      </c>
      <c r="C165" s="95" t="s">
        <v>853</v>
      </c>
      <c r="D165" s="94"/>
      <c r="E165" s="93">
        <v>500000</v>
      </c>
      <c r="F165" s="93">
        <v>0</v>
      </c>
      <c r="G165" s="92">
        <v>0</v>
      </c>
    </row>
    <row r="166" spans="1:7" outlineLevel="6" x14ac:dyDescent="0.25">
      <c r="A166" s="91" t="s">
        <v>341</v>
      </c>
      <c r="B166" s="90" t="s">
        <v>839</v>
      </c>
      <c r="C166" s="90" t="s">
        <v>853</v>
      </c>
      <c r="D166" s="90" t="s">
        <v>338</v>
      </c>
      <c r="E166" s="89">
        <v>500000</v>
      </c>
      <c r="F166" s="89">
        <v>0</v>
      </c>
      <c r="G166" s="88">
        <v>0</v>
      </c>
    </row>
    <row r="167" spans="1:7" ht="25.5" outlineLevel="5" x14ac:dyDescent="0.25">
      <c r="A167" s="96" t="s">
        <v>852</v>
      </c>
      <c r="B167" s="95" t="s">
        <v>839</v>
      </c>
      <c r="C167" s="95" t="s">
        <v>851</v>
      </c>
      <c r="D167" s="94"/>
      <c r="E167" s="93">
        <v>782000</v>
      </c>
      <c r="F167" s="93">
        <v>0</v>
      </c>
      <c r="G167" s="92">
        <v>0</v>
      </c>
    </row>
    <row r="168" spans="1:7" outlineLevel="6" x14ac:dyDescent="0.25">
      <c r="A168" s="91" t="s">
        <v>341</v>
      </c>
      <c r="B168" s="90" t="s">
        <v>839</v>
      </c>
      <c r="C168" s="90" t="s">
        <v>851</v>
      </c>
      <c r="D168" s="90" t="s">
        <v>338</v>
      </c>
      <c r="E168" s="89">
        <v>782000</v>
      </c>
      <c r="F168" s="89">
        <v>0</v>
      </c>
      <c r="G168" s="88">
        <v>0</v>
      </c>
    </row>
    <row r="169" spans="1:7" ht="25.5" outlineLevel="2" x14ac:dyDescent="0.25">
      <c r="A169" s="111" t="s">
        <v>850</v>
      </c>
      <c r="B169" s="110" t="s">
        <v>839</v>
      </c>
      <c r="C169" s="110" t="s">
        <v>849</v>
      </c>
      <c r="D169" s="109"/>
      <c r="E169" s="108">
        <v>25360300.420000002</v>
      </c>
      <c r="F169" s="108">
        <v>28436663.100000001</v>
      </c>
      <c r="G169" s="107">
        <v>9534911.1999999993</v>
      </c>
    </row>
    <row r="170" spans="1:7" ht="38.25" outlineLevel="5" x14ac:dyDescent="0.25">
      <c r="A170" s="96" t="s">
        <v>848</v>
      </c>
      <c r="B170" s="95" t="s">
        <v>839</v>
      </c>
      <c r="C170" s="95" t="s">
        <v>847</v>
      </c>
      <c r="D170" s="94"/>
      <c r="E170" s="93">
        <v>14655000</v>
      </c>
      <c r="F170" s="93">
        <v>15000000</v>
      </c>
      <c r="G170" s="92">
        <v>5000000</v>
      </c>
    </row>
    <row r="171" spans="1:7" outlineLevel="6" x14ac:dyDescent="0.25">
      <c r="A171" s="91" t="s">
        <v>283</v>
      </c>
      <c r="B171" s="90" t="s">
        <v>839</v>
      </c>
      <c r="C171" s="90" t="s">
        <v>847</v>
      </c>
      <c r="D171" s="90" t="s">
        <v>280</v>
      </c>
      <c r="E171" s="89">
        <v>14655000</v>
      </c>
      <c r="F171" s="89">
        <v>15000000</v>
      </c>
      <c r="G171" s="88">
        <v>5000000</v>
      </c>
    </row>
    <row r="172" spans="1:7" ht="25.5" outlineLevel="5" x14ac:dyDescent="0.25">
      <c r="A172" s="96" t="s">
        <v>846</v>
      </c>
      <c r="B172" s="95" t="s">
        <v>839</v>
      </c>
      <c r="C172" s="95" t="s">
        <v>845</v>
      </c>
      <c r="D172" s="94"/>
      <c r="E172" s="93">
        <v>9220882.9100000001</v>
      </c>
      <c r="F172" s="93">
        <v>11874663.1</v>
      </c>
      <c r="G172" s="92">
        <v>2972911.2</v>
      </c>
    </row>
    <row r="173" spans="1:7" outlineLevel="6" x14ac:dyDescent="0.25">
      <c r="A173" s="91" t="s">
        <v>283</v>
      </c>
      <c r="B173" s="90" t="s">
        <v>839</v>
      </c>
      <c r="C173" s="90" t="s">
        <v>845</v>
      </c>
      <c r="D173" s="90" t="s">
        <v>280</v>
      </c>
      <c r="E173" s="89">
        <v>9220882.9100000001</v>
      </c>
      <c r="F173" s="89">
        <v>11874663.1</v>
      </c>
      <c r="G173" s="88">
        <v>2972911.2</v>
      </c>
    </row>
    <row r="174" spans="1:7" ht="38.25" outlineLevel="5" x14ac:dyDescent="0.25">
      <c r="A174" s="96" t="s">
        <v>844</v>
      </c>
      <c r="B174" s="95" t="s">
        <v>839</v>
      </c>
      <c r="C174" s="95" t="s">
        <v>843</v>
      </c>
      <c r="D174" s="94"/>
      <c r="E174" s="93">
        <v>1484417.51</v>
      </c>
      <c r="F174" s="93">
        <v>1562000</v>
      </c>
      <c r="G174" s="92">
        <v>1562000</v>
      </c>
    </row>
    <row r="175" spans="1:7" outlineLevel="6" x14ac:dyDescent="0.25">
      <c r="A175" s="91" t="s">
        <v>283</v>
      </c>
      <c r="B175" s="90" t="s">
        <v>839</v>
      </c>
      <c r="C175" s="90" t="s">
        <v>843</v>
      </c>
      <c r="D175" s="90" t="s">
        <v>280</v>
      </c>
      <c r="E175" s="89">
        <v>1484417.51</v>
      </c>
      <c r="F175" s="89">
        <v>1562000</v>
      </c>
      <c r="G175" s="88">
        <v>1562000</v>
      </c>
    </row>
    <row r="176" spans="1:7" ht="25.5" outlineLevel="2" x14ac:dyDescent="0.25">
      <c r="A176" s="111" t="s">
        <v>842</v>
      </c>
      <c r="B176" s="110" t="s">
        <v>839</v>
      </c>
      <c r="C176" s="110" t="s">
        <v>841</v>
      </c>
      <c r="D176" s="109"/>
      <c r="E176" s="108">
        <v>19000</v>
      </c>
      <c r="F176" s="108">
        <v>19000</v>
      </c>
      <c r="G176" s="107">
        <v>19000</v>
      </c>
    </row>
    <row r="177" spans="1:7" ht="25.5" outlineLevel="5" x14ac:dyDescent="0.25">
      <c r="A177" s="96" t="s">
        <v>840</v>
      </c>
      <c r="B177" s="95" t="s">
        <v>839</v>
      </c>
      <c r="C177" s="95" t="s">
        <v>838</v>
      </c>
      <c r="D177" s="94"/>
      <c r="E177" s="93">
        <v>19000</v>
      </c>
      <c r="F177" s="93">
        <v>19000</v>
      </c>
      <c r="G177" s="92">
        <v>19000</v>
      </c>
    </row>
    <row r="178" spans="1:7" outlineLevel="6" x14ac:dyDescent="0.25">
      <c r="A178" s="91" t="s">
        <v>283</v>
      </c>
      <c r="B178" s="90" t="s">
        <v>839</v>
      </c>
      <c r="C178" s="90" t="s">
        <v>838</v>
      </c>
      <c r="D178" s="90" t="s">
        <v>280</v>
      </c>
      <c r="E178" s="89">
        <v>19000</v>
      </c>
      <c r="F178" s="89">
        <v>19000</v>
      </c>
      <c r="G178" s="88">
        <v>19000</v>
      </c>
    </row>
    <row r="179" spans="1:7" ht="15.75" thickBot="1" x14ac:dyDescent="0.3">
      <c r="A179" s="121" t="s">
        <v>837</v>
      </c>
      <c r="B179" s="120" t="s">
        <v>836</v>
      </c>
      <c r="C179" s="119"/>
      <c r="D179" s="119"/>
      <c r="E179" s="118">
        <v>43761031.68</v>
      </c>
      <c r="F179" s="118">
        <v>42770124.979999997</v>
      </c>
      <c r="G179" s="117">
        <v>42891306.259999998</v>
      </c>
    </row>
    <row r="180" spans="1:7" outlineLevel="1" x14ac:dyDescent="0.25">
      <c r="A180" s="116" t="s">
        <v>835</v>
      </c>
      <c r="B180" s="115" t="s">
        <v>831</v>
      </c>
      <c r="C180" s="114"/>
      <c r="D180" s="114"/>
      <c r="E180" s="113">
        <v>2919439.41</v>
      </c>
      <c r="F180" s="113">
        <v>3087782.56</v>
      </c>
      <c r="G180" s="112">
        <v>3208963.84</v>
      </c>
    </row>
    <row r="181" spans="1:7" ht="25.5" outlineLevel="2" x14ac:dyDescent="0.25">
      <c r="A181" s="111" t="s">
        <v>290</v>
      </c>
      <c r="B181" s="110" t="s">
        <v>831</v>
      </c>
      <c r="C181" s="110" t="s">
        <v>289</v>
      </c>
      <c r="D181" s="109"/>
      <c r="E181" s="108">
        <v>2919439.41</v>
      </c>
      <c r="F181" s="108">
        <v>3087782.56</v>
      </c>
      <c r="G181" s="107">
        <v>3208963.84</v>
      </c>
    </row>
    <row r="182" spans="1:7" ht="25.5" outlineLevel="3" x14ac:dyDescent="0.25">
      <c r="A182" s="106" t="s">
        <v>288</v>
      </c>
      <c r="B182" s="105" t="s">
        <v>831</v>
      </c>
      <c r="C182" s="105" t="s">
        <v>287</v>
      </c>
      <c r="D182" s="104"/>
      <c r="E182" s="103">
        <v>2919439.41</v>
      </c>
      <c r="F182" s="103">
        <v>3087782.56</v>
      </c>
      <c r="G182" s="102">
        <v>3208963.84</v>
      </c>
    </row>
    <row r="183" spans="1:7" ht="25.5" outlineLevel="4" x14ac:dyDescent="0.25">
      <c r="A183" s="101" t="s">
        <v>834</v>
      </c>
      <c r="B183" s="100" t="s">
        <v>831</v>
      </c>
      <c r="C183" s="100" t="s">
        <v>833</v>
      </c>
      <c r="D183" s="99"/>
      <c r="E183" s="98">
        <v>2919439.41</v>
      </c>
      <c r="F183" s="98">
        <v>3087782.56</v>
      </c>
      <c r="G183" s="97">
        <v>3208963.84</v>
      </c>
    </row>
    <row r="184" spans="1:7" ht="25.5" outlineLevel="5" x14ac:dyDescent="0.25">
      <c r="A184" s="96" t="s">
        <v>832</v>
      </c>
      <c r="B184" s="95" t="s">
        <v>831</v>
      </c>
      <c r="C184" s="95" t="s">
        <v>830</v>
      </c>
      <c r="D184" s="94"/>
      <c r="E184" s="93">
        <v>2919439.41</v>
      </c>
      <c r="F184" s="93">
        <v>3087782.56</v>
      </c>
      <c r="G184" s="92">
        <v>3208963.84</v>
      </c>
    </row>
    <row r="185" spans="1:7" ht="38.25" outlineLevel="6" x14ac:dyDescent="0.25">
      <c r="A185" s="91" t="s">
        <v>430</v>
      </c>
      <c r="B185" s="90" t="s">
        <v>831</v>
      </c>
      <c r="C185" s="90" t="s">
        <v>830</v>
      </c>
      <c r="D185" s="90" t="s">
        <v>429</v>
      </c>
      <c r="E185" s="89">
        <v>2570227.36</v>
      </c>
      <c r="F185" s="89">
        <v>2570227.36</v>
      </c>
      <c r="G185" s="88">
        <v>2570227.36</v>
      </c>
    </row>
    <row r="186" spans="1:7" outlineLevel="6" x14ac:dyDescent="0.25">
      <c r="A186" s="91" t="s">
        <v>341</v>
      </c>
      <c r="B186" s="90" t="s">
        <v>831</v>
      </c>
      <c r="C186" s="90" t="s">
        <v>830</v>
      </c>
      <c r="D186" s="90" t="s">
        <v>338</v>
      </c>
      <c r="E186" s="89">
        <v>349212.05</v>
      </c>
      <c r="F186" s="89">
        <v>517555.20000000001</v>
      </c>
      <c r="G186" s="88">
        <v>638736.48</v>
      </c>
    </row>
    <row r="187" spans="1:7" ht="25.5" outlineLevel="1" x14ac:dyDescent="0.25">
      <c r="A187" s="116" t="s">
        <v>829</v>
      </c>
      <c r="B187" s="115" t="s">
        <v>811</v>
      </c>
      <c r="C187" s="114"/>
      <c r="D187" s="114"/>
      <c r="E187" s="113">
        <v>40359512.270000003</v>
      </c>
      <c r="F187" s="113">
        <v>39200262.420000002</v>
      </c>
      <c r="G187" s="112">
        <v>39200262.420000002</v>
      </c>
    </row>
    <row r="188" spans="1:7" ht="25.5" outlineLevel="2" x14ac:dyDescent="0.25">
      <c r="A188" s="111" t="s">
        <v>334</v>
      </c>
      <c r="B188" s="110" t="s">
        <v>811</v>
      </c>
      <c r="C188" s="110" t="s">
        <v>333</v>
      </c>
      <c r="D188" s="109"/>
      <c r="E188" s="108">
        <v>40359512.270000003</v>
      </c>
      <c r="F188" s="108">
        <v>39200262.420000002</v>
      </c>
      <c r="G188" s="107">
        <v>39200262.420000002</v>
      </c>
    </row>
    <row r="189" spans="1:7" ht="25.5" outlineLevel="3" x14ac:dyDescent="0.25">
      <c r="A189" s="106" t="s">
        <v>828</v>
      </c>
      <c r="B189" s="105" t="s">
        <v>811</v>
      </c>
      <c r="C189" s="105" t="s">
        <v>827</v>
      </c>
      <c r="D189" s="104"/>
      <c r="E189" s="103">
        <v>2534125.2000000002</v>
      </c>
      <c r="F189" s="103">
        <v>2534125.2000000002</v>
      </c>
      <c r="G189" s="102">
        <v>2534125.2000000002</v>
      </c>
    </row>
    <row r="190" spans="1:7" ht="25.5" outlineLevel="4" x14ac:dyDescent="0.25">
      <c r="A190" s="101" t="s">
        <v>826</v>
      </c>
      <c r="B190" s="100" t="s">
        <v>811</v>
      </c>
      <c r="C190" s="100" t="s">
        <v>825</v>
      </c>
      <c r="D190" s="99"/>
      <c r="E190" s="98">
        <v>2534125.2000000002</v>
      </c>
      <c r="F190" s="98">
        <v>2534125.2000000002</v>
      </c>
      <c r="G190" s="97">
        <v>2534125.2000000002</v>
      </c>
    </row>
    <row r="191" spans="1:7" outlineLevel="5" x14ac:dyDescent="0.25">
      <c r="A191" s="96" t="s">
        <v>824</v>
      </c>
      <c r="B191" s="95" t="s">
        <v>811</v>
      </c>
      <c r="C191" s="95" t="s">
        <v>823</v>
      </c>
      <c r="D191" s="94"/>
      <c r="E191" s="93">
        <v>2179185.2000000002</v>
      </c>
      <c r="F191" s="93">
        <v>2179185.2000000002</v>
      </c>
      <c r="G191" s="92">
        <v>2179185.2000000002</v>
      </c>
    </row>
    <row r="192" spans="1:7" outlineLevel="6" x14ac:dyDescent="0.25">
      <c r="A192" s="91" t="s">
        <v>341</v>
      </c>
      <c r="B192" s="90" t="s">
        <v>811</v>
      </c>
      <c r="C192" s="90" t="s">
        <v>823</v>
      </c>
      <c r="D192" s="90" t="s">
        <v>338</v>
      </c>
      <c r="E192" s="89">
        <v>2179185.2000000002</v>
      </c>
      <c r="F192" s="89">
        <v>2179185.2000000002</v>
      </c>
      <c r="G192" s="88">
        <v>2179185.2000000002</v>
      </c>
    </row>
    <row r="193" spans="1:7" outlineLevel="5" x14ac:dyDescent="0.25">
      <c r="A193" s="96" t="s">
        <v>822</v>
      </c>
      <c r="B193" s="95" t="s">
        <v>811</v>
      </c>
      <c r="C193" s="95" t="s">
        <v>821</v>
      </c>
      <c r="D193" s="94"/>
      <c r="E193" s="93">
        <v>354940</v>
      </c>
      <c r="F193" s="93">
        <v>354940</v>
      </c>
      <c r="G193" s="92">
        <v>354940</v>
      </c>
    </row>
    <row r="194" spans="1:7" outlineLevel="6" x14ac:dyDescent="0.25">
      <c r="A194" s="91" t="s">
        <v>341</v>
      </c>
      <c r="B194" s="90" t="s">
        <v>811</v>
      </c>
      <c r="C194" s="90" t="s">
        <v>821</v>
      </c>
      <c r="D194" s="90" t="s">
        <v>338</v>
      </c>
      <c r="E194" s="89">
        <v>354940</v>
      </c>
      <c r="F194" s="89">
        <v>354940</v>
      </c>
      <c r="G194" s="88">
        <v>354940</v>
      </c>
    </row>
    <row r="195" spans="1:7" ht="25.5" outlineLevel="3" x14ac:dyDescent="0.25">
      <c r="A195" s="106" t="s">
        <v>820</v>
      </c>
      <c r="B195" s="105" t="s">
        <v>811</v>
      </c>
      <c r="C195" s="105" t="s">
        <v>819</v>
      </c>
      <c r="D195" s="104"/>
      <c r="E195" s="103">
        <v>37825387.07</v>
      </c>
      <c r="F195" s="103">
        <v>36666137.219999999</v>
      </c>
      <c r="G195" s="102">
        <v>36666137.219999999</v>
      </c>
    </row>
    <row r="196" spans="1:7" outlineLevel="4" x14ac:dyDescent="0.25">
      <c r="A196" s="101" t="s">
        <v>818</v>
      </c>
      <c r="B196" s="100" t="s">
        <v>811</v>
      </c>
      <c r="C196" s="100" t="s">
        <v>817</v>
      </c>
      <c r="D196" s="99"/>
      <c r="E196" s="98">
        <v>34400136.350000001</v>
      </c>
      <c r="F196" s="98">
        <v>33633166.369999997</v>
      </c>
      <c r="G196" s="97">
        <v>33633166.369999997</v>
      </c>
    </row>
    <row r="197" spans="1:7" outlineLevel="5" x14ac:dyDescent="0.25">
      <c r="A197" s="96" t="s">
        <v>816</v>
      </c>
      <c r="B197" s="95" t="s">
        <v>811</v>
      </c>
      <c r="C197" s="95" t="s">
        <v>815</v>
      </c>
      <c r="D197" s="94"/>
      <c r="E197" s="93">
        <v>34400136.350000001</v>
      </c>
      <c r="F197" s="93">
        <v>33633166.369999997</v>
      </c>
      <c r="G197" s="92">
        <v>33633166.369999997</v>
      </c>
    </row>
    <row r="198" spans="1:7" ht="38.25" outlineLevel="6" x14ac:dyDescent="0.25">
      <c r="A198" s="91" t="s">
        <v>430</v>
      </c>
      <c r="B198" s="90" t="s">
        <v>811</v>
      </c>
      <c r="C198" s="90" t="s">
        <v>815</v>
      </c>
      <c r="D198" s="90" t="s">
        <v>429</v>
      </c>
      <c r="E198" s="89">
        <v>30130939.690000001</v>
      </c>
      <c r="F198" s="89">
        <v>30130939.690000001</v>
      </c>
      <c r="G198" s="88">
        <v>30130939.690000001</v>
      </c>
    </row>
    <row r="199" spans="1:7" outlineLevel="6" x14ac:dyDescent="0.25">
      <c r="A199" s="91" t="s">
        <v>341</v>
      </c>
      <c r="B199" s="90" t="s">
        <v>811</v>
      </c>
      <c r="C199" s="90" t="s">
        <v>815</v>
      </c>
      <c r="D199" s="90" t="s">
        <v>338</v>
      </c>
      <c r="E199" s="89">
        <v>4269196.66</v>
      </c>
      <c r="F199" s="89">
        <v>3502226.68</v>
      </c>
      <c r="G199" s="88">
        <v>3502226.68</v>
      </c>
    </row>
    <row r="200" spans="1:7" outlineLevel="4" x14ac:dyDescent="0.25">
      <c r="A200" s="101" t="s">
        <v>814</v>
      </c>
      <c r="B200" s="100" t="s">
        <v>811</v>
      </c>
      <c r="C200" s="100" t="s">
        <v>813</v>
      </c>
      <c r="D200" s="99"/>
      <c r="E200" s="98">
        <v>3425250.72</v>
      </c>
      <c r="F200" s="98">
        <v>3032970.85</v>
      </c>
      <c r="G200" s="97">
        <v>3032970.85</v>
      </c>
    </row>
    <row r="201" spans="1:7" outlineLevel="5" x14ac:dyDescent="0.25">
      <c r="A201" s="96" t="s">
        <v>812</v>
      </c>
      <c r="B201" s="95" t="s">
        <v>811</v>
      </c>
      <c r="C201" s="95" t="s">
        <v>810</v>
      </c>
      <c r="D201" s="94"/>
      <c r="E201" s="93">
        <v>3425250.72</v>
      </c>
      <c r="F201" s="93">
        <v>3032970.85</v>
      </c>
      <c r="G201" s="92">
        <v>3032970.85</v>
      </c>
    </row>
    <row r="202" spans="1:7" outlineLevel="6" x14ac:dyDescent="0.25">
      <c r="A202" s="91" t="s">
        <v>341</v>
      </c>
      <c r="B202" s="90" t="s">
        <v>811</v>
      </c>
      <c r="C202" s="90" t="s">
        <v>810</v>
      </c>
      <c r="D202" s="90" t="s">
        <v>338</v>
      </c>
      <c r="E202" s="89">
        <v>3407801.72</v>
      </c>
      <c r="F202" s="89">
        <v>3015521.85</v>
      </c>
      <c r="G202" s="88">
        <v>3015521.85</v>
      </c>
    </row>
    <row r="203" spans="1:7" outlineLevel="6" x14ac:dyDescent="0.25">
      <c r="A203" s="91" t="s">
        <v>283</v>
      </c>
      <c r="B203" s="90" t="s">
        <v>811</v>
      </c>
      <c r="C203" s="90" t="s">
        <v>810</v>
      </c>
      <c r="D203" s="90" t="s">
        <v>280</v>
      </c>
      <c r="E203" s="89">
        <v>17449</v>
      </c>
      <c r="F203" s="89">
        <v>17449</v>
      </c>
      <c r="G203" s="88">
        <v>17449</v>
      </c>
    </row>
    <row r="204" spans="1:7" outlineLevel="1" x14ac:dyDescent="0.25">
      <c r="A204" s="116" t="s">
        <v>809</v>
      </c>
      <c r="B204" s="115" t="s">
        <v>806</v>
      </c>
      <c r="C204" s="114"/>
      <c r="D204" s="114"/>
      <c r="E204" s="113">
        <v>482080</v>
      </c>
      <c r="F204" s="113">
        <v>482080</v>
      </c>
      <c r="G204" s="112">
        <v>482080</v>
      </c>
    </row>
    <row r="205" spans="1:7" ht="25.5" outlineLevel="2" x14ac:dyDescent="0.25">
      <c r="A205" s="111" t="s">
        <v>380</v>
      </c>
      <c r="B205" s="110" t="s">
        <v>806</v>
      </c>
      <c r="C205" s="110" t="s">
        <v>379</v>
      </c>
      <c r="D205" s="109"/>
      <c r="E205" s="108">
        <v>120000</v>
      </c>
      <c r="F205" s="108">
        <v>120000</v>
      </c>
      <c r="G205" s="107">
        <v>120000</v>
      </c>
    </row>
    <row r="206" spans="1:7" outlineLevel="3" x14ac:dyDescent="0.25">
      <c r="A206" s="106" t="s">
        <v>378</v>
      </c>
      <c r="B206" s="105" t="s">
        <v>806</v>
      </c>
      <c r="C206" s="105" t="s">
        <v>377</v>
      </c>
      <c r="D206" s="104"/>
      <c r="E206" s="103">
        <v>120000</v>
      </c>
      <c r="F206" s="103">
        <v>120000</v>
      </c>
      <c r="G206" s="102">
        <v>120000</v>
      </c>
    </row>
    <row r="207" spans="1:7" outlineLevel="4" x14ac:dyDescent="0.25">
      <c r="A207" s="101" t="s">
        <v>376</v>
      </c>
      <c r="B207" s="100" t="s">
        <v>806</v>
      </c>
      <c r="C207" s="100" t="s">
        <v>375</v>
      </c>
      <c r="D207" s="99"/>
      <c r="E207" s="98">
        <v>120000</v>
      </c>
      <c r="F207" s="98">
        <v>120000</v>
      </c>
      <c r="G207" s="97">
        <v>120000</v>
      </c>
    </row>
    <row r="208" spans="1:7" ht="25.5" outlineLevel="5" x14ac:dyDescent="0.25">
      <c r="A208" s="96" t="s">
        <v>808</v>
      </c>
      <c r="B208" s="95" t="s">
        <v>806</v>
      </c>
      <c r="C208" s="95" t="s">
        <v>807</v>
      </c>
      <c r="D208" s="94"/>
      <c r="E208" s="93">
        <v>120000</v>
      </c>
      <c r="F208" s="93">
        <v>120000</v>
      </c>
      <c r="G208" s="92">
        <v>120000</v>
      </c>
    </row>
    <row r="209" spans="1:7" ht="25.5" outlineLevel="6" x14ac:dyDescent="0.25">
      <c r="A209" s="91" t="s">
        <v>297</v>
      </c>
      <c r="B209" s="90" t="s">
        <v>806</v>
      </c>
      <c r="C209" s="90" t="s">
        <v>807</v>
      </c>
      <c r="D209" s="90" t="s">
        <v>294</v>
      </c>
      <c r="E209" s="89">
        <v>120000</v>
      </c>
      <c r="F209" s="89">
        <v>120000</v>
      </c>
      <c r="G209" s="88">
        <v>120000</v>
      </c>
    </row>
    <row r="210" spans="1:7" ht="25.5" outlineLevel="2" x14ac:dyDescent="0.25">
      <c r="A210" s="111" t="s">
        <v>334</v>
      </c>
      <c r="B210" s="110" t="s">
        <v>806</v>
      </c>
      <c r="C210" s="110" t="s">
        <v>333</v>
      </c>
      <c r="D210" s="109"/>
      <c r="E210" s="108">
        <v>362080</v>
      </c>
      <c r="F210" s="108">
        <v>362080</v>
      </c>
      <c r="G210" s="107">
        <v>362080</v>
      </c>
    </row>
    <row r="211" spans="1:7" outlineLevel="3" x14ac:dyDescent="0.25">
      <c r="A211" s="106" t="s">
        <v>332</v>
      </c>
      <c r="B211" s="105" t="s">
        <v>806</v>
      </c>
      <c r="C211" s="105" t="s">
        <v>331</v>
      </c>
      <c r="D211" s="104"/>
      <c r="E211" s="103">
        <v>362080</v>
      </c>
      <c r="F211" s="103">
        <v>362080</v>
      </c>
      <c r="G211" s="102">
        <v>362080</v>
      </c>
    </row>
    <row r="212" spans="1:7" ht="25.5" outlineLevel="4" x14ac:dyDescent="0.25">
      <c r="A212" s="101" t="s">
        <v>330</v>
      </c>
      <c r="B212" s="100" t="s">
        <v>806</v>
      </c>
      <c r="C212" s="100" t="s">
        <v>329</v>
      </c>
      <c r="D212" s="99"/>
      <c r="E212" s="98">
        <v>362080</v>
      </c>
      <c r="F212" s="98">
        <v>362080</v>
      </c>
      <c r="G212" s="97">
        <v>362080</v>
      </c>
    </row>
    <row r="213" spans="1:7" ht="25.5" outlineLevel="5" x14ac:dyDescent="0.25">
      <c r="A213" s="96" t="s">
        <v>328</v>
      </c>
      <c r="B213" s="95" t="s">
        <v>806</v>
      </c>
      <c r="C213" s="95" t="s">
        <v>327</v>
      </c>
      <c r="D213" s="94"/>
      <c r="E213" s="93">
        <v>362080</v>
      </c>
      <c r="F213" s="93">
        <v>362080</v>
      </c>
      <c r="G213" s="92">
        <v>362080</v>
      </c>
    </row>
    <row r="214" spans="1:7" outlineLevel="6" x14ac:dyDescent="0.25">
      <c r="A214" s="91" t="s">
        <v>341</v>
      </c>
      <c r="B214" s="90" t="s">
        <v>806</v>
      </c>
      <c r="C214" s="90" t="s">
        <v>327</v>
      </c>
      <c r="D214" s="90" t="s">
        <v>338</v>
      </c>
      <c r="E214" s="89">
        <v>362080</v>
      </c>
      <c r="F214" s="89">
        <v>362080</v>
      </c>
      <c r="G214" s="88">
        <v>362080</v>
      </c>
    </row>
    <row r="215" spans="1:7" ht="15.75" thickBot="1" x14ac:dyDescent="0.3">
      <c r="A215" s="121" t="s">
        <v>805</v>
      </c>
      <c r="B215" s="120" t="s">
        <v>804</v>
      </c>
      <c r="C215" s="119"/>
      <c r="D215" s="119"/>
      <c r="E215" s="118">
        <v>118919181.98</v>
      </c>
      <c r="F215" s="118">
        <v>110975060.98999999</v>
      </c>
      <c r="G215" s="117">
        <v>104849488.08</v>
      </c>
    </row>
    <row r="216" spans="1:7" outlineLevel="1" x14ac:dyDescent="0.25">
      <c r="A216" s="116" t="s">
        <v>803</v>
      </c>
      <c r="B216" s="115" t="s">
        <v>796</v>
      </c>
      <c r="C216" s="114"/>
      <c r="D216" s="114"/>
      <c r="E216" s="113">
        <v>3942800.37</v>
      </c>
      <c r="F216" s="113">
        <v>3976744</v>
      </c>
      <c r="G216" s="112">
        <v>3976744</v>
      </c>
    </row>
    <row r="217" spans="1:7" ht="25.5" outlineLevel="2" x14ac:dyDescent="0.25">
      <c r="A217" s="111" t="s">
        <v>334</v>
      </c>
      <c r="B217" s="110" t="s">
        <v>796</v>
      </c>
      <c r="C217" s="110" t="s">
        <v>333</v>
      </c>
      <c r="D217" s="109"/>
      <c r="E217" s="108">
        <v>3942800.37</v>
      </c>
      <c r="F217" s="108">
        <v>3976744</v>
      </c>
      <c r="G217" s="107">
        <v>3976744</v>
      </c>
    </row>
    <row r="218" spans="1:7" outlineLevel="3" x14ac:dyDescent="0.25">
      <c r="A218" s="106" t="s">
        <v>434</v>
      </c>
      <c r="B218" s="105" t="s">
        <v>796</v>
      </c>
      <c r="C218" s="105" t="s">
        <v>433</v>
      </c>
      <c r="D218" s="104"/>
      <c r="E218" s="103">
        <v>3942800.37</v>
      </c>
      <c r="F218" s="103">
        <v>3976744</v>
      </c>
      <c r="G218" s="102">
        <v>3976744</v>
      </c>
    </row>
    <row r="219" spans="1:7" outlineLevel="4" x14ac:dyDescent="0.25">
      <c r="A219" s="101" t="s">
        <v>802</v>
      </c>
      <c r="B219" s="100" t="s">
        <v>796</v>
      </c>
      <c r="C219" s="100" t="s">
        <v>801</v>
      </c>
      <c r="D219" s="99"/>
      <c r="E219" s="98">
        <v>3942800.37</v>
      </c>
      <c r="F219" s="98">
        <v>3976744</v>
      </c>
      <c r="G219" s="97">
        <v>3976744</v>
      </c>
    </row>
    <row r="220" spans="1:7" ht="25.5" outlineLevel="5" x14ac:dyDescent="0.25">
      <c r="A220" s="96" t="s">
        <v>800</v>
      </c>
      <c r="B220" s="95" t="s">
        <v>796</v>
      </c>
      <c r="C220" s="95" t="s">
        <v>799</v>
      </c>
      <c r="D220" s="94"/>
      <c r="E220" s="93">
        <v>125850</v>
      </c>
      <c r="F220" s="93">
        <v>167800</v>
      </c>
      <c r="G220" s="92">
        <v>167800</v>
      </c>
    </row>
    <row r="221" spans="1:7" outlineLevel="6" x14ac:dyDescent="0.25">
      <c r="A221" s="91" t="s">
        <v>341</v>
      </c>
      <c r="B221" s="90" t="s">
        <v>796</v>
      </c>
      <c r="C221" s="90" t="s">
        <v>799</v>
      </c>
      <c r="D221" s="90" t="s">
        <v>338</v>
      </c>
      <c r="E221" s="89">
        <v>125850</v>
      </c>
      <c r="F221" s="89">
        <v>167800</v>
      </c>
      <c r="G221" s="88">
        <v>167800</v>
      </c>
    </row>
    <row r="222" spans="1:7" ht="25.5" outlineLevel="5" x14ac:dyDescent="0.25">
      <c r="A222" s="96" t="s">
        <v>61</v>
      </c>
      <c r="B222" s="95" t="s">
        <v>796</v>
      </c>
      <c r="C222" s="95" t="s">
        <v>798</v>
      </c>
      <c r="D222" s="94"/>
      <c r="E222" s="93">
        <v>2373034</v>
      </c>
      <c r="F222" s="93">
        <v>2373034</v>
      </c>
      <c r="G222" s="92">
        <v>2373034</v>
      </c>
    </row>
    <row r="223" spans="1:7" ht="38.25" outlineLevel="6" x14ac:dyDescent="0.25">
      <c r="A223" s="91" t="s">
        <v>430</v>
      </c>
      <c r="B223" s="90" t="s">
        <v>796</v>
      </c>
      <c r="C223" s="90" t="s">
        <v>798</v>
      </c>
      <c r="D223" s="90" t="s">
        <v>429</v>
      </c>
      <c r="E223" s="89">
        <v>28794</v>
      </c>
      <c r="F223" s="89">
        <v>21263.34</v>
      </c>
      <c r="G223" s="88">
        <v>21263.34</v>
      </c>
    </row>
    <row r="224" spans="1:7" outlineLevel="6" x14ac:dyDescent="0.25">
      <c r="A224" s="91" t="s">
        <v>341</v>
      </c>
      <c r="B224" s="90" t="s">
        <v>796</v>
      </c>
      <c r="C224" s="90" t="s">
        <v>798</v>
      </c>
      <c r="D224" s="90" t="s">
        <v>338</v>
      </c>
      <c r="E224" s="89">
        <v>2344240</v>
      </c>
      <c r="F224" s="89">
        <v>2351770.66</v>
      </c>
      <c r="G224" s="88">
        <v>2351770.66</v>
      </c>
    </row>
    <row r="225" spans="1:7" outlineLevel="5" x14ac:dyDescent="0.25">
      <c r="A225" s="96" t="s">
        <v>797</v>
      </c>
      <c r="B225" s="95" t="s">
        <v>796</v>
      </c>
      <c r="C225" s="95" t="s">
        <v>795</v>
      </c>
      <c r="D225" s="94"/>
      <c r="E225" s="93">
        <v>1443916.37</v>
      </c>
      <c r="F225" s="93">
        <v>1435910</v>
      </c>
      <c r="G225" s="92">
        <v>1435910</v>
      </c>
    </row>
    <row r="226" spans="1:7" outlineLevel="6" x14ac:dyDescent="0.25">
      <c r="A226" s="91" t="s">
        <v>341</v>
      </c>
      <c r="B226" s="90" t="s">
        <v>796</v>
      </c>
      <c r="C226" s="90" t="s">
        <v>795</v>
      </c>
      <c r="D226" s="90" t="s">
        <v>338</v>
      </c>
      <c r="E226" s="89">
        <v>1443916.37</v>
      </c>
      <c r="F226" s="89">
        <v>1435910</v>
      </c>
      <c r="G226" s="88">
        <v>1435910</v>
      </c>
    </row>
    <row r="227" spans="1:7" outlineLevel="1" x14ac:dyDescent="0.25">
      <c r="A227" s="116" t="s">
        <v>794</v>
      </c>
      <c r="B227" s="115" t="s">
        <v>780</v>
      </c>
      <c r="C227" s="114"/>
      <c r="D227" s="114"/>
      <c r="E227" s="113">
        <v>102238419.39</v>
      </c>
      <c r="F227" s="113">
        <v>94388988.079999998</v>
      </c>
      <c r="G227" s="112">
        <v>88263392.170000002</v>
      </c>
    </row>
    <row r="228" spans="1:7" ht="25.5" outlineLevel="2" x14ac:dyDescent="0.25">
      <c r="A228" s="111" t="s">
        <v>358</v>
      </c>
      <c r="B228" s="110" t="s">
        <v>780</v>
      </c>
      <c r="C228" s="110" t="s">
        <v>357</v>
      </c>
      <c r="D228" s="109"/>
      <c r="E228" s="108">
        <v>102238419.39</v>
      </c>
      <c r="F228" s="108">
        <v>94388988.079999998</v>
      </c>
      <c r="G228" s="107">
        <v>88263392.170000002</v>
      </c>
    </row>
    <row r="229" spans="1:7" ht="38.25" outlineLevel="3" x14ac:dyDescent="0.25">
      <c r="A229" s="106" t="s">
        <v>693</v>
      </c>
      <c r="B229" s="105" t="s">
        <v>780</v>
      </c>
      <c r="C229" s="105" t="s">
        <v>692</v>
      </c>
      <c r="D229" s="104"/>
      <c r="E229" s="103">
        <v>102238419.39</v>
      </c>
      <c r="F229" s="103">
        <v>94388988.079999998</v>
      </c>
      <c r="G229" s="102">
        <v>88263392.170000002</v>
      </c>
    </row>
    <row r="230" spans="1:7" ht="25.5" outlineLevel="4" x14ac:dyDescent="0.25">
      <c r="A230" s="101" t="s">
        <v>793</v>
      </c>
      <c r="B230" s="100" t="s">
        <v>780</v>
      </c>
      <c r="C230" s="100" t="s">
        <v>792</v>
      </c>
      <c r="D230" s="99"/>
      <c r="E230" s="98">
        <v>53451767.289999999</v>
      </c>
      <c r="F230" s="98">
        <v>46612306.079999998</v>
      </c>
      <c r="G230" s="97">
        <v>40486710.170000002</v>
      </c>
    </row>
    <row r="231" spans="1:7" outlineLevel="5" x14ac:dyDescent="0.25">
      <c r="A231" s="96" t="s">
        <v>791</v>
      </c>
      <c r="B231" s="95" t="s">
        <v>780</v>
      </c>
      <c r="C231" s="95" t="s">
        <v>790</v>
      </c>
      <c r="D231" s="94"/>
      <c r="E231" s="93">
        <v>4447000</v>
      </c>
      <c r="F231" s="93">
        <v>5775000</v>
      </c>
      <c r="G231" s="92">
        <v>5775000</v>
      </c>
    </row>
    <row r="232" spans="1:7" outlineLevel="6" x14ac:dyDescent="0.25">
      <c r="A232" s="91" t="s">
        <v>341</v>
      </c>
      <c r="B232" s="90" t="s">
        <v>780</v>
      </c>
      <c r="C232" s="90" t="s">
        <v>790</v>
      </c>
      <c r="D232" s="90" t="s">
        <v>338</v>
      </c>
      <c r="E232" s="89">
        <v>4447000</v>
      </c>
      <c r="F232" s="89">
        <v>5775000</v>
      </c>
      <c r="G232" s="88">
        <v>5775000</v>
      </c>
    </row>
    <row r="233" spans="1:7" ht="25.5" outlineLevel="5" x14ac:dyDescent="0.25">
      <c r="A233" s="96" t="s">
        <v>789</v>
      </c>
      <c r="B233" s="95" t="s">
        <v>780</v>
      </c>
      <c r="C233" s="95" t="s">
        <v>788</v>
      </c>
      <c r="D233" s="94"/>
      <c r="E233" s="93">
        <v>31853098.739999998</v>
      </c>
      <c r="F233" s="93">
        <v>26544248.949999999</v>
      </c>
      <c r="G233" s="92">
        <v>22562611.609999999</v>
      </c>
    </row>
    <row r="234" spans="1:7" outlineLevel="6" x14ac:dyDescent="0.25">
      <c r="A234" s="91" t="s">
        <v>341</v>
      </c>
      <c r="B234" s="90" t="s">
        <v>780</v>
      </c>
      <c r="C234" s="90" t="s">
        <v>788</v>
      </c>
      <c r="D234" s="90" t="s">
        <v>338</v>
      </c>
      <c r="E234" s="89">
        <v>31853098.739999998</v>
      </c>
      <c r="F234" s="89">
        <v>26544248.949999999</v>
      </c>
      <c r="G234" s="88">
        <v>22562611.609999999</v>
      </c>
    </row>
    <row r="235" spans="1:7" ht="38.25" outlineLevel="5" x14ac:dyDescent="0.25">
      <c r="A235" s="96" t="s">
        <v>787</v>
      </c>
      <c r="B235" s="95" t="s">
        <v>780</v>
      </c>
      <c r="C235" s="95" t="s">
        <v>786</v>
      </c>
      <c r="D235" s="94"/>
      <c r="E235" s="93">
        <v>17151668.550000001</v>
      </c>
      <c r="F235" s="93">
        <v>14293057.130000001</v>
      </c>
      <c r="G235" s="92">
        <v>12149098.560000001</v>
      </c>
    </row>
    <row r="236" spans="1:7" outlineLevel="6" x14ac:dyDescent="0.25">
      <c r="A236" s="91" t="s">
        <v>341</v>
      </c>
      <c r="B236" s="90" t="s">
        <v>780</v>
      </c>
      <c r="C236" s="90" t="s">
        <v>786</v>
      </c>
      <c r="D236" s="90" t="s">
        <v>338</v>
      </c>
      <c r="E236" s="89">
        <v>17151668.550000001</v>
      </c>
      <c r="F236" s="89">
        <v>14293057.130000001</v>
      </c>
      <c r="G236" s="88">
        <v>12149098.560000001</v>
      </c>
    </row>
    <row r="237" spans="1:7" ht="25.5" outlineLevel="4" x14ac:dyDescent="0.25">
      <c r="A237" s="101" t="s">
        <v>691</v>
      </c>
      <c r="B237" s="100" t="s">
        <v>780</v>
      </c>
      <c r="C237" s="100" t="s">
        <v>690</v>
      </c>
      <c r="D237" s="99"/>
      <c r="E237" s="98">
        <v>48786652.100000001</v>
      </c>
      <c r="F237" s="98">
        <v>47776682</v>
      </c>
      <c r="G237" s="97">
        <v>47776682</v>
      </c>
    </row>
    <row r="238" spans="1:7" outlineLevel="5" x14ac:dyDescent="0.25">
      <c r="A238" s="96" t="s">
        <v>785</v>
      </c>
      <c r="B238" s="95" t="s">
        <v>780</v>
      </c>
      <c r="C238" s="95" t="s">
        <v>784</v>
      </c>
      <c r="D238" s="94"/>
      <c r="E238" s="93">
        <v>1009970.1</v>
      </c>
      <c r="F238" s="93">
        <v>0</v>
      </c>
      <c r="G238" s="92">
        <v>0</v>
      </c>
    </row>
    <row r="239" spans="1:7" outlineLevel="6" x14ac:dyDescent="0.25">
      <c r="A239" s="91" t="s">
        <v>341</v>
      </c>
      <c r="B239" s="90" t="s">
        <v>780</v>
      </c>
      <c r="C239" s="90" t="s">
        <v>784</v>
      </c>
      <c r="D239" s="90" t="s">
        <v>338</v>
      </c>
      <c r="E239" s="89">
        <v>1009970.1</v>
      </c>
      <c r="F239" s="89">
        <v>0</v>
      </c>
      <c r="G239" s="88">
        <v>0</v>
      </c>
    </row>
    <row r="240" spans="1:7" outlineLevel="5" x14ac:dyDescent="0.25">
      <c r="A240" s="96" t="s">
        <v>783</v>
      </c>
      <c r="B240" s="95" t="s">
        <v>780</v>
      </c>
      <c r="C240" s="95" t="s">
        <v>782</v>
      </c>
      <c r="D240" s="94"/>
      <c r="E240" s="93">
        <v>46420676</v>
      </c>
      <c r="F240" s="93">
        <v>46420676</v>
      </c>
      <c r="G240" s="92">
        <v>46420676</v>
      </c>
    </row>
    <row r="241" spans="1:7" outlineLevel="6" x14ac:dyDescent="0.25">
      <c r="A241" s="91" t="s">
        <v>341</v>
      </c>
      <c r="B241" s="90" t="s">
        <v>780</v>
      </c>
      <c r="C241" s="90" t="s">
        <v>782</v>
      </c>
      <c r="D241" s="90" t="s">
        <v>338</v>
      </c>
      <c r="E241" s="89">
        <v>46420676</v>
      </c>
      <c r="F241" s="89">
        <v>46420676</v>
      </c>
      <c r="G241" s="88">
        <v>46420676</v>
      </c>
    </row>
    <row r="242" spans="1:7" ht="25.5" outlineLevel="5" x14ac:dyDescent="0.25">
      <c r="A242" s="96" t="s">
        <v>781</v>
      </c>
      <c r="B242" s="95" t="s">
        <v>780</v>
      </c>
      <c r="C242" s="95" t="s">
        <v>779</v>
      </c>
      <c r="D242" s="94"/>
      <c r="E242" s="93">
        <v>1356006</v>
      </c>
      <c r="F242" s="93">
        <v>1356006</v>
      </c>
      <c r="G242" s="92">
        <v>1356006</v>
      </c>
    </row>
    <row r="243" spans="1:7" outlineLevel="6" x14ac:dyDescent="0.25">
      <c r="A243" s="91" t="s">
        <v>341</v>
      </c>
      <c r="B243" s="90" t="s">
        <v>780</v>
      </c>
      <c r="C243" s="90" t="s">
        <v>779</v>
      </c>
      <c r="D243" s="90" t="s">
        <v>338</v>
      </c>
      <c r="E243" s="89">
        <v>1356006</v>
      </c>
      <c r="F243" s="89">
        <v>1356006</v>
      </c>
      <c r="G243" s="88">
        <v>1356006</v>
      </c>
    </row>
    <row r="244" spans="1:7" outlineLevel="1" x14ac:dyDescent="0.25">
      <c r="A244" s="116" t="s">
        <v>778</v>
      </c>
      <c r="B244" s="115" t="s">
        <v>775</v>
      </c>
      <c r="C244" s="114"/>
      <c r="D244" s="114"/>
      <c r="E244" s="113">
        <v>31928</v>
      </c>
      <c r="F244" s="113">
        <v>31928</v>
      </c>
      <c r="G244" s="112">
        <v>31928</v>
      </c>
    </row>
    <row r="245" spans="1:7" ht="25.5" outlineLevel="2" x14ac:dyDescent="0.25">
      <c r="A245" s="111" t="s">
        <v>445</v>
      </c>
      <c r="B245" s="110" t="s">
        <v>775</v>
      </c>
      <c r="C245" s="110" t="s">
        <v>444</v>
      </c>
      <c r="D245" s="109"/>
      <c r="E245" s="108">
        <v>31928</v>
      </c>
      <c r="F245" s="108">
        <v>31928</v>
      </c>
      <c r="G245" s="107">
        <v>31928</v>
      </c>
    </row>
    <row r="246" spans="1:7" ht="25.5" outlineLevel="5" x14ac:dyDescent="0.25">
      <c r="A246" s="96" t="s">
        <v>67</v>
      </c>
      <c r="B246" s="95" t="s">
        <v>775</v>
      </c>
      <c r="C246" s="95" t="s">
        <v>777</v>
      </c>
      <c r="D246" s="94"/>
      <c r="E246" s="93">
        <v>20753.2</v>
      </c>
      <c r="F246" s="93">
        <v>20753.2</v>
      </c>
      <c r="G246" s="92">
        <v>20753.2</v>
      </c>
    </row>
    <row r="247" spans="1:7" outlineLevel="6" x14ac:dyDescent="0.25">
      <c r="A247" s="91" t="s">
        <v>341</v>
      </c>
      <c r="B247" s="90" t="s">
        <v>775</v>
      </c>
      <c r="C247" s="90" t="s">
        <v>777</v>
      </c>
      <c r="D247" s="90" t="s">
        <v>338</v>
      </c>
      <c r="E247" s="89">
        <v>20753.2</v>
      </c>
      <c r="F247" s="89">
        <v>20753.2</v>
      </c>
      <c r="G247" s="88">
        <v>20753.2</v>
      </c>
    </row>
    <row r="248" spans="1:7" ht="25.5" outlineLevel="5" x14ac:dyDescent="0.25">
      <c r="A248" s="96" t="s">
        <v>776</v>
      </c>
      <c r="B248" s="95" t="s">
        <v>775</v>
      </c>
      <c r="C248" s="95" t="s">
        <v>774</v>
      </c>
      <c r="D248" s="94"/>
      <c r="E248" s="93">
        <v>11174.8</v>
      </c>
      <c r="F248" s="93">
        <v>11174.8</v>
      </c>
      <c r="G248" s="92">
        <v>11174.8</v>
      </c>
    </row>
    <row r="249" spans="1:7" outlineLevel="6" x14ac:dyDescent="0.25">
      <c r="A249" s="91" t="s">
        <v>341</v>
      </c>
      <c r="B249" s="90" t="s">
        <v>775</v>
      </c>
      <c r="C249" s="90" t="s">
        <v>774</v>
      </c>
      <c r="D249" s="90" t="s">
        <v>338</v>
      </c>
      <c r="E249" s="89">
        <v>11174.8</v>
      </c>
      <c r="F249" s="89">
        <v>11174.8</v>
      </c>
      <c r="G249" s="88">
        <v>11174.8</v>
      </c>
    </row>
    <row r="250" spans="1:7" outlineLevel="1" x14ac:dyDescent="0.25">
      <c r="A250" s="116" t="s">
        <v>773</v>
      </c>
      <c r="B250" s="115" t="s">
        <v>756</v>
      </c>
      <c r="C250" s="114"/>
      <c r="D250" s="114"/>
      <c r="E250" s="113">
        <v>12706034.220000001</v>
      </c>
      <c r="F250" s="113">
        <v>12577400.91</v>
      </c>
      <c r="G250" s="112">
        <v>12577423.91</v>
      </c>
    </row>
    <row r="251" spans="1:7" ht="25.5" outlineLevel="2" x14ac:dyDescent="0.25">
      <c r="A251" s="111" t="s">
        <v>380</v>
      </c>
      <c r="B251" s="110" t="s">
        <v>756</v>
      </c>
      <c r="C251" s="110" t="s">
        <v>379</v>
      </c>
      <c r="D251" s="109"/>
      <c r="E251" s="108">
        <v>12696672.24</v>
      </c>
      <c r="F251" s="108">
        <v>12577400.91</v>
      </c>
      <c r="G251" s="107">
        <v>12577423.91</v>
      </c>
    </row>
    <row r="252" spans="1:7" outlineLevel="3" x14ac:dyDescent="0.25">
      <c r="A252" s="106" t="s">
        <v>772</v>
      </c>
      <c r="B252" s="105" t="s">
        <v>756</v>
      </c>
      <c r="C252" s="105" t="s">
        <v>771</v>
      </c>
      <c r="D252" s="104"/>
      <c r="E252" s="103">
        <v>85873.67</v>
      </c>
      <c r="F252" s="103">
        <v>80974.34</v>
      </c>
      <c r="G252" s="102">
        <v>80974.34</v>
      </c>
    </row>
    <row r="253" spans="1:7" outlineLevel="4" x14ac:dyDescent="0.25">
      <c r="A253" s="101" t="s">
        <v>770</v>
      </c>
      <c r="B253" s="100" t="s">
        <v>756</v>
      </c>
      <c r="C253" s="100" t="s">
        <v>769</v>
      </c>
      <c r="D253" s="99"/>
      <c r="E253" s="98">
        <v>85873.67</v>
      </c>
      <c r="F253" s="98">
        <v>80974.34</v>
      </c>
      <c r="G253" s="97">
        <v>80974.34</v>
      </c>
    </row>
    <row r="254" spans="1:7" ht="25.5" outlineLevel="5" x14ac:dyDescent="0.25">
      <c r="A254" s="96" t="s">
        <v>768</v>
      </c>
      <c r="B254" s="95" t="s">
        <v>756</v>
      </c>
      <c r="C254" s="95" t="s">
        <v>767</v>
      </c>
      <c r="D254" s="94"/>
      <c r="E254" s="93">
        <v>85873.67</v>
      </c>
      <c r="F254" s="93">
        <v>80974.34</v>
      </c>
      <c r="G254" s="92">
        <v>80974.34</v>
      </c>
    </row>
    <row r="255" spans="1:7" outlineLevel="6" x14ac:dyDescent="0.25">
      <c r="A255" s="91" t="s">
        <v>341</v>
      </c>
      <c r="B255" s="90" t="s">
        <v>756</v>
      </c>
      <c r="C255" s="90" t="s">
        <v>767</v>
      </c>
      <c r="D255" s="90" t="s">
        <v>338</v>
      </c>
      <c r="E255" s="89">
        <v>85873.67</v>
      </c>
      <c r="F255" s="89">
        <v>80974.34</v>
      </c>
      <c r="G255" s="88">
        <v>80974.34</v>
      </c>
    </row>
    <row r="256" spans="1:7" outlineLevel="3" x14ac:dyDescent="0.25">
      <c r="A256" s="106" t="s">
        <v>378</v>
      </c>
      <c r="B256" s="105" t="s">
        <v>756</v>
      </c>
      <c r="C256" s="105" t="s">
        <v>377</v>
      </c>
      <c r="D256" s="104"/>
      <c r="E256" s="103">
        <v>6784494.7599999998</v>
      </c>
      <c r="F256" s="103">
        <v>6784494.7599999998</v>
      </c>
      <c r="G256" s="102">
        <v>6784494.7599999998</v>
      </c>
    </row>
    <row r="257" spans="1:7" outlineLevel="4" x14ac:dyDescent="0.25">
      <c r="A257" s="101" t="s">
        <v>376</v>
      </c>
      <c r="B257" s="100" t="s">
        <v>756</v>
      </c>
      <c r="C257" s="100" t="s">
        <v>375</v>
      </c>
      <c r="D257" s="99"/>
      <c r="E257" s="98">
        <v>6784494.7599999998</v>
      </c>
      <c r="F257" s="98">
        <v>6784494.7599999998</v>
      </c>
      <c r="G257" s="97">
        <v>6784494.7599999998</v>
      </c>
    </row>
    <row r="258" spans="1:7" ht="25.5" outlineLevel="5" x14ac:dyDescent="0.25">
      <c r="A258" s="96" t="s">
        <v>766</v>
      </c>
      <c r="B258" s="95" t="s">
        <v>756</v>
      </c>
      <c r="C258" s="95" t="s">
        <v>765</v>
      </c>
      <c r="D258" s="94"/>
      <c r="E258" s="93">
        <v>6784494.7599999998</v>
      </c>
      <c r="F258" s="93">
        <v>6784494.7599999998</v>
      </c>
      <c r="G258" s="92">
        <v>6784494.7599999998</v>
      </c>
    </row>
    <row r="259" spans="1:7" ht="25.5" outlineLevel="6" x14ac:dyDescent="0.25">
      <c r="A259" s="91" t="s">
        <v>297</v>
      </c>
      <c r="B259" s="90" t="s">
        <v>756</v>
      </c>
      <c r="C259" s="90" t="s">
        <v>765</v>
      </c>
      <c r="D259" s="90" t="s">
        <v>294</v>
      </c>
      <c r="E259" s="89">
        <v>6784494.7599999998</v>
      </c>
      <c r="F259" s="89">
        <v>6784494.7599999998</v>
      </c>
      <c r="G259" s="88">
        <v>6784494.7599999998</v>
      </c>
    </row>
    <row r="260" spans="1:7" ht="25.5" outlineLevel="3" x14ac:dyDescent="0.25">
      <c r="A260" s="106" t="s">
        <v>764</v>
      </c>
      <c r="B260" s="105" t="s">
        <v>756</v>
      </c>
      <c r="C260" s="105" t="s">
        <v>763</v>
      </c>
      <c r="D260" s="104"/>
      <c r="E260" s="103">
        <v>5826303.8099999996</v>
      </c>
      <c r="F260" s="103">
        <v>5711931.8099999996</v>
      </c>
      <c r="G260" s="102">
        <v>5711954.8099999996</v>
      </c>
    </row>
    <row r="261" spans="1:7" outlineLevel="4" x14ac:dyDescent="0.25">
      <c r="A261" s="101" t="s">
        <v>762</v>
      </c>
      <c r="B261" s="100" t="s">
        <v>756</v>
      </c>
      <c r="C261" s="100" t="s">
        <v>761</v>
      </c>
      <c r="D261" s="99"/>
      <c r="E261" s="98">
        <v>5826303.8099999996</v>
      </c>
      <c r="F261" s="98">
        <v>5711931.8099999996</v>
      </c>
      <c r="G261" s="97">
        <v>5711954.8099999996</v>
      </c>
    </row>
    <row r="262" spans="1:7" outlineLevel="5" x14ac:dyDescent="0.25">
      <c r="A262" s="96" t="s">
        <v>760</v>
      </c>
      <c r="B262" s="95" t="s">
        <v>756</v>
      </c>
      <c r="C262" s="95" t="s">
        <v>759</v>
      </c>
      <c r="D262" s="94"/>
      <c r="E262" s="93">
        <v>5820356.8099999996</v>
      </c>
      <c r="F262" s="93">
        <v>5706045.8099999996</v>
      </c>
      <c r="G262" s="92">
        <v>5706045.8099999996</v>
      </c>
    </row>
    <row r="263" spans="1:7" ht="38.25" outlineLevel="6" x14ac:dyDescent="0.25">
      <c r="A263" s="91" t="s">
        <v>430</v>
      </c>
      <c r="B263" s="90" t="s">
        <v>756</v>
      </c>
      <c r="C263" s="90" t="s">
        <v>759</v>
      </c>
      <c r="D263" s="90" t="s">
        <v>429</v>
      </c>
      <c r="E263" s="89">
        <v>5555323.7599999998</v>
      </c>
      <c r="F263" s="89">
        <v>5496323.7599999998</v>
      </c>
      <c r="G263" s="88">
        <v>5496323.7599999998</v>
      </c>
    </row>
    <row r="264" spans="1:7" outlineLevel="6" x14ac:dyDescent="0.25">
      <c r="A264" s="91" t="s">
        <v>341</v>
      </c>
      <c r="B264" s="90" t="s">
        <v>756</v>
      </c>
      <c r="C264" s="90" t="s">
        <v>759</v>
      </c>
      <c r="D264" s="90" t="s">
        <v>338</v>
      </c>
      <c r="E264" s="89">
        <v>264534.05</v>
      </c>
      <c r="F264" s="89">
        <v>209223.05</v>
      </c>
      <c r="G264" s="88">
        <v>209223.05</v>
      </c>
    </row>
    <row r="265" spans="1:7" outlineLevel="6" x14ac:dyDescent="0.25">
      <c r="A265" s="91" t="s">
        <v>283</v>
      </c>
      <c r="B265" s="90" t="s">
        <v>756</v>
      </c>
      <c r="C265" s="90" t="s">
        <v>759</v>
      </c>
      <c r="D265" s="90" t="s">
        <v>280</v>
      </c>
      <c r="E265" s="89">
        <v>499</v>
      </c>
      <c r="F265" s="89">
        <v>499</v>
      </c>
      <c r="G265" s="88">
        <v>499</v>
      </c>
    </row>
    <row r="266" spans="1:7" ht="38.25" outlineLevel="5" x14ac:dyDescent="0.25">
      <c r="A266" s="96" t="s">
        <v>32</v>
      </c>
      <c r="B266" s="95" t="s">
        <v>756</v>
      </c>
      <c r="C266" s="95" t="s">
        <v>758</v>
      </c>
      <c r="D266" s="94"/>
      <c r="E266" s="93">
        <v>5947</v>
      </c>
      <c r="F266" s="93">
        <v>5886</v>
      </c>
      <c r="G266" s="92">
        <v>5909</v>
      </c>
    </row>
    <row r="267" spans="1:7" ht="38.25" outlineLevel="6" x14ac:dyDescent="0.25">
      <c r="A267" s="91" t="s">
        <v>430</v>
      </c>
      <c r="B267" s="90" t="s">
        <v>756</v>
      </c>
      <c r="C267" s="90" t="s">
        <v>758</v>
      </c>
      <c r="D267" s="90" t="s">
        <v>429</v>
      </c>
      <c r="E267" s="89">
        <v>5947</v>
      </c>
      <c r="F267" s="89">
        <v>5886</v>
      </c>
      <c r="G267" s="88">
        <v>5909</v>
      </c>
    </row>
    <row r="268" spans="1:7" ht="25.5" outlineLevel="2" x14ac:dyDescent="0.25">
      <c r="A268" s="111" t="s">
        <v>653</v>
      </c>
      <c r="B268" s="110" t="s">
        <v>756</v>
      </c>
      <c r="C268" s="110" t="s">
        <v>652</v>
      </c>
      <c r="D268" s="109"/>
      <c r="E268" s="108">
        <v>9361.98</v>
      </c>
      <c r="F268" s="108">
        <v>0</v>
      </c>
      <c r="G268" s="107">
        <v>0</v>
      </c>
    </row>
    <row r="269" spans="1:7" outlineLevel="4" x14ac:dyDescent="0.25">
      <c r="A269" s="101" t="s">
        <v>739</v>
      </c>
      <c r="B269" s="100" t="s">
        <v>756</v>
      </c>
      <c r="C269" s="100" t="s">
        <v>738</v>
      </c>
      <c r="D269" s="99"/>
      <c r="E269" s="98">
        <v>9361.98</v>
      </c>
      <c r="F269" s="98">
        <v>0</v>
      </c>
      <c r="G269" s="97">
        <v>0</v>
      </c>
    </row>
    <row r="270" spans="1:7" ht="25.5" outlineLevel="5" x14ac:dyDescent="0.25">
      <c r="A270" s="96" t="s">
        <v>757</v>
      </c>
      <c r="B270" s="95" t="s">
        <v>756</v>
      </c>
      <c r="C270" s="95" t="s">
        <v>755</v>
      </c>
      <c r="D270" s="94"/>
      <c r="E270" s="93">
        <v>9361.98</v>
      </c>
      <c r="F270" s="93">
        <v>0</v>
      </c>
      <c r="G270" s="92">
        <v>0</v>
      </c>
    </row>
    <row r="271" spans="1:7" outlineLevel="6" x14ac:dyDescent="0.25">
      <c r="A271" s="91" t="s">
        <v>341</v>
      </c>
      <c r="B271" s="90" t="s">
        <v>756</v>
      </c>
      <c r="C271" s="90" t="s">
        <v>755</v>
      </c>
      <c r="D271" s="90" t="s">
        <v>338</v>
      </c>
      <c r="E271" s="89">
        <v>9361.98</v>
      </c>
      <c r="F271" s="89">
        <v>0</v>
      </c>
      <c r="G271" s="88">
        <v>0</v>
      </c>
    </row>
    <row r="272" spans="1:7" ht="15.75" thickBot="1" x14ac:dyDescent="0.3">
      <c r="A272" s="121" t="s">
        <v>754</v>
      </c>
      <c r="B272" s="120" t="s">
        <v>753</v>
      </c>
      <c r="C272" s="119"/>
      <c r="D272" s="119"/>
      <c r="E272" s="118">
        <v>248876851.83000001</v>
      </c>
      <c r="F272" s="118">
        <v>169982020.55000001</v>
      </c>
      <c r="G272" s="117">
        <v>158922225.55000001</v>
      </c>
    </row>
    <row r="273" spans="1:7" outlineLevel="1" x14ac:dyDescent="0.25">
      <c r="A273" s="116" t="s">
        <v>752</v>
      </c>
      <c r="B273" s="115" t="s">
        <v>736</v>
      </c>
      <c r="C273" s="114"/>
      <c r="D273" s="114"/>
      <c r="E273" s="113">
        <v>48862318.43</v>
      </c>
      <c r="F273" s="113">
        <v>50881539.82</v>
      </c>
      <c r="G273" s="112">
        <v>50163074.82</v>
      </c>
    </row>
    <row r="274" spans="1:7" ht="25.5" outlineLevel="2" x14ac:dyDescent="0.25">
      <c r="A274" s="111" t="s">
        <v>401</v>
      </c>
      <c r="B274" s="110" t="s">
        <v>736</v>
      </c>
      <c r="C274" s="110" t="s">
        <v>400</v>
      </c>
      <c r="D274" s="109"/>
      <c r="E274" s="108">
        <v>48718349.130000003</v>
      </c>
      <c r="F274" s="108">
        <v>50737570.520000003</v>
      </c>
      <c r="G274" s="107">
        <v>50019105.520000003</v>
      </c>
    </row>
    <row r="275" spans="1:7" ht="25.5" outlineLevel="3" x14ac:dyDescent="0.25">
      <c r="A275" s="106" t="s">
        <v>751</v>
      </c>
      <c r="B275" s="105" t="s">
        <v>736</v>
      </c>
      <c r="C275" s="105" t="s">
        <v>750</v>
      </c>
      <c r="D275" s="104"/>
      <c r="E275" s="103">
        <v>48718349.130000003</v>
      </c>
      <c r="F275" s="103">
        <v>50737570.520000003</v>
      </c>
      <c r="G275" s="102">
        <v>50019105.520000003</v>
      </c>
    </row>
    <row r="276" spans="1:7" outlineLevel="4" x14ac:dyDescent="0.25">
      <c r="A276" s="101" t="s">
        <v>749</v>
      </c>
      <c r="B276" s="100" t="s">
        <v>736</v>
      </c>
      <c r="C276" s="100" t="s">
        <v>748</v>
      </c>
      <c r="D276" s="99"/>
      <c r="E276" s="98">
        <v>48718349.130000003</v>
      </c>
      <c r="F276" s="98">
        <v>50737570.520000003</v>
      </c>
      <c r="G276" s="97">
        <v>50019105.520000003</v>
      </c>
    </row>
    <row r="277" spans="1:7" outlineLevel="5" x14ac:dyDescent="0.25">
      <c r="A277" s="96" t="s">
        <v>747</v>
      </c>
      <c r="B277" s="95" t="s">
        <v>736</v>
      </c>
      <c r="C277" s="95" t="s">
        <v>746</v>
      </c>
      <c r="D277" s="94"/>
      <c r="E277" s="93">
        <v>28819884.16</v>
      </c>
      <c r="F277" s="93">
        <v>28501015.969999999</v>
      </c>
      <c r="G277" s="92">
        <v>28501015.969999999</v>
      </c>
    </row>
    <row r="278" spans="1:7" outlineLevel="6" x14ac:dyDescent="0.25">
      <c r="A278" s="91" t="s">
        <v>341</v>
      </c>
      <c r="B278" s="90" t="s">
        <v>736</v>
      </c>
      <c r="C278" s="90" t="s">
        <v>746</v>
      </c>
      <c r="D278" s="90" t="s">
        <v>338</v>
      </c>
      <c r="E278" s="89">
        <v>28501015.969999999</v>
      </c>
      <c r="F278" s="89">
        <v>28501015.969999999</v>
      </c>
      <c r="G278" s="88">
        <v>28501015.969999999</v>
      </c>
    </row>
    <row r="279" spans="1:7" outlineLevel="6" x14ac:dyDescent="0.25">
      <c r="A279" s="91" t="s">
        <v>283</v>
      </c>
      <c r="B279" s="90" t="s">
        <v>736</v>
      </c>
      <c r="C279" s="90" t="s">
        <v>746</v>
      </c>
      <c r="D279" s="90" t="s">
        <v>280</v>
      </c>
      <c r="E279" s="89">
        <v>318868.19</v>
      </c>
      <c r="F279" s="89">
        <v>0</v>
      </c>
      <c r="G279" s="88">
        <v>0</v>
      </c>
    </row>
    <row r="280" spans="1:7" ht="25.5" outlineLevel="5" x14ac:dyDescent="0.25">
      <c r="A280" s="96" t="s">
        <v>745</v>
      </c>
      <c r="B280" s="95" t="s">
        <v>736</v>
      </c>
      <c r="C280" s="95" t="s">
        <v>744</v>
      </c>
      <c r="D280" s="94"/>
      <c r="E280" s="93">
        <v>11273677.66</v>
      </c>
      <c r="F280" s="93">
        <v>12432534</v>
      </c>
      <c r="G280" s="92">
        <v>16479241</v>
      </c>
    </row>
    <row r="281" spans="1:7" outlineLevel="6" x14ac:dyDescent="0.25">
      <c r="A281" s="91" t="s">
        <v>341</v>
      </c>
      <c r="B281" s="90" t="s">
        <v>736</v>
      </c>
      <c r="C281" s="90" t="s">
        <v>744</v>
      </c>
      <c r="D281" s="90" t="s">
        <v>338</v>
      </c>
      <c r="E281" s="89">
        <v>11273677.66</v>
      </c>
      <c r="F281" s="89">
        <v>12432534</v>
      </c>
      <c r="G281" s="88">
        <v>16479241</v>
      </c>
    </row>
    <row r="282" spans="1:7" outlineLevel="5" x14ac:dyDescent="0.25">
      <c r="A282" s="96" t="s">
        <v>743</v>
      </c>
      <c r="B282" s="95" t="s">
        <v>736</v>
      </c>
      <c r="C282" s="95" t="s">
        <v>742</v>
      </c>
      <c r="D282" s="94"/>
      <c r="E282" s="93">
        <v>5038848.55</v>
      </c>
      <c r="F282" s="93">
        <v>5038848.55</v>
      </c>
      <c r="G282" s="92">
        <v>5038848.55</v>
      </c>
    </row>
    <row r="283" spans="1:7" outlineLevel="6" x14ac:dyDescent="0.25">
      <c r="A283" s="91" t="s">
        <v>341</v>
      </c>
      <c r="B283" s="90" t="s">
        <v>736</v>
      </c>
      <c r="C283" s="90" t="s">
        <v>742</v>
      </c>
      <c r="D283" s="90" t="s">
        <v>338</v>
      </c>
      <c r="E283" s="89">
        <v>5038848.55</v>
      </c>
      <c r="F283" s="89">
        <v>5038848.55</v>
      </c>
      <c r="G283" s="88">
        <v>5038848.55</v>
      </c>
    </row>
    <row r="284" spans="1:7" outlineLevel="5" x14ac:dyDescent="0.25">
      <c r="A284" s="96" t="s">
        <v>741</v>
      </c>
      <c r="B284" s="95" t="s">
        <v>736</v>
      </c>
      <c r="C284" s="95" t="s">
        <v>740</v>
      </c>
      <c r="D284" s="94"/>
      <c r="E284" s="93">
        <v>3585938.76</v>
      </c>
      <c r="F284" s="93">
        <v>4765172</v>
      </c>
      <c r="G284" s="92">
        <v>0</v>
      </c>
    </row>
    <row r="285" spans="1:7" outlineLevel="6" x14ac:dyDescent="0.25">
      <c r="A285" s="91" t="s">
        <v>341</v>
      </c>
      <c r="B285" s="90" t="s">
        <v>736</v>
      </c>
      <c r="C285" s="90" t="s">
        <v>740</v>
      </c>
      <c r="D285" s="90" t="s">
        <v>338</v>
      </c>
      <c r="E285" s="89">
        <v>3585938.76</v>
      </c>
      <c r="F285" s="89">
        <v>4765172</v>
      </c>
      <c r="G285" s="88">
        <v>0</v>
      </c>
    </row>
    <row r="286" spans="1:7" ht="25.5" outlineLevel="2" x14ac:dyDescent="0.25">
      <c r="A286" s="111" t="s">
        <v>653</v>
      </c>
      <c r="B286" s="110" t="s">
        <v>736</v>
      </c>
      <c r="C286" s="110" t="s">
        <v>652</v>
      </c>
      <c r="D286" s="109"/>
      <c r="E286" s="108">
        <v>143969.29999999999</v>
      </c>
      <c r="F286" s="108">
        <v>143969.29999999999</v>
      </c>
      <c r="G286" s="107">
        <v>143969.29999999999</v>
      </c>
    </row>
    <row r="287" spans="1:7" outlineLevel="4" x14ac:dyDescent="0.25">
      <c r="A287" s="101" t="s">
        <v>739</v>
      </c>
      <c r="B287" s="100" t="s">
        <v>736</v>
      </c>
      <c r="C287" s="100" t="s">
        <v>738</v>
      </c>
      <c r="D287" s="99"/>
      <c r="E287" s="98">
        <v>143969.29999999999</v>
      </c>
      <c r="F287" s="98">
        <v>143969.29999999999</v>
      </c>
      <c r="G287" s="97">
        <v>143969.29999999999</v>
      </c>
    </row>
    <row r="288" spans="1:7" ht="38.25" outlineLevel="5" x14ac:dyDescent="0.25">
      <c r="A288" s="96" t="s">
        <v>737</v>
      </c>
      <c r="B288" s="95" t="s">
        <v>736</v>
      </c>
      <c r="C288" s="95" t="s">
        <v>735</v>
      </c>
      <c r="D288" s="94"/>
      <c r="E288" s="93">
        <v>143969.29999999999</v>
      </c>
      <c r="F288" s="93">
        <v>143969.29999999999</v>
      </c>
      <c r="G288" s="92">
        <v>143969.29999999999</v>
      </c>
    </row>
    <row r="289" spans="1:7" outlineLevel="6" x14ac:dyDescent="0.25">
      <c r="A289" s="91" t="s">
        <v>341</v>
      </c>
      <c r="B289" s="90" t="s">
        <v>736</v>
      </c>
      <c r="C289" s="90" t="s">
        <v>735</v>
      </c>
      <c r="D289" s="90" t="s">
        <v>338</v>
      </c>
      <c r="E289" s="89">
        <v>143969.29999999999</v>
      </c>
      <c r="F289" s="89">
        <v>143969.29999999999</v>
      </c>
      <c r="G289" s="88">
        <v>143969.29999999999</v>
      </c>
    </row>
    <row r="290" spans="1:7" outlineLevel="1" x14ac:dyDescent="0.25">
      <c r="A290" s="116" t="s">
        <v>734</v>
      </c>
      <c r="B290" s="115" t="s">
        <v>626</v>
      </c>
      <c r="C290" s="114"/>
      <c r="D290" s="114"/>
      <c r="E290" s="113">
        <v>157216194.00999999</v>
      </c>
      <c r="F290" s="113">
        <v>79055884.290000007</v>
      </c>
      <c r="G290" s="112">
        <v>68714554.290000007</v>
      </c>
    </row>
    <row r="291" spans="1:7" ht="25.5" outlineLevel="2" x14ac:dyDescent="0.25">
      <c r="A291" s="111" t="s">
        <v>733</v>
      </c>
      <c r="B291" s="110" t="s">
        <v>626</v>
      </c>
      <c r="C291" s="110" t="s">
        <v>732</v>
      </c>
      <c r="D291" s="109"/>
      <c r="E291" s="108">
        <v>21723753.5</v>
      </c>
      <c r="F291" s="108">
        <v>823753.5</v>
      </c>
      <c r="G291" s="107">
        <v>823753.5</v>
      </c>
    </row>
    <row r="292" spans="1:7" outlineLevel="3" x14ac:dyDescent="0.25">
      <c r="A292" s="106" t="s">
        <v>731</v>
      </c>
      <c r="B292" s="105" t="s">
        <v>626</v>
      </c>
      <c r="C292" s="105" t="s">
        <v>730</v>
      </c>
      <c r="D292" s="104"/>
      <c r="E292" s="103">
        <v>21723753.5</v>
      </c>
      <c r="F292" s="103">
        <v>823753.5</v>
      </c>
      <c r="G292" s="102">
        <v>823753.5</v>
      </c>
    </row>
    <row r="293" spans="1:7" ht="25.5" outlineLevel="4" x14ac:dyDescent="0.25">
      <c r="A293" s="101" t="s">
        <v>729</v>
      </c>
      <c r="B293" s="100" t="s">
        <v>626</v>
      </c>
      <c r="C293" s="100" t="s">
        <v>728</v>
      </c>
      <c r="D293" s="99"/>
      <c r="E293" s="98">
        <v>823753.5</v>
      </c>
      <c r="F293" s="98">
        <v>823753.5</v>
      </c>
      <c r="G293" s="97">
        <v>823753.5</v>
      </c>
    </row>
    <row r="294" spans="1:7" ht="38.25" outlineLevel="5" x14ac:dyDescent="0.25">
      <c r="A294" s="96" t="s">
        <v>727</v>
      </c>
      <c r="B294" s="95" t="s">
        <v>626</v>
      </c>
      <c r="C294" s="95" t="s">
        <v>726</v>
      </c>
      <c r="D294" s="94"/>
      <c r="E294" s="93">
        <v>823753.5</v>
      </c>
      <c r="F294" s="93">
        <v>823753.5</v>
      </c>
      <c r="G294" s="92">
        <v>823753.5</v>
      </c>
    </row>
    <row r="295" spans="1:7" ht="25.5" outlineLevel="6" x14ac:dyDescent="0.25">
      <c r="A295" s="91" t="s">
        <v>297</v>
      </c>
      <c r="B295" s="90" t="s">
        <v>626</v>
      </c>
      <c r="C295" s="90" t="s">
        <v>726</v>
      </c>
      <c r="D295" s="90" t="s">
        <v>294</v>
      </c>
      <c r="E295" s="89">
        <v>823753.5</v>
      </c>
      <c r="F295" s="89">
        <v>823753.5</v>
      </c>
      <c r="G295" s="88">
        <v>823753.5</v>
      </c>
    </row>
    <row r="296" spans="1:7" outlineLevel="4" x14ac:dyDescent="0.25">
      <c r="A296" s="101" t="s">
        <v>725</v>
      </c>
      <c r="B296" s="100" t="s">
        <v>626</v>
      </c>
      <c r="C296" s="100" t="s">
        <v>724</v>
      </c>
      <c r="D296" s="99"/>
      <c r="E296" s="98">
        <v>20900000</v>
      </c>
      <c r="F296" s="98">
        <v>0</v>
      </c>
      <c r="G296" s="97">
        <v>0</v>
      </c>
    </row>
    <row r="297" spans="1:7" ht="25.5" outlineLevel="5" x14ac:dyDescent="0.25">
      <c r="A297" s="96" t="s">
        <v>723</v>
      </c>
      <c r="B297" s="95" t="s">
        <v>626</v>
      </c>
      <c r="C297" s="95" t="s">
        <v>722</v>
      </c>
      <c r="D297" s="94"/>
      <c r="E297" s="93">
        <v>20900000</v>
      </c>
      <c r="F297" s="93">
        <v>0</v>
      </c>
      <c r="G297" s="92">
        <v>0</v>
      </c>
    </row>
    <row r="298" spans="1:7" ht="25.5" outlineLevel="6" x14ac:dyDescent="0.25">
      <c r="A298" s="91" t="s">
        <v>297</v>
      </c>
      <c r="B298" s="90" t="s">
        <v>626</v>
      </c>
      <c r="C298" s="90" t="s">
        <v>722</v>
      </c>
      <c r="D298" s="90" t="s">
        <v>294</v>
      </c>
      <c r="E298" s="89">
        <v>20900000</v>
      </c>
      <c r="F298" s="89">
        <v>0</v>
      </c>
      <c r="G298" s="88">
        <v>0</v>
      </c>
    </row>
    <row r="299" spans="1:7" ht="25.5" outlineLevel="2" x14ac:dyDescent="0.25">
      <c r="A299" s="111" t="s">
        <v>334</v>
      </c>
      <c r="B299" s="110" t="s">
        <v>626</v>
      </c>
      <c r="C299" s="110" t="s">
        <v>333</v>
      </c>
      <c r="D299" s="109"/>
      <c r="E299" s="108">
        <v>16587846.91</v>
      </c>
      <c r="F299" s="108">
        <v>8344752.7300000004</v>
      </c>
      <c r="G299" s="107">
        <v>8344752.7300000004</v>
      </c>
    </row>
    <row r="300" spans="1:7" outlineLevel="3" x14ac:dyDescent="0.25">
      <c r="A300" s="106" t="s">
        <v>434</v>
      </c>
      <c r="B300" s="105" t="s">
        <v>626</v>
      </c>
      <c r="C300" s="105" t="s">
        <v>433</v>
      </c>
      <c r="D300" s="104"/>
      <c r="E300" s="103">
        <v>16587846.91</v>
      </c>
      <c r="F300" s="103">
        <v>8344752.7300000004</v>
      </c>
      <c r="G300" s="102">
        <v>8344752.7300000004</v>
      </c>
    </row>
    <row r="301" spans="1:7" outlineLevel="4" x14ac:dyDescent="0.25">
      <c r="A301" s="101" t="s">
        <v>721</v>
      </c>
      <c r="B301" s="100" t="s">
        <v>626</v>
      </c>
      <c r="C301" s="100" t="s">
        <v>720</v>
      </c>
      <c r="D301" s="99"/>
      <c r="E301" s="98">
        <v>4099398.34</v>
      </c>
      <c r="F301" s="98">
        <v>2920675</v>
      </c>
      <c r="G301" s="97">
        <v>2920675</v>
      </c>
    </row>
    <row r="302" spans="1:7" outlineLevel="5" x14ac:dyDescent="0.25">
      <c r="A302" s="96" t="s">
        <v>719</v>
      </c>
      <c r="B302" s="95" t="s">
        <v>626</v>
      </c>
      <c r="C302" s="95" t="s">
        <v>718</v>
      </c>
      <c r="D302" s="94"/>
      <c r="E302" s="93">
        <v>2920675</v>
      </c>
      <c r="F302" s="93">
        <v>2920675</v>
      </c>
      <c r="G302" s="92">
        <v>2920675</v>
      </c>
    </row>
    <row r="303" spans="1:7" outlineLevel="6" x14ac:dyDescent="0.25">
      <c r="A303" s="91" t="s">
        <v>341</v>
      </c>
      <c r="B303" s="90" t="s">
        <v>626</v>
      </c>
      <c r="C303" s="90" t="s">
        <v>718</v>
      </c>
      <c r="D303" s="90" t="s">
        <v>338</v>
      </c>
      <c r="E303" s="89">
        <v>2920675</v>
      </c>
      <c r="F303" s="89">
        <v>2920675</v>
      </c>
      <c r="G303" s="88">
        <v>2920675</v>
      </c>
    </row>
    <row r="304" spans="1:7" outlineLevel="5" x14ac:dyDescent="0.25">
      <c r="A304" s="96" t="s">
        <v>717</v>
      </c>
      <c r="B304" s="95" t="s">
        <v>626</v>
      </c>
      <c r="C304" s="95" t="s">
        <v>716</v>
      </c>
      <c r="D304" s="94"/>
      <c r="E304" s="93">
        <v>1178723.3400000001</v>
      </c>
      <c r="F304" s="93">
        <v>0</v>
      </c>
      <c r="G304" s="92">
        <v>0</v>
      </c>
    </row>
    <row r="305" spans="1:7" outlineLevel="6" x14ac:dyDescent="0.25">
      <c r="A305" s="91" t="s">
        <v>341</v>
      </c>
      <c r="B305" s="90" t="s">
        <v>626</v>
      </c>
      <c r="C305" s="90" t="s">
        <v>716</v>
      </c>
      <c r="D305" s="90" t="s">
        <v>338</v>
      </c>
      <c r="E305" s="89">
        <v>1178723.3400000001</v>
      </c>
      <c r="F305" s="89">
        <v>0</v>
      </c>
      <c r="G305" s="88">
        <v>0</v>
      </c>
    </row>
    <row r="306" spans="1:7" outlineLevel="4" x14ac:dyDescent="0.25">
      <c r="A306" s="101" t="s">
        <v>432</v>
      </c>
      <c r="B306" s="100" t="s">
        <v>626</v>
      </c>
      <c r="C306" s="100" t="s">
        <v>431</v>
      </c>
      <c r="D306" s="99"/>
      <c r="E306" s="98">
        <v>3880953.85</v>
      </c>
      <c r="F306" s="98">
        <v>138953.85</v>
      </c>
      <c r="G306" s="97">
        <v>138953.85</v>
      </c>
    </row>
    <row r="307" spans="1:7" outlineLevel="5" x14ac:dyDescent="0.25">
      <c r="A307" s="96" t="s">
        <v>715</v>
      </c>
      <c r="B307" s="95" t="s">
        <v>626</v>
      </c>
      <c r="C307" s="95" t="s">
        <v>714</v>
      </c>
      <c r="D307" s="94"/>
      <c r="E307" s="93">
        <v>70700</v>
      </c>
      <c r="F307" s="93">
        <v>70700</v>
      </c>
      <c r="G307" s="92">
        <v>70700</v>
      </c>
    </row>
    <row r="308" spans="1:7" outlineLevel="6" x14ac:dyDescent="0.25">
      <c r="A308" s="91" t="s">
        <v>341</v>
      </c>
      <c r="B308" s="90" t="s">
        <v>626</v>
      </c>
      <c r="C308" s="90" t="s">
        <v>714</v>
      </c>
      <c r="D308" s="90" t="s">
        <v>338</v>
      </c>
      <c r="E308" s="89">
        <v>70700</v>
      </c>
      <c r="F308" s="89">
        <v>70700</v>
      </c>
      <c r="G308" s="88">
        <v>70700</v>
      </c>
    </row>
    <row r="309" spans="1:7" ht="38.25" outlineLevel="5" x14ac:dyDescent="0.25">
      <c r="A309" s="96" t="s">
        <v>713</v>
      </c>
      <c r="B309" s="95" t="s">
        <v>626</v>
      </c>
      <c r="C309" s="95" t="s">
        <v>712</v>
      </c>
      <c r="D309" s="94"/>
      <c r="E309" s="93">
        <v>68253.850000000006</v>
      </c>
      <c r="F309" s="93">
        <v>68253.850000000006</v>
      </c>
      <c r="G309" s="92">
        <v>68253.850000000006</v>
      </c>
    </row>
    <row r="310" spans="1:7" outlineLevel="6" x14ac:dyDescent="0.25">
      <c r="A310" s="91" t="s">
        <v>341</v>
      </c>
      <c r="B310" s="90" t="s">
        <v>626</v>
      </c>
      <c r="C310" s="90" t="s">
        <v>712</v>
      </c>
      <c r="D310" s="90" t="s">
        <v>338</v>
      </c>
      <c r="E310" s="89">
        <v>68253.850000000006</v>
      </c>
      <c r="F310" s="89">
        <v>68253.850000000006</v>
      </c>
      <c r="G310" s="88">
        <v>68253.850000000006</v>
      </c>
    </row>
    <row r="311" spans="1:7" outlineLevel="5" x14ac:dyDescent="0.25">
      <c r="A311" s="96" t="s">
        <v>711</v>
      </c>
      <c r="B311" s="95" t="s">
        <v>626</v>
      </c>
      <c r="C311" s="95" t="s">
        <v>710</v>
      </c>
      <c r="D311" s="94"/>
      <c r="E311" s="93">
        <v>3680000</v>
      </c>
      <c r="F311" s="93">
        <v>0</v>
      </c>
      <c r="G311" s="92">
        <v>0</v>
      </c>
    </row>
    <row r="312" spans="1:7" outlineLevel="6" x14ac:dyDescent="0.25">
      <c r="A312" s="91" t="s">
        <v>394</v>
      </c>
      <c r="B312" s="90" t="s">
        <v>626</v>
      </c>
      <c r="C312" s="90" t="s">
        <v>710</v>
      </c>
      <c r="D312" s="90" t="s">
        <v>392</v>
      </c>
      <c r="E312" s="89">
        <v>3680000</v>
      </c>
      <c r="F312" s="89">
        <v>0</v>
      </c>
      <c r="G312" s="88">
        <v>0</v>
      </c>
    </row>
    <row r="313" spans="1:7" outlineLevel="5" x14ac:dyDescent="0.25">
      <c r="A313" s="96" t="s">
        <v>709</v>
      </c>
      <c r="B313" s="95" t="s">
        <v>626</v>
      </c>
      <c r="C313" s="95" t="s">
        <v>708</v>
      </c>
      <c r="D313" s="94"/>
      <c r="E313" s="93">
        <v>62000</v>
      </c>
      <c r="F313" s="93">
        <v>0</v>
      </c>
      <c r="G313" s="92">
        <v>0</v>
      </c>
    </row>
    <row r="314" spans="1:7" outlineLevel="6" x14ac:dyDescent="0.25">
      <c r="A314" s="91" t="s">
        <v>341</v>
      </c>
      <c r="B314" s="90" t="s">
        <v>626</v>
      </c>
      <c r="C314" s="90" t="s">
        <v>708</v>
      </c>
      <c r="D314" s="90" t="s">
        <v>338</v>
      </c>
      <c r="E314" s="89">
        <v>62000</v>
      </c>
      <c r="F314" s="89">
        <v>0</v>
      </c>
      <c r="G314" s="88">
        <v>0</v>
      </c>
    </row>
    <row r="315" spans="1:7" outlineLevel="4" x14ac:dyDescent="0.25">
      <c r="A315" s="101" t="s">
        <v>707</v>
      </c>
      <c r="B315" s="100" t="s">
        <v>626</v>
      </c>
      <c r="C315" s="100" t="s">
        <v>706</v>
      </c>
      <c r="D315" s="99"/>
      <c r="E315" s="98">
        <v>7815994.7199999997</v>
      </c>
      <c r="F315" s="98">
        <v>4407373.88</v>
      </c>
      <c r="G315" s="97">
        <v>4407373.88</v>
      </c>
    </row>
    <row r="316" spans="1:7" outlineLevel="5" x14ac:dyDescent="0.25">
      <c r="A316" s="96" t="s">
        <v>705</v>
      </c>
      <c r="B316" s="95" t="s">
        <v>626</v>
      </c>
      <c r="C316" s="95" t="s">
        <v>704</v>
      </c>
      <c r="D316" s="94"/>
      <c r="E316" s="93">
        <v>2943910.84</v>
      </c>
      <c r="F316" s="93">
        <v>3448898</v>
      </c>
      <c r="G316" s="92">
        <v>3448898</v>
      </c>
    </row>
    <row r="317" spans="1:7" outlineLevel="6" x14ac:dyDescent="0.25">
      <c r="A317" s="91" t="s">
        <v>341</v>
      </c>
      <c r="B317" s="90" t="s">
        <v>626</v>
      </c>
      <c r="C317" s="90" t="s">
        <v>704</v>
      </c>
      <c r="D317" s="90" t="s">
        <v>338</v>
      </c>
      <c r="E317" s="89">
        <v>2943910.84</v>
      </c>
      <c r="F317" s="89">
        <v>3448898</v>
      </c>
      <c r="G317" s="88">
        <v>3448898</v>
      </c>
    </row>
    <row r="318" spans="1:7" outlineLevel="5" x14ac:dyDescent="0.25">
      <c r="A318" s="96" t="s">
        <v>703</v>
      </c>
      <c r="B318" s="95" t="s">
        <v>626</v>
      </c>
      <c r="C318" s="95" t="s">
        <v>702</v>
      </c>
      <c r="D318" s="94"/>
      <c r="E318" s="93">
        <v>121122</v>
      </c>
      <c r="F318" s="93">
        <v>121122</v>
      </c>
      <c r="G318" s="92">
        <v>121122</v>
      </c>
    </row>
    <row r="319" spans="1:7" outlineLevel="6" x14ac:dyDescent="0.25">
      <c r="A319" s="91" t="s">
        <v>341</v>
      </c>
      <c r="B319" s="90" t="s">
        <v>626</v>
      </c>
      <c r="C319" s="90" t="s">
        <v>702</v>
      </c>
      <c r="D319" s="90" t="s">
        <v>338</v>
      </c>
      <c r="E319" s="89">
        <v>121122</v>
      </c>
      <c r="F319" s="89">
        <v>121122</v>
      </c>
      <c r="G319" s="88">
        <v>121122</v>
      </c>
    </row>
    <row r="320" spans="1:7" outlineLevel="5" x14ac:dyDescent="0.25">
      <c r="A320" s="96" t="s">
        <v>701</v>
      </c>
      <c r="B320" s="95" t="s">
        <v>626</v>
      </c>
      <c r="C320" s="95" t="s">
        <v>700</v>
      </c>
      <c r="D320" s="94"/>
      <c r="E320" s="93">
        <v>837353.88</v>
      </c>
      <c r="F320" s="93">
        <v>837353.88</v>
      </c>
      <c r="G320" s="92">
        <v>837353.88</v>
      </c>
    </row>
    <row r="321" spans="1:7" outlineLevel="6" x14ac:dyDescent="0.25">
      <c r="A321" s="91" t="s">
        <v>341</v>
      </c>
      <c r="B321" s="90" t="s">
        <v>626</v>
      </c>
      <c r="C321" s="90" t="s">
        <v>700</v>
      </c>
      <c r="D321" s="90" t="s">
        <v>338</v>
      </c>
      <c r="E321" s="89">
        <v>837353.88</v>
      </c>
      <c r="F321" s="89">
        <v>837353.88</v>
      </c>
      <c r="G321" s="88">
        <v>837353.88</v>
      </c>
    </row>
    <row r="322" spans="1:7" ht="25.5" outlineLevel="5" x14ac:dyDescent="0.25">
      <c r="A322" s="96" t="s">
        <v>699</v>
      </c>
      <c r="B322" s="95" t="s">
        <v>626</v>
      </c>
      <c r="C322" s="95" t="s">
        <v>698</v>
      </c>
      <c r="D322" s="94"/>
      <c r="E322" s="93">
        <v>3913608</v>
      </c>
      <c r="F322" s="93">
        <v>0</v>
      </c>
      <c r="G322" s="92">
        <v>0</v>
      </c>
    </row>
    <row r="323" spans="1:7" outlineLevel="6" x14ac:dyDescent="0.25">
      <c r="A323" s="91" t="s">
        <v>394</v>
      </c>
      <c r="B323" s="90" t="s">
        <v>626</v>
      </c>
      <c r="C323" s="90" t="s">
        <v>698</v>
      </c>
      <c r="D323" s="90" t="s">
        <v>392</v>
      </c>
      <c r="E323" s="89">
        <v>3913608</v>
      </c>
      <c r="F323" s="89">
        <v>0</v>
      </c>
      <c r="G323" s="88">
        <v>0</v>
      </c>
    </row>
    <row r="324" spans="1:7" outlineLevel="4" x14ac:dyDescent="0.25">
      <c r="A324" s="101" t="s">
        <v>697</v>
      </c>
      <c r="B324" s="100" t="s">
        <v>626</v>
      </c>
      <c r="C324" s="100" t="s">
        <v>696</v>
      </c>
      <c r="D324" s="99"/>
      <c r="E324" s="98">
        <v>791500</v>
      </c>
      <c r="F324" s="98">
        <v>877750</v>
      </c>
      <c r="G324" s="97">
        <v>877750</v>
      </c>
    </row>
    <row r="325" spans="1:7" outlineLevel="5" x14ac:dyDescent="0.25">
      <c r="A325" s="96" t="s">
        <v>695</v>
      </c>
      <c r="B325" s="95" t="s">
        <v>626</v>
      </c>
      <c r="C325" s="95" t="s">
        <v>694</v>
      </c>
      <c r="D325" s="94"/>
      <c r="E325" s="93">
        <v>791500</v>
      </c>
      <c r="F325" s="93">
        <v>877750</v>
      </c>
      <c r="G325" s="92">
        <v>877750</v>
      </c>
    </row>
    <row r="326" spans="1:7" outlineLevel="6" x14ac:dyDescent="0.25">
      <c r="A326" s="91" t="s">
        <v>341</v>
      </c>
      <c r="B326" s="90" t="s">
        <v>626</v>
      </c>
      <c r="C326" s="90" t="s">
        <v>694</v>
      </c>
      <c r="D326" s="90" t="s">
        <v>338</v>
      </c>
      <c r="E326" s="89">
        <v>791500</v>
      </c>
      <c r="F326" s="89">
        <v>877750</v>
      </c>
      <c r="G326" s="88">
        <v>877750</v>
      </c>
    </row>
    <row r="327" spans="1:7" ht="25.5" outlineLevel="2" x14ac:dyDescent="0.25">
      <c r="A327" s="111" t="s">
        <v>358</v>
      </c>
      <c r="B327" s="110" t="s">
        <v>626</v>
      </c>
      <c r="C327" s="110" t="s">
        <v>357</v>
      </c>
      <c r="D327" s="109"/>
      <c r="E327" s="108">
        <v>53397866.810000002</v>
      </c>
      <c r="F327" s="108">
        <v>37228799.460000001</v>
      </c>
      <c r="G327" s="107">
        <v>37228799.460000001</v>
      </c>
    </row>
    <row r="328" spans="1:7" ht="38.25" outlineLevel="3" x14ac:dyDescent="0.25">
      <c r="A328" s="106" t="s">
        <v>693</v>
      </c>
      <c r="B328" s="105" t="s">
        <v>626</v>
      </c>
      <c r="C328" s="105" t="s">
        <v>692</v>
      </c>
      <c r="D328" s="104"/>
      <c r="E328" s="103">
        <v>24739277.280000001</v>
      </c>
      <c r="F328" s="103">
        <v>30753623.93</v>
      </c>
      <c r="G328" s="102">
        <v>30753623.93</v>
      </c>
    </row>
    <row r="329" spans="1:7" ht="25.5" outlineLevel="4" x14ac:dyDescent="0.25">
      <c r="A329" s="101" t="s">
        <v>691</v>
      </c>
      <c r="B329" s="100" t="s">
        <v>626</v>
      </c>
      <c r="C329" s="100" t="s">
        <v>690</v>
      </c>
      <c r="D329" s="99"/>
      <c r="E329" s="98">
        <v>6529872.96</v>
      </c>
      <c r="F329" s="98">
        <v>6529872.96</v>
      </c>
      <c r="G329" s="97">
        <v>6529872.96</v>
      </c>
    </row>
    <row r="330" spans="1:7" ht="25.5" outlineLevel="5" x14ac:dyDescent="0.25">
      <c r="A330" s="96" t="s">
        <v>689</v>
      </c>
      <c r="B330" s="95" t="s">
        <v>626</v>
      </c>
      <c r="C330" s="95" t="s">
        <v>688</v>
      </c>
      <c r="D330" s="94"/>
      <c r="E330" s="93">
        <v>6529872.96</v>
      </c>
      <c r="F330" s="93">
        <v>6529872.96</v>
      </c>
      <c r="G330" s="92">
        <v>6529872.96</v>
      </c>
    </row>
    <row r="331" spans="1:7" outlineLevel="6" x14ac:dyDescent="0.25">
      <c r="A331" s="91" t="s">
        <v>341</v>
      </c>
      <c r="B331" s="90" t="s">
        <v>626</v>
      </c>
      <c r="C331" s="90" t="s">
        <v>688</v>
      </c>
      <c r="D331" s="90" t="s">
        <v>338</v>
      </c>
      <c r="E331" s="89">
        <v>6529872.96</v>
      </c>
      <c r="F331" s="89">
        <v>6529872.96</v>
      </c>
      <c r="G331" s="88">
        <v>6529872.96</v>
      </c>
    </row>
    <row r="332" spans="1:7" ht="25.5" outlineLevel="4" x14ac:dyDescent="0.25">
      <c r="A332" s="101" t="s">
        <v>687</v>
      </c>
      <c r="B332" s="100" t="s">
        <v>626</v>
      </c>
      <c r="C332" s="100" t="s">
        <v>686</v>
      </c>
      <c r="D332" s="99"/>
      <c r="E332" s="98">
        <v>18209404.32</v>
      </c>
      <c r="F332" s="98">
        <v>24223750.969999999</v>
      </c>
      <c r="G332" s="97">
        <v>24223750.969999999</v>
      </c>
    </row>
    <row r="333" spans="1:7" ht="25.5" outlineLevel="5" x14ac:dyDescent="0.25">
      <c r="A333" s="96" t="s">
        <v>685</v>
      </c>
      <c r="B333" s="95" t="s">
        <v>626</v>
      </c>
      <c r="C333" s="95" t="s">
        <v>684</v>
      </c>
      <c r="D333" s="94"/>
      <c r="E333" s="93">
        <v>119492.51</v>
      </c>
      <c r="F333" s="93">
        <v>119492.51</v>
      </c>
      <c r="G333" s="92">
        <v>119492.51</v>
      </c>
    </row>
    <row r="334" spans="1:7" outlineLevel="6" x14ac:dyDescent="0.25">
      <c r="A334" s="91" t="s">
        <v>341</v>
      </c>
      <c r="B334" s="90" t="s">
        <v>626</v>
      </c>
      <c r="C334" s="90" t="s">
        <v>684</v>
      </c>
      <c r="D334" s="90" t="s">
        <v>338</v>
      </c>
      <c r="E334" s="89">
        <v>119492.51</v>
      </c>
      <c r="F334" s="89">
        <v>119492.51</v>
      </c>
      <c r="G334" s="88">
        <v>119492.51</v>
      </c>
    </row>
    <row r="335" spans="1:7" outlineLevel="5" x14ac:dyDescent="0.25">
      <c r="A335" s="96" t="s">
        <v>683</v>
      </c>
      <c r="B335" s="95" t="s">
        <v>626</v>
      </c>
      <c r="C335" s="95" t="s">
        <v>682</v>
      </c>
      <c r="D335" s="94"/>
      <c r="E335" s="93">
        <v>773072.33</v>
      </c>
      <c r="F335" s="93">
        <v>743440</v>
      </c>
      <c r="G335" s="92">
        <v>743440</v>
      </c>
    </row>
    <row r="336" spans="1:7" outlineLevel="6" x14ac:dyDescent="0.25">
      <c r="A336" s="91" t="s">
        <v>341</v>
      </c>
      <c r="B336" s="90" t="s">
        <v>626</v>
      </c>
      <c r="C336" s="90" t="s">
        <v>682</v>
      </c>
      <c r="D336" s="90" t="s">
        <v>338</v>
      </c>
      <c r="E336" s="89">
        <v>773072.33</v>
      </c>
      <c r="F336" s="89">
        <v>743440</v>
      </c>
      <c r="G336" s="88">
        <v>743440</v>
      </c>
    </row>
    <row r="337" spans="1:7" outlineLevel="5" x14ac:dyDescent="0.25">
      <c r="A337" s="96" t="s">
        <v>681</v>
      </c>
      <c r="B337" s="95" t="s">
        <v>626</v>
      </c>
      <c r="C337" s="95" t="s">
        <v>680</v>
      </c>
      <c r="D337" s="94"/>
      <c r="E337" s="93">
        <v>1099597</v>
      </c>
      <c r="F337" s="93">
        <v>1099597</v>
      </c>
      <c r="G337" s="92">
        <v>1099597</v>
      </c>
    </row>
    <row r="338" spans="1:7" outlineLevel="6" x14ac:dyDescent="0.25">
      <c r="A338" s="91" t="s">
        <v>341</v>
      </c>
      <c r="B338" s="90" t="s">
        <v>626</v>
      </c>
      <c r="C338" s="90" t="s">
        <v>680</v>
      </c>
      <c r="D338" s="90" t="s">
        <v>338</v>
      </c>
      <c r="E338" s="89">
        <v>1099597</v>
      </c>
      <c r="F338" s="89">
        <v>1099597</v>
      </c>
      <c r="G338" s="88">
        <v>1099597</v>
      </c>
    </row>
    <row r="339" spans="1:7" ht="51" outlineLevel="5" x14ac:dyDescent="0.25">
      <c r="A339" s="96" t="s">
        <v>679</v>
      </c>
      <c r="B339" s="95" t="s">
        <v>626</v>
      </c>
      <c r="C339" s="95" t="s">
        <v>678</v>
      </c>
      <c r="D339" s="94"/>
      <c r="E339" s="93">
        <v>16217242.48</v>
      </c>
      <c r="F339" s="93">
        <v>22261221.460000001</v>
      </c>
      <c r="G339" s="92">
        <v>22261221.460000001</v>
      </c>
    </row>
    <row r="340" spans="1:7" outlineLevel="6" x14ac:dyDescent="0.25">
      <c r="A340" s="91" t="s">
        <v>283</v>
      </c>
      <c r="B340" s="90" t="s">
        <v>626</v>
      </c>
      <c r="C340" s="90" t="s">
        <v>678</v>
      </c>
      <c r="D340" s="90" t="s">
        <v>280</v>
      </c>
      <c r="E340" s="89">
        <v>16217242.48</v>
      </c>
      <c r="F340" s="89">
        <v>22261221.460000001</v>
      </c>
      <c r="G340" s="88">
        <v>22261221.460000001</v>
      </c>
    </row>
    <row r="341" spans="1:7" ht="25.5" outlineLevel="3" x14ac:dyDescent="0.25">
      <c r="A341" s="106" t="s">
        <v>677</v>
      </c>
      <c r="B341" s="105" t="s">
        <v>626</v>
      </c>
      <c r="C341" s="105" t="s">
        <v>676</v>
      </c>
      <c r="D341" s="104"/>
      <c r="E341" s="103">
        <v>28658589.530000001</v>
      </c>
      <c r="F341" s="103">
        <v>6475175.5300000003</v>
      </c>
      <c r="G341" s="102">
        <v>6475175.5300000003</v>
      </c>
    </row>
    <row r="342" spans="1:7" outlineLevel="4" x14ac:dyDescent="0.25">
      <c r="A342" s="101" t="s">
        <v>675</v>
      </c>
      <c r="B342" s="100" t="s">
        <v>626</v>
      </c>
      <c r="C342" s="100" t="s">
        <v>674</v>
      </c>
      <c r="D342" s="99"/>
      <c r="E342" s="98">
        <v>788833.33</v>
      </c>
      <c r="F342" s="98">
        <v>788833.33</v>
      </c>
      <c r="G342" s="97">
        <v>788833.33</v>
      </c>
    </row>
    <row r="343" spans="1:7" ht="25.5" outlineLevel="5" x14ac:dyDescent="0.25">
      <c r="A343" s="96" t="s">
        <v>673</v>
      </c>
      <c r="B343" s="95" t="s">
        <v>626</v>
      </c>
      <c r="C343" s="95" t="s">
        <v>672</v>
      </c>
      <c r="D343" s="94"/>
      <c r="E343" s="93">
        <v>777400</v>
      </c>
      <c r="F343" s="93">
        <v>777400</v>
      </c>
      <c r="G343" s="92">
        <v>777400</v>
      </c>
    </row>
    <row r="344" spans="1:7" outlineLevel="6" x14ac:dyDescent="0.25">
      <c r="A344" s="91" t="s">
        <v>341</v>
      </c>
      <c r="B344" s="90" t="s">
        <v>626</v>
      </c>
      <c r="C344" s="90" t="s">
        <v>672</v>
      </c>
      <c r="D344" s="90" t="s">
        <v>338</v>
      </c>
      <c r="E344" s="89">
        <v>777400</v>
      </c>
      <c r="F344" s="89">
        <v>777400</v>
      </c>
      <c r="G344" s="88">
        <v>777400</v>
      </c>
    </row>
    <row r="345" spans="1:7" ht="38.25" outlineLevel="5" x14ac:dyDescent="0.25">
      <c r="A345" s="96" t="s">
        <v>671</v>
      </c>
      <c r="B345" s="95" t="s">
        <v>626</v>
      </c>
      <c r="C345" s="95" t="s">
        <v>670</v>
      </c>
      <c r="D345" s="94"/>
      <c r="E345" s="93">
        <v>11433.33</v>
      </c>
      <c r="F345" s="93">
        <v>11433.33</v>
      </c>
      <c r="G345" s="92">
        <v>11433.33</v>
      </c>
    </row>
    <row r="346" spans="1:7" outlineLevel="6" x14ac:dyDescent="0.25">
      <c r="A346" s="91" t="s">
        <v>341</v>
      </c>
      <c r="B346" s="90" t="s">
        <v>626</v>
      </c>
      <c r="C346" s="90" t="s">
        <v>670</v>
      </c>
      <c r="D346" s="90" t="s">
        <v>338</v>
      </c>
      <c r="E346" s="89">
        <v>11433.33</v>
      </c>
      <c r="F346" s="89">
        <v>11433.33</v>
      </c>
      <c r="G346" s="88">
        <v>11433.33</v>
      </c>
    </row>
    <row r="347" spans="1:7" ht="25.5" outlineLevel="4" x14ac:dyDescent="0.25">
      <c r="A347" s="101" t="s">
        <v>669</v>
      </c>
      <c r="B347" s="100" t="s">
        <v>626</v>
      </c>
      <c r="C347" s="100" t="s">
        <v>668</v>
      </c>
      <c r="D347" s="99"/>
      <c r="E347" s="98">
        <v>27869756.199999999</v>
      </c>
      <c r="F347" s="98">
        <v>5686342.2000000002</v>
      </c>
      <c r="G347" s="97">
        <v>5686342.2000000002</v>
      </c>
    </row>
    <row r="348" spans="1:7" ht="25.5" outlineLevel="5" x14ac:dyDescent="0.25">
      <c r="A348" s="96" t="s">
        <v>667</v>
      </c>
      <c r="B348" s="95" t="s">
        <v>626</v>
      </c>
      <c r="C348" s="95" t="s">
        <v>666</v>
      </c>
      <c r="D348" s="94"/>
      <c r="E348" s="93">
        <v>27869756.199999999</v>
      </c>
      <c r="F348" s="93">
        <v>5686342.2000000002</v>
      </c>
      <c r="G348" s="92">
        <v>5686342.2000000002</v>
      </c>
    </row>
    <row r="349" spans="1:7" outlineLevel="6" x14ac:dyDescent="0.25">
      <c r="A349" s="91" t="s">
        <v>341</v>
      </c>
      <c r="B349" s="90" t="s">
        <v>626</v>
      </c>
      <c r="C349" s="90" t="s">
        <v>666</v>
      </c>
      <c r="D349" s="90" t="s">
        <v>338</v>
      </c>
      <c r="E349" s="89">
        <v>27869756.199999999</v>
      </c>
      <c r="F349" s="89">
        <v>5686342.2000000002</v>
      </c>
      <c r="G349" s="88">
        <v>5686342.2000000002</v>
      </c>
    </row>
    <row r="350" spans="1:7" ht="25.5" outlineLevel="2" x14ac:dyDescent="0.25">
      <c r="A350" s="111" t="s">
        <v>493</v>
      </c>
      <c r="B350" s="110" t="s">
        <v>626</v>
      </c>
      <c r="C350" s="110" t="s">
        <v>492</v>
      </c>
      <c r="D350" s="109"/>
      <c r="E350" s="108">
        <v>3555155.14</v>
      </c>
      <c r="F350" s="108">
        <v>3555155.14</v>
      </c>
      <c r="G350" s="107">
        <v>3555155.14</v>
      </c>
    </row>
    <row r="351" spans="1:7" outlineLevel="4" x14ac:dyDescent="0.25">
      <c r="A351" s="101" t="s">
        <v>665</v>
      </c>
      <c r="B351" s="100" t="s">
        <v>626</v>
      </c>
      <c r="C351" s="100" t="s">
        <v>664</v>
      </c>
      <c r="D351" s="99"/>
      <c r="E351" s="98">
        <v>3555155.14</v>
      </c>
      <c r="F351" s="98">
        <v>3555155.14</v>
      </c>
      <c r="G351" s="97">
        <v>3555155.14</v>
      </c>
    </row>
    <row r="352" spans="1:7" outlineLevel="5" x14ac:dyDescent="0.25">
      <c r="A352" s="96" t="s">
        <v>663</v>
      </c>
      <c r="B352" s="95" t="s">
        <v>626</v>
      </c>
      <c r="C352" s="95" t="s">
        <v>662</v>
      </c>
      <c r="D352" s="94"/>
      <c r="E352" s="93">
        <v>63470</v>
      </c>
      <c r="F352" s="93">
        <v>63470</v>
      </c>
      <c r="G352" s="92">
        <v>63470</v>
      </c>
    </row>
    <row r="353" spans="1:7" outlineLevel="6" x14ac:dyDescent="0.25">
      <c r="A353" s="91" t="s">
        <v>341</v>
      </c>
      <c r="B353" s="90" t="s">
        <v>626</v>
      </c>
      <c r="C353" s="90" t="s">
        <v>662</v>
      </c>
      <c r="D353" s="90" t="s">
        <v>338</v>
      </c>
      <c r="E353" s="89">
        <v>63470</v>
      </c>
      <c r="F353" s="89">
        <v>63470</v>
      </c>
      <c r="G353" s="88">
        <v>63470</v>
      </c>
    </row>
    <row r="354" spans="1:7" outlineLevel="5" x14ac:dyDescent="0.25">
      <c r="A354" s="96" t="s">
        <v>661</v>
      </c>
      <c r="B354" s="95" t="s">
        <v>626</v>
      </c>
      <c r="C354" s="95" t="s">
        <v>660</v>
      </c>
      <c r="D354" s="94"/>
      <c r="E354" s="93">
        <v>2775931</v>
      </c>
      <c r="F354" s="93">
        <v>2775931</v>
      </c>
      <c r="G354" s="92">
        <v>2775931</v>
      </c>
    </row>
    <row r="355" spans="1:7" outlineLevel="6" x14ac:dyDescent="0.25">
      <c r="A355" s="91" t="s">
        <v>341</v>
      </c>
      <c r="B355" s="90" t="s">
        <v>626</v>
      </c>
      <c r="C355" s="90" t="s">
        <v>660</v>
      </c>
      <c r="D355" s="90" t="s">
        <v>338</v>
      </c>
      <c r="E355" s="89">
        <v>2775931</v>
      </c>
      <c r="F355" s="89">
        <v>2775931</v>
      </c>
      <c r="G355" s="88">
        <v>2775931</v>
      </c>
    </row>
    <row r="356" spans="1:7" outlineLevel="5" x14ac:dyDescent="0.25">
      <c r="A356" s="96" t="s">
        <v>659</v>
      </c>
      <c r="B356" s="95" t="s">
        <v>626</v>
      </c>
      <c r="C356" s="95" t="s">
        <v>658</v>
      </c>
      <c r="D356" s="94"/>
      <c r="E356" s="93">
        <v>3894.8</v>
      </c>
      <c r="F356" s="93">
        <v>3894.8</v>
      </c>
      <c r="G356" s="92">
        <v>3894.8</v>
      </c>
    </row>
    <row r="357" spans="1:7" outlineLevel="6" x14ac:dyDescent="0.25">
      <c r="A357" s="91" t="s">
        <v>341</v>
      </c>
      <c r="B357" s="90" t="s">
        <v>626</v>
      </c>
      <c r="C357" s="90" t="s">
        <v>658</v>
      </c>
      <c r="D357" s="90" t="s">
        <v>338</v>
      </c>
      <c r="E357" s="89">
        <v>3894.8</v>
      </c>
      <c r="F357" s="89">
        <v>3894.8</v>
      </c>
      <c r="G357" s="88">
        <v>3894.8</v>
      </c>
    </row>
    <row r="358" spans="1:7" outlineLevel="5" x14ac:dyDescent="0.25">
      <c r="A358" s="96" t="s">
        <v>657</v>
      </c>
      <c r="B358" s="95" t="s">
        <v>626</v>
      </c>
      <c r="C358" s="95" t="s">
        <v>656</v>
      </c>
      <c r="D358" s="94"/>
      <c r="E358" s="93">
        <v>291859.34000000003</v>
      </c>
      <c r="F358" s="93">
        <v>291859.34000000003</v>
      </c>
      <c r="G358" s="92">
        <v>291859.34000000003</v>
      </c>
    </row>
    <row r="359" spans="1:7" outlineLevel="6" x14ac:dyDescent="0.25">
      <c r="A359" s="91" t="s">
        <v>341</v>
      </c>
      <c r="B359" s="90" t="s">
        <v>626</v>
      </c>
      <c r="C359" s="90" t="s">
        <v>656</v>
      </c>
      <c r="D359" s="90" t="s">
        <v>338</v>
      </c>
      <c r="E359" s="89">
        <v>291859.34000000003</v>
      </c>
      <c r="F359" s="89">
        <v>291859.34000000003</v>
      </c>
      <c r="G359" s="88">
        <v>291859.34000000003</v>
      </c>
    </row>
    <row r="360" spans="1:7" outlineLevel="5" x14ac:dyDescent="0.25">
      <c r="A360" s="96" t="s">
        <v>655</v>
      </c>
      <c r="B360" s="95" t="s">
        <v>626</v>
      </c>
      <c r="C360" s="95" t="s">
        <v>654</v>
      </c>
      <c r="D360" s="94"/>
      <c r="E360" s="93">
        <v>420000</v>
      </c>
      <c r="F360" s="93">
        <v>420000</v>
      </c>
      <c r="G360" s="92">
        <v>420000</v>
      </c>
    </row>
    <row r="361" spans="1:7" outlineLevel="6" x14ac:dyDescent="0.25">
      <c r="A361" s="91" t="s">
        <v>341</v>
      </c>
      <c r="B361" s="90" t="s">
        <v>626</v>
      </c>
      <c r="C361" s="90" t="s">
        <v>654</v>
      </c>
      <c r="D361" s="90" t="s">
        <v>338</v>
      </c>
      <c r="E361" s="89">
        <v>420000</v>
      </c>
      <c r="F361" s="89">
        <v>420000</v>
      </c>
      <c r="G361" s="88">
        <v>420000</v>
      </c>
    </row>
    <row r="362" spans="1:7" ht="25.5" outlineLevel="2" x14ac:dyDescent="0.25">
      <c r="A362" s="111" t="s">
        <v>653</v>
      </c>
      <c r="B362" s="110" t="s">
        <v>626</v>
      </c>
      <c r="C362" s="110" t="s">
        <v>652</v>
      </c>
      <c r="D362" s="109"/>
      <c r="E362" s="108">
        <v>23044646.140000001</v>
      </c>
      <c r="F362" s="108">
        <v>21392830</v>
      </c>
      <c r="G362" s="107">
        <v>11051500</v>
      </c>
    </row>
    <row r="363" spans="1:7" outlineLevel="4" x14ac:dyDescent="0.25">
      <c r="A363" s="101" t="s">
        <v>651</v>
      </c>
      <c r="B363" s="100" t="s">
        <v>626</v>
      </c>
      <c r="C363" s="100" t="s">
        <v>650</v>
      </c>
      <c r="D363" s="99"/>
      <c r="E363" s="98">
        <v>23044646.140000001</v>
      </c>
      <c r="F363" s="98">
        <v>21392830</v>
      </c>
      <c r="G363" s="97">
        <v>11051500</v>
      </c>
    </row>
    <row r="364" spans="1:7" outlineLevel="5" x14ac:dyDescent="0.25">
      <c r="A364" s="96" t="s">
        <v>649</v>
      </c>
      <c r="B364" s="95" t="s">
        <v>626</v>
      </c>
      <c r="C364" s="95" t="s">
        <v>648</v>
      </c>
      <c r="D364" s="94"/>
      <c r="E364" s="93">
        <v>11051500</v>
      </c>
      <c r="F364" s="93">
        <v>11051500</v>
      </c>
      <c r="G364" s="92">
        <v>11051500</v>
      </c>
    </row>
    <row r="365" spans="1:7" outlineLevel="6" x14ac:dyDescent="0.25">
      <c r="A365" s="91" t="s">
        <v>341</v>
      </c>
      <c r="B365" s="90" t="s">
        <v>626</v>
      </c>
      <c r="C365" s="90" t="s">
        <v>648</v>
      </c>
      <c r="D365" s="90" t="s">
        <v>338</v>
      </c>
      <c r="E365" s="89">
        <v>11051500</v>
      </c>
      <c r="F365" s="89">
        <v>11051500</v>
      </c>
      <c r="G365" s="88">
        <v>11051500</v>
      </c>
    </row>
    <row r="366" spans="1:7" outlineLevel="5" x14ac:dyDescent="0.25">
      <c r="A366" s="96" t="s">
        <v>647</v>
      </c>
      <c r="B366" s="95" t="s">
        <v>626</v>
      </c>
      <c r="C366" s="95" t="s">
        <v>646</v>
      </c>
      <c r="D366" s="94"/>
      <c r="E366" s="93">
        <v>10341330</v>
      </c>
      <c r="F366" s="93">
        <v>10341330</v>
      </c>
      <c r="G366" s="92">
        <v>0</v>
      </c>
    </row>
    <row r="367" spans="1:7" outlineLevel="6" x14ac:dyDescent="0.25">
      <c r="A367" s="91" t="s">
        <v>341</v>
      </c>
      <c r="B367" s="90" t="s">
        <v>626</v>
      </c>
      <c r="C367" s="90" t="s">
        <v>646</v>
      </c>
      <c r="D367" s="90" t="s">
        <v>338</v>
      </c>
      <c r="E367" s="89">
        <v>10341330</v>
      </c>
      <c r="F367" s="89">
        <v>10341330</v>
      </c>
      <c r="G367" s="88">
        <v>0</v>
      </c>
    </row>
    <row r="368" spans="1:7" outlineLevel="5" x14ac:dyDescent="0.25">
      <c r="A368" s="96" t="s">
        <v>645</v>
      </c>
      <c r="B368" s="95" t="s">
        <v>626</v>
      </c>
      <c r="C368" s="95" t="s">
        <v>644</v>
      </c>
      <c r="D368" s="94"/>
      <c r="E368" s="93">
        <v>1651816.14</v>
      </c>
      <c r="F368" s="93">
        <v>0</v>
      </c>
      <c r="G368" s="92">
        <v>0</v>
      </c>
    </row>
    <row r="369" spans="1:7" outlineLevel="6" x14ac:dyDescent="0.25">
      <c r="A369" s="91" t="s">
        <v>341</v>
      </c>
      <c r="B369" s="90" t="s">
        <v>626</v>
      </c>
      <c r="C369" s="90" t="s">
        <v>644</v>
      </c>
      <c r="D369" s="90" t="s">
        <v>338</v>
      </c>
      <c r="E369" s="89">
        <v>1651816.14</v>
      </c>
      <c r="F369" s="89">
        <v>0</v>
      </c>
      <c r="G369" s="88">
        <v>0</v>
      </c>
    </row>
    <row r="370" spans="1:7" ht="38.25" outlineLevel="2" x14ac:dyDescent="0.25">
      <c r="A370" s="111" t="s">
        <v>643</v>
      </c>
      <c r="B370" s="110" t="s">
        <v>626</v>
      </c>
      <c r="C370" s="110" t="s">
        <v>642</v>
      </c>
      <c r="D370" s="109"/>
      <c r="E370" s="108">
        <v>38906925.509999998</v>
      </c>
      <c r="F370" s="108">
        <v>7710593.46</v>
      </c>
      <c r="G370" s="107">
        <v>7710593.46</v>
      </c>
    </row>
    <row r="371" spans="1:7" outlineLevel="3" x14ac:dyDescent="0.25">
      <c r="A371" s="106" t="s">
        <v>641</v>
      </c>
      <c r="B371" s="105" t="s">
        <v>626</v>
      </c>
      <c r="C371" s="105" t="s">
        <v>640</v>
      </c>
      <c r="D371" s="104"/>
      <c r="E371" s="103">
        <v>38906925.509999998</v>
      </c>
      <c r="F371" s="103">
        <v>7710593.46</v>
      </c>
      <c r="G371" s="102">
        <v>7710593.46</v>
      </c>
    </row>
    <row r="372" spans="1:7" outlineLevel="4" x14ac:dyDescent="0.25">
      <c r="A372" s="101" t="s">
        <v>639</v>
      </c>
      <c r="B372" s="100" t="s">
        <v>626</v>
      </c>
      <c r="C372" s="100" t="s">
        <v>638</v>
      </c>
      <c r="D372" s="99"/>
      <c r="E372" s="98">
        <v>31085334.379999999</v>
      </c>
      <c r="F372" s="98">
        <v>0</v>
      </c>
      <c r="G372" s="97">
        <v>0</v>
      </c>
    </row>
    <row r="373" spans="1:7" outlineLevel="5" x14ac:dyDescent="0.25">
      <c r="A373" s="96" t="s">
        <v>637</v>
      </c>
      <c r="B373" s="95" t="s">
        <v>626</v>
      </c>
      <c r="C373" s="95" t="s">
        <v>636</v>
      </c>
      <c r="D373" s="94"/>
      <c r="E373" s="93">
        <v>11662667</v>
      </c>
      <c r="F373" s="93">
        <v>0</v>
      </c>
      <c r="G373" s="92">
        <v>0</v>
      </c>
    </row>
    <row r="374" spans="1:7" outlineLevel="6" x14ac:dyDescent="0.25">
      <c r="A374" s="91" t="s">
        <v>341</v>
      </c>
      <c r="B374" s="90" t="s">
        <v>626</v>
      </c>
      <c r="C374" s="90" t="s">
        <v>636</v>
      </c>
      <c r="D374" s="90" t="s">
        <v>338</v>
      </c>
      <c r="E374" s="89">
        <v>11662667</v>
      </c>
      <c r="F374" s="89">
        <v>0</v>
      </c>
      <c r="G374" s="88">
        <v>0</v>
      </c>
    </row>
    <row r="375" spans="1:7" outlineLevel="5" x14ac:dyDescent="0.25">
      <c r="A375" s="96" t="s">
        <v>635</v>
      </c>
      <c r="B375" s="95" t="s">
        <v>626</v>
      </c>
      <c r="C375" s="95" t="s">
        <v>634</v>
      </c>
      <c r="D375" s="94"/>
      <c r="E375" s="93">
        <v>19422667.379999999</v>
      </c>
      <c r="F375" s="93">
        <v>0</v>
      </c>
      <c r="G375" s="92">
        <v>0</v>
      </c>
    </row>
    <row r="376" spans="1:7" outlineLevel="6" x14ac:dyDescent="0.25">
      <c r="A376" s="91" t="s">
        <v>341</v>
      </c>
      <c r="B376" s="90" t="s">
        <v>626</v>
      </c>
      <c r="C376" s="90" t="s">
        <v>634</v>
      </c>
      <c r="D376" s="90" t="s">
        <v>338</v>
      </c>
      <c r="E376" s="89">
        <v>19422667.379999999</v>
      </c>
      <c r="F376" s="89">
        <v>0</v>
      </c>
      <c r="G376" s="88">
        <v>0</v>
      </c>
    </row>
    <row r="377" spans="1:7" outlineLevel="4" x14ac:dyDescent="0.25">
      <c r="A377" s="101" t="s">
        <v>633</v>
      </c>
      <c r="B377" s="100" t="s">
        <v>626</v>
      </c>
      <c r="C377" s="100" t="s">
        <v>632</v>
      </c>
      <c r="D377" s="99"/>
      <c r="E377" s="98">
        <v>7210593.46</v>
      </c>
      <c r="F377" s="98">
        <v>7210593.46</v>
      </c>
      <c r="G377" s="97">
        <v>7210593.46</v>
      </c>
    </row>
    <row r="378" spans="1:7" outlineLevel="5" x14ac:dyDescent="0.25">
      <c r="A378" s="96" t="s">
        <v>631</v>
      </c>
      <c r="B378" s="95" t="s">
        <v>626</v>
      </c>
      <c r="C378" s="95" t="s">
        <v>630</v>
      </c>
      <c r="D378" s="94"/>
      <c r="E378" s="93">
        <v>7210593.46</v>
      </c>
      <c r="F378" s="93">
        <v>7210593.46</v>
      </c>
      <c r="G378" s="92">
        <v>7210593.46</v>
      </c>
    </row>
    <row r="379" spans="1:7" outlineLevel="6" x14ac:dyDescent="0.25">
      <c r="A379" s="91" t="s">
        <v>341</v>
      </c>
      <c r="B379" s="90" t="s">
        <v>626</v>
      </c>
      <c r="C379" s="90" t="s">
        <v>630</v>
      </c>
      <c r="D379" s="90" t="s">
        <v>338</v>
      </c>
      <c r="E379" s="89">
        <v>7210593.46</v>
      </c>
      <c r="F379" s="89">
        <v>7210593.46</v>
      </c>
      <c r="G379" s="88">
        <v>7210593.46</v>
      </c>
    </row>
    <row r="380" spans="1:7" ht="25.5" outlineLevel="4" x14ac:dyDescent="0.25">
      <c r="A380" s="101" t="s">
        <v>629</v>
      </c>
      <c r="B380" s="100" t="s">
        <v>626</v>
      </c>
      <c r="C380" s="100" t="s">
        <v>628</v>
      </c>
      <c r="D380" s="99"/>
      <c r="E380" s="98">
        <v>610997.67000000004</v>
      </c>
      <c r="F380" s="98">
        <v>500000</v>
      </c>
      <c r="G380" s="97">
        <v>500000</v>
      </c>
    </row>
    <row r="381" spans="1:7" ht="25.5" outlineLevel="5" x14ac:dyDescent="0.25">
      <c r="A381" s="96" t="s">
        <v>627</v>
      </c>
      <c r="B381" s="95" t="s">
        <v>626</v>
      </c>
      <c r="C381" s="95" t="s">
        <v>625</v>
      </c>
      <c r="D381" s="94"/>
      <c r="E381" s="93">
        <v>610997.67000000004</v>
      </c>
      <c r="F381" s="93">
        <v>500000</v>
      </c>
      <c r="G381" s="92">
        <v>500000</v>
      </c>
    </row>
    <row r="382" spans="1:7" outlineLevel="6" x14ac:dyDescent="0.25">
      <c r="A382" s="91" t="s">
        <v>341</v>
      </c>
      <c r="B382" s="90" t="s">
        <v>626</v>
      </c>
      <c r="C382" s="90" t="s">
        <v>625</v>
      </c>
      <c r="D382" s="90" t="s">
        <v>338</v>
      </c>
      <c r="E382" s="89">
        <v>610997.67000000004</v>
      </c>
      <c r="F382" s="89">
        <v>500000</v>
      </c>
      <c r="G382" s="88">
        <v>500000</v>
      </c>
    </row>
    <row r="383" spans="1:7" outlineLevel="1" x14ac:dyDescent="0.25">
      <c r="A383" s="116" t="s">
        <v>624</v>
      </c>
      <c r="B383" s="115" t="s">
        <v>618</v>
      </c>
      <c r="C383" s="114"/>
      <c r="D383" s="114"/>
      <c r="E383" s="113">
        <v>42798339.390000001</v>
      </c>
      <c r="F383" s="113">
        <v>40044596.439999998</v>
      </c>
      <c r="G383" s="112">
        <v>40044596.439999998</v>
      </c>
    </row>
    <row r="384" spans="1:7" ht="25.5" outlineLevel="2" x14ac:dyDescent="0.25">
      <c r="A384" s="111" t="s">
        <v>358</v>
      </c>
      <c r="B384" s="110" t="s">
        <v>618</v>
      </c>
      <c r="C384" s="110" t="s">
        <v>357</v>
      </c>
      <c r="D384" s="109"/>
      <c r="E384" s="108">
        <v>42798339.390000001</v>
      </c>
      <c r="F384" s="108">
        <v>40044596.439999998</v>
      </c>
      <c r="G384" s="107">
        <v>40044596.439999998</v>
      </c>
    </row>
    <row r="385" spans="1:7" ht="25.5" outlineLevel="3" x14ac:dyDescent="0.25">
      <c r="A385" s="106" t="s">
        <v>623</v>
      </c>
      <c r="B385" s="105" t="s">
        <v>618</v>
      </c>
      <c r="C385" s="105" t="s">
        <v>622</v>
      </c>
      <c r="D385" s="104"/>
      <c r="E385" s="103">
        <v>42798339.390000001</v>
      </c>
      <c r="F385" s="103">
        <v>40044596.439999998</v>
      </c>
      <c r="G385" s="102">
        <v>40044596.439999998</v>
      </c>
    </row>
    <row r="386" spans="1:7" outlineLevel="4" x14ac:dyDescent="0.25">
      <c r="A386" s="101" t="s">
        <v>621</v>
      </c>
      <c r="B386" s="100" t="s">
        <v>618</v>
      </c>
      <c r="C386" s="100" t="s">
        <v>620</v>
      </c>
      <c r="D386" s="99"/>
      <c r="E386" s="98">
        <v>42798339.390000001</v>
      </c>
      <c r="F386" s="98">
        <v>40044596.439999998</v>
      </c>
      <c r="G386" s="97">
        <v>40044596.439999998</v>
      </c>
    </row>
    <row r="387" spans="1:7" outlineLevel="5" x14ac:dyDescent="0.25">
      <c r="A387" s="96" t="s">
        <v>619</v>
      </c>
      <c r="B387" s="95" t="s">
        <v>618</v>
      </c>
      <c r="C387" s="95" t="s">
        <v>617</v>
      </c>
      <c r="D387" s="94"/>
      <c r="E387" s="93">
        <v>42798339.390000001</v>
      </c>
      <c r="F387" s="93">
        <v>40044596.439999998</v>
      </c>
      <c r="G387" s="92">
        <v>40044596.439999998</v>
      </c>
    </row>
    <row r="388" spans="1:7" ht="38.25" outlineLevel="6" x14ac:dyDescent="0.25">
      <c r="A388" s="91" t="s">
        <v>430</v>
      </c>
      <c r="B388" s="90" t="s">
        <v>618</v>
      </c>
      <c r="C388" s="90" t="s">
        <v>617</v>
      </c>
      <c r="D388" s="90" t="s">
        <v>429</v>
      </c>
      <c r="E388" s="89">
        <v>26575828.649999999</v>
      </c>
      <c r="F388" s="89">
        <v>26736378.649999999</v>
      </c>
      <c r="G388" s="88">
        <v>26736378.649999999</v>
      </c>
    </row>
    <row r="389" spans="1:7" outlineLevel="6" x14ac:dyDescent="0.25">
      <c r="A389" s="91" t="s">
        <v>341</v>
      </c>
      <c r="B389" s="90" t="s">
        <v>618</v>
      </c>
      <c r="C389" s="90" t="s">
        <v>617</v>
      </c>
      <c r="D389" s="90" t="s">
        <v>338</v>
      </c>
      <c r="E389" s="89">
        <v>10836804.74</v>
      </c>
      <c r="F389" s="89">
        <v>7982511.79</v>
      </c>
      <c r="G389" s="88">
        <v>7982511.79</v>
      </c>
    </row>
    <row r="390" spans="1:7" outlineLevel="6" x14ac:dyDescent="0.25">
      <c r="A390" s="91" t="s">
        <v>283</v>
      </c>
      <c r="B390" s="90" t="s">
        <v>618</v>
      </c>
      <c r="C390" s="90" t="s">
        <v>617</v>
      </c>
      <c r="D390" s="90" t="s">
        <v>280</v>
      </c>
      <c r="E390" s="89">
        <v>5385706</v>
      </c>
      <c r="F390" s="89">
        <v>5325706</v>
      </c>
      <c r="G390" s="88">
        <v>5325706</v>
      </c>
    </row>
    <row r="391" spans="1:7" ht="15.75" thickBot="1" x14ac:dyDescent="0.3">
      <c r="A391" s="121" t="s">
        <v>616</v>
      </c>
      <c r="B391" s="120" t="s">
        <v>615</v>
      </c>
      <c r="C391" s="119"/>
      <c r="D391" s="119"/>
      <c r="E391" s="118">
        <v>1195674743.8800001</v>
      </c>
      <c r="F391" s="118">
        <v>1181009990.05</v>
      </c>
      <c r="G391" s="117">
        <v>1230523031.5</v>
      </c>
    </row>
    <row r="392" spans="1:7" outlineLevel="1" x14ac:dyDescent="0.25">
      <c r="A392" s="116" t="s">
        <v>614</v>
      </c>
      <c r="B392" s="115" t="s">
        <v>602</v>
      </c>
      <c r="C392" s="114"/>
      <c r="D392" s="114"/>
      <c r="E392" s="113">
        <v>489789604.85000002</v>
      </c>
      <c r="F392" s="113">
        <v>515837322.36000001</v>
      </c>
      <c r="G392" s="112">
        <v>540506922.36000001</v>
      </c>
    </row>
    <row r="393" spans="1:7" ht="25.5" outlineLevel="2" x14ac:dyDescent="0.25">
      <c r="A393" s="111" t="s">
        <v>414</v>
      </c>
      <c r="B393" s="110" t="s">
        <v>602</v>
      </c>
      <c r="C393" s="110" t="s">
        <v>413</v>
      </c>
      <c r="D393" s="109"/>
      <c r="E393" s="108">
        <v>489789604.85000002</v>
      </c>
      <c r="F393" s="108">
        <v>515837322.36000001</v>
      </c>
      <c r="G393" s="107">
        <v>540506922.36000001</v>
      </c>
    </row>
    <row r="394" spans="1:7" outlineLevel="3" x14ac:dyDescent="0.25">
      <c r="A394" s="106" t="s">
        <v>523</v>
      </c>
      <c r="B394" s="105" t="s">
        <v>602</v>
      </c>
      <c r="C394" s="105" t="s">
        <v>522</v>
      </c>
      <c r="D394" s="104"/>
      <c r="E394" s="103">
        <v>298621.42</v>
      </c>
      <c r="F394" s="103">
        <v>298621.42</v>
      </c>
      <c r="G394" s="102">
        <v>298621.42</v>
      </c>
    </row>
    <row r="395" spans="1:7" outlineLevel="4" x14ac:dyDescent="0.25">
      <c r="A395" s="101" t="s">
        <v>613</v>
      </c>
      <c r="B395" s="100" t="s">
        <v>602</v>
      </c>
      <c r="C395" s="100" t="s">
        <v>612</v>
      </c>
      <c r="D395" s="99"/>
      <c r="E395" s="98">
        <v>298621.42</v>
      </c>
      <c r="F395" s="98">
        <v>298621.42</v>
      </c>
      <c r="G395" s="97">
        <v>298621.42</v>
      </c>
    </row>
    <row r="396" spans="1:7" ht="25.5" outlineLevel="5" x14ac:dyDescent="0.25">
      <c r="A396" s="96" t="s">
        <v>611</v>
      </c>
      <c r="B396" s="95" t="s">
        <v>602</v>
      </c>
      <c r="C396" s="95" t="s">
        <v>610</v>
      </c>
      <c r="D396" s="94"/>
      <c r="E396" s="93">
        <v>298621.42</v>
      </c>
      <c r="F396" s="93">
        <v>298621.42</v>
      </c>
      <c r="G396" s="92">
        <v>298621.42</v>
      </c>
    </row>
    <row r="397" spans="1:7" outlineLevel="6" x14ac:dyDescent="0.25">
      <c r="A397" s="91" t="s">
        <v>341</v>
      </c>
      <c r="B397" s="90" t="s">
        <v>602</v>
      </c>
      <c r="C397" s="90" t="s">
        <v>610</v>
      </c>
      <c r="D397" s="90" t="s">
        <v>338</v>
      </c>
      <c r="E397" s="89">
        <v>298621.42</v>
      </c>
      <c r="F397" s="89">
        <v>298621.42</v>
      </c>
      <c r="G397" s="88">
        <v>298621.42</v>
      </c>
    </row>
    <row r="398" spans="1:7" ht="25.5" outlineLevel="3" x14ac:dyDescent="0.25">
      <c r="A398" s="106" t="s">
        <v>412</v>
      </c>
      <c r="B398" s="105" t="s">
        <v>602</v>
      </c>
      <c r="C398" s="105" t="s">
        <v>411</v>
      </c>
      <c r="D398" s="104"/>
      <c r="E398" s="103">
        <v>489490983.43000001</v>
      </c>
      <c r="F398" s="103">
        <v>515538700.94</v>
      </c>
      <c r="G398" s="102">
        <v>540208300.94000006</v>
      </c>
    </row>
    <row r="399" spans="1:7" outlineLevel="4" x14ac:dyDescent="0.25">
      <c r="A399" s="101" t="s">
        <v>410</v>
      </c>
      <c r="B399" s="100" t="s">
        <v>602</v>
      </c>
      <c r="C399" s="100" t="s">
        <v>409</v>
      </c>
      <c r="D399" s="99"/>
      <c r="E399" s="98">
        <v>489490983.43000001</v>
      </c>
      <c r="F399" s="98">
        <v>515538700.94</v>
      </c>
      <c r="G399" s="97">
        <v>540208300.94000006</v>
      </c>
    </row>
    <row r="400" spans="1:7" ht="25.5" outlineLevel="5" x14ac:dyDescent="0.25">
      <c r="A400" s="96" t="s">
        <v>489</v>
      </c>
      <c r="B400" s="95" t="s">
        <v>602</v>
      </c>
      <c r="C400" s="95" t="s">
        <v>609</v>
      </c>
      <c r="D400" s="94"/>
      <c r="E400" s="93">
        <v>35000</v>
      </c>
      <c r="F400" s="93">
        <v>0</v>
      </c>
      <c r="G400" s="92">
        <v>0</v>
      </c>
    </row>
    <row r="401" spans="1:7" ht="25.5" outlineLevel="6" x14ac:dyDescent="0.25">
      <c r="A401" s="91" t="s">
        <v>297</v>
      </c>
      <c r="B401" s="90" t="s">
        <v>602</v>
      </c>
      <c r="C401" s="90" t="s">
        <v>609</v>
      </c>
      <c r="D401" s="90" t="s">
        <v>294</v>
      </c>
      <c r="E401" s="89">
        <v>35000</v>
      </c>
      <c r="F401" s="89">
        <v>0</v>
      </c>
      <c r="G401" s="88">
        <v>0</v>
      </c>
    </row>
    <row r="402" spans="1:7" outlineLevel="5" x14ac:dyDescent="0.25">
      <c r="A402" s="96" t="s">
        <v>608</v>
      </c>
      <c r="B402" s="95" t="s">
        <v>602</v>
      </c>
      <c r="C402" s="95" t="s">
        <v>607</v>
      </c>
      <c r="D402" s="94"/>
      <c r="E402" s="93">
        <v>171709968.94</v>
      </c>
      <c r="F402" s="93">
        <v>171709968.94</v>
      </c>
      <c r="G402" s="92">
        <v>171709968.94</v>
      </c>
    </row>
    <row r="403" spans="1:7" ht="25.5" outlineLevel="6" x14ac:dyDescent="0.25">
      <c r="A403" s="91" t="s">
        <v>297</v>
      </c>
      <c r="B403" s="90" t="s">
        <v>602</v>
      </c>
      <c r="C403" s="90" t="s">
        <v>607</v>
      </c>
      <c r="D403" s="90" t="s">
        <v>294</v>
      </c>
      <c r="E403" s="89">
        <v>171709968.94</v>
      </c>
      <c r="F403" s="89">
        <v>171709968.94</v>
      </c>
      <c r="G403" s="88">
        <v>171709968.94</v>
      </c>
    </row>
    <row r="404" spans="1:7" outlineLevel="5" x14ac:dyDescent="0.25">
      <c r="A404" s="96" t="s">
        <v>606</v>
      </c>
      <c r="B404" s="95" t="s">
        <v>602</v>
      </c>
      <c r="C404" s="95" t="s">
        <v>605</v>
      </c>
      <c r="D404" s="94"/>
      <c r="E404" s="93">
        <v>16801832</v>
      </c>
      <c r="F404" s="93">
        <v>16801832</v>
      </c>
      <c r="G404" s="92">
        <v>16801832</v>
      </c>
    </row>
    <row r="405" spans="1:7" ht="25.5" outlineLevel="6" x14ac:dyDescent="0.25">
      <c r="A405" s="91" t="s">
        <v>297</v>
      </c>
      <c r="B405" s="90" t="s">
        <v>602</v>
      </c>
      <c r="C405" s="90" t="s">
        <v>605</v>
      </c>
      <c r="D405" s="90" t="s">
        <v>294</v>
      </c>
      <c r="E405" s="89">
        <v>16801832</v>
      </c>
      <c r="F405" s="89">
        <v>16801832</v>
      </c>
      <c r="G405" s="88">
        <v>16801832</v>
      </c>
    </row>
    <row r="406" spans="1:7" ht="25.5" outlineLevel="5" x14ac:dyDescent="0.25">
      <c r="A406" s="96" t="s">
        <v>577</v>
      </c>
      <c r="B406" s="95" t="s">
        <v>602</v>
      </c>
      <c r="C406" s="95" t="s">
        <v>604</v>
      </c>
      <c r="D406" s="94"/>
      <c r="E406" s="93">
        <v>300866600</v>
      </c>
      <c r="F406" s="93">
        <v>327026900</v>
      </c>
      <c r="G406" s="92">
        <v>351696500</v>
      </c>
    </row>
    <row r="407" spans="1:7" ht="25.5" outlineLevel="6" x14ac:dyDescent="0.25">
      <c r="A407" s="91" t="s">
        <v>297</v>
      </c>
      <c r="B407" s="90" t="s">
        <v>602</v>
      </c>
      <c r="C407" s="90" t="s">
        <v>604</v>
      </c>
      <c r="D407" s="90" t="s">
        <v>294</v>
      </c>
      <c r="E407" s="89">
        <v>300866600</v>
      </c>
      <c r="F407" s="89">
        <v>327026900</v>
      </c>
      <c r="G407" s="88">
        <v>351696500</v>
      </c>
    </row>
    <row r="408" spans="1:7" ht="38.25" outlineLevel="5" x14ac:dyDescent="0.25">
      <c r="A408" s="96" t="s">
        <v>603</v>
      </c>
      <c r="B408" s="95" t="s">
        <v>602</v>
      </c>
      <c r="C408" s="95" t="s">
        <v>601</v>
      </c>
      <c r="D408" s="94"/>
      <c r="E408" s="93">
        <v>77582.490000000005</v>
      </c>
      <c r="F408" s="93">
        <v>0</v>
      </c>
      <c r="G408" s="92">
        <v>0</v>
      </c>
    </row>
    <row r="409" spans="1:7" ht="25.5" outlineLevel="6" x14ac:dyDescent="0.25">
      <c r="A409" s="91" t="s">
        <v>297</v>
      </c>
      <c r="B409" s="90" t="s">
        <v>602</v>
      </c>
      <c r="C409" s="90" t="s">
        <v>601</v>
      </c>
      <c r="D409" s="90" t="s">
        <v>294</v>
      </c>
      <c r="E409" s="89">
        <v>77582.490000000005</v>
      </c>
      <c r="F409" s="89">
        <v>0</v>
      </c>
      <c r="G409" s="88">
        <v>0</v>
      </c>
    </row>
    <row r="410" spans="1:7" outlineLevel="1" x14ac:dyDescent="0.25">
      <c r="A410" s="116" t="s">
        <v>600</v>
      </c>
      <c r="B410" s="115" t="s">
        <v>563</v>
      </c>
      <c r="C410" s="114"/>
      <c r="D410" s="114"/>
      <c r="E410" s="113">
        <v>495108377.26999998</v>
      </c>
      <c r="F410" s="113">
        <v>517149954.19</v>
      </c>
      <c r="G410" s="112">
        <v>535796538.81</v>
      </c>
    </row>
    <row r="411" spans="1:7" ht="25.5" outlineLevel="2" x14ac:dyDescent="0.25">
      <c r="A411" s="111" t="s">
        <v>372</v>
      </c>
      <c r="B411" s="110" t="s">
        <v>563</v>
      </c>
      <c r="C411" s="110" t="s">
        <v>371</v>
      </c>
      <c r="D411" s="109"/>
      <c r="E411" s="108">
        <v>2880103.23</v>
      </c>
      <c r="F411" s="108">
        <v>2880103.23</v>
      </c>
      <c r="G411" s="107">
        <v>2880103.23</v>
      </c>
    </row>
    <row r="412" spans="1:7" ht="25.5" outlineLevel="4" x14ac:dyDescent="0.25">
      <c r="A412" s="101" t="s">
        <v>370</v>
      </c>
      <c r="B412" s="100" t="s">
        <v>563</v>
      </c>
      <c r="C412" s="100" t="s">
        <v>369</v>
      </c>
      <c r="D412" s="99"/>
      <c r="E412" s="98">
        <v>2880103.23</v>
      </c>
      <c r="F412" s="98">
        <v>2880103.23</v>
      </c>
      <c r="G412" s="97">
        <v>2880103.23</v>
      </c>
    </row>
    <row r="413" spans="1:7" ht="38.25" outlineLevel="5" x14ac:dyDescent="0.25">
      <c r="A413" s="96" t="s">
        <v>63</v>
      </c>
      <c r="B413" s="95" t="s">
        <v>563</v>
      </c>
      <c r="C413" s="95" t="s">
        <v>599</v>
      </c>
      <c r="D413" s="94"/>
      <c r="E413" s="93">
        <v>994400</v>
      </c>
      <c r="F413" s="93">
        <v>994400</v>
      </c>
      <c r="G413" s="92">
        <v>994400</v>
      </c>
    </row>
    <row r="414" spans="1:7" ht="25.5" outlineLevel="6" x14ac:dyDescent="0.25">
      <c r="A414" s="91" t="s">
        <v>297</v>
      </c>
      <c r="B414" s="90" t="s">
        <v>563</v>
      </c>
      <c r="C414" s="90" t="s">
        <v>599</v>
      </c>
      <c r="D414" s="90" t="s">
        <v>294</v>
      </c>
      <c r="E414" s="89">
        <v>994400</v>
      </c>
      <c r="F414" s="89">
        <v>994400</v>
      </c>
      <c r="G414" s="88">
        <v>994400</v>
      </c>
    </row>
    <row r="415" spans="1:7" ht="38.25" outlineLevel="5" x14ac:dyDescent="0.25">
      <c r="A415" s="96" t="s">
        <v>598</v>
      </c>
      <c r="B415" s="95" t="s">
        <v>563</v>
      </c>
      <c r="C415" s="95" t="s">
        <v>597</v>
      </c>
      <c r="D415" s="94"/>
      <c r="E415" s="93">
        <v>1350257.08</v>
      </c>
      <c r="F415" s="93">
        <v>1350257.08</v>
      </c>
      <c r="G415" s="92">
        <v>1350257.08</v>
      </c>
    </row>
    <row r="416" spans="1:7" ht="25.5" outlineLevel="6" x14ac:dyDescent="0.25">
      <c r="A416" s="91" t="s">
        <v>297</v>
      </c>
      <c r="B416" s="90" t="s">
        <v>563</v>
      </c>
      <c r="C416" s="90" t="s">
        <v>597</v>
      </c>
      <c r="D416" s="90" t="s">
        <v>294</v>
      </c>
      <c r="E416" s="89">
        <v>1350257.08</v>
      </c>
      <c r="F416" s="89">
        <v>1350257.08</v>
      </c>
      <c r="G416" s="88">
        <v>1350257.08</v>
      </c>
    </row>
    <row r="417" spans="1:7" ht="38.25" outlineLevel="5" x14ac:dyDescent="0.25">
      <c r="A417" s="96" t="s">
        <v>596</v>
      </c>
      <c r="B417" s="95" t="s">
        <v>563</v>
      </c>
      <c r="C417" s="95" t="s">
        <v>595</v>
      </c>
      <c r="D417" s="94"/>
      <c r="E417" s="93">
        <v>535446.15</v>
      </c>
      <c r="F417" s="93">
        <v>535446.15</v>
      </c>
      <c r="G417" s="92">
        <v>535446.15</v>
      </c>
    </row>
    <row r="418" spans="1:7" ht="25.5" outlineLevel="6" x14ac:dyDescent="0.25">
      <c r="A418" s="91" t="s">
        <v>297</v>
      </c>
      <c r="B418" s="90" t="s">
        <v>563</v>
      </c>
      <c r="C418" s="90" t="s">
        <v>595</v>
      </c>
      <c r="D418" s="90" t="s">
        <v>294</v>
      </c>
      <c r="E418" s="89">
        <v>535446.15</v>
      </c>
      <c r="F418" s="89">
        <v>535446.15</v>
      </c>
      <c r="G418" s="88">
        <v>535446.15</v>
      </c>
    </row>
    <row r="419" spans="1:7" ht="25.5" outlineLevel="2" x14ac:dyDescent="0.25">
      <c r="A419" s="111" t="s">
        <v>334</v>
      </c>
      <c r="B419" s="110" t="s">
        <v>563</v>
      </c>
      <c r="C419" s="110" t="s">
        <v>333</v>
      </c>
      <c r="D419" s="109"/>
      <c r="E419" s="108">
        <v>6446187.5</v>
      </c>
      <c r="F419" s="108">
        <v>6446187.5</v>
      </c>
      <c r="G419" s="107">
        <v>6446187.5</v>
      </c>
    </row>
    <row r="420" spans="1:7" outlineLevel="3" x14ac:dyDescent="0.25">
      <c r="A420" s="106" t="s">
        <v>332</v>
      </c>
      <c r="B420" s="105" t="s">
        <v>563</v>
      </c>
      <c r="C420" s="105" t="s">
        <v>331</v>
      </c>
      <c r="D420" s="104"/>
      <c r="E420" s="103">
        <v>6446187.5</v>
      </c>
      <c r="F420" s="103">
        <v>6446187.5</v>
      </c>
      <c r="G420" s="102">
        <v>6446187.5</v>
      </c>
    </row>
    <row r="421" spans="1:7" ht="25.5" outlineLevel="4" x14ac:dyDescent="0.25">
      <c r="A421" s="101" t="s">
        <v>330</v>
      </c>
      <c r="B421" s="100" t="s">
        <v>563</v>
      </c>
      <c r="C421" s="100" t="s">
        <v>329</v>
      </c>
      <c r="D421" s="99"/>
      <c r="E421" s="98">
        <v>6446187.5</v>
      </c>
      <c r="F421" s="98">
        <v>6446187.5</v>
      </c>
      <c r="G421" s="97">
        <v>6446187.5</v>
      </c>
    </row>
    <row r="422" spans="1:7" ht="25.5" outlineLevel="5" x14ac:dyDescent="0.25">
      <c r="A422" s="96" t="s">
        <v>328</v>
      </c>
      <c r="B422" s="95" t="s">
        <v>563</v>
      </c>
      <c r="C422" s="95" t="s">
        <v>327</v>
      </c>
      <c r="D422" s="94"/>
      <c r="E422" s="93">
        <v>6446187.5</v>
      </c>
      <c r="F422" s="93">
        <v>6446187.5</v>
      </c>
      <c r="G422" s="92">
        <v>6446187.5</v>
      </c>
    </row>
    <row r="423" spans="1:7" ht="25.5" outlineLevel="6" x14ac:dyDescent="0.25">
      <c r="A423" s="91" t="s">
        <v>297</v>
      </c>
      <c r="B423" s="90" t="s">
        <v>563</v>
      </c>
      <c r="C423" s="90" t="s">
        <v>327</v>
      </c>
      <c r="D423" s="90" t="s">
        <v>294</v>
      </c>
      <c r="E423" s="89">
        <v>6446187.5</v>
      </c>
      <c r="F423" s="89">
        <v>6446187.5</v>
      </c>
      <c r="G423" s="88">
        <v>6446187.5</v>
      </c>
    </row>
    <row r="424" spans="1:7" ht="25.5" outlineLevel="2" x14ac:dyDescent="0.25">
      <c r="A424" s="111" t="s">
        <v>414</v>
      </c>
      <c r="B424" s="110" t="s">
        <v>563</v>
      </c>
      <c r="C424" s="110" t="s">
        <v>413</v>
      </c>
      <c r="D424" s="109"/>
      <c r="E424" s="108">
        <v>485782086.54000002</v>
      </c>
      <c r="F424" s="108">
        <v>507823663.45999998</v>
      </c>
      <c r="G424" s="107">
        <v>526470248.07999998</v>
      </c>
    </row>
    <row r="425" spans="1:7" outlineLevel="3" x14ac:dyDescent="0.25">
      <c r="A425" s="106" t="s">
        <v>523</v>
      </c>
      <c r="B425" s="105" t="s">
        <v>563</v>
      </c>
      <c r="C425" s="105" t="s">
        <v>522</v>
      </c>
      <c r="D425" s="104"/>
      <c r="E425" s="103">
        <v>1195418.5900000001</v>
      </c>
      <c r="F425" s="103">
        <v>1670495.51</v>
      </c>
      <c r="G425" s="102">
        <v>399880.13</v>
      </c>
    </row>
    <row r="426" spans="1:7" outlineLevel="4" x14ac:dyDescent="0.25">
      <c r="A426" s="101" t="s">
        <v>594</v>
      </c>
      <c r="B426" s="100" t="s">
        <v>563</v>
      </c>
      <c r="C426" s="100" t="s">
        <v>593</v>
      </c>
      <c r="D426" s="99"/>
      <c r="E426" s="98">
        <v>250880.13</v>
      </c>
      <c r="F426" s="98">
        <v>250880.13</v>
      </c>
      <c r="G426" s="97">
        <v>250880.13</v>
      </c>
    </row>
    <row r="427" spans="1:7" ht="25.5" outlineLevel="5" x14ac:dyDescent="0.25">
      <c r="A427" s="96" t="s">
        <v>592</v>
      </c>
      <c r="B427" s="95" t="s">
        <v>563</v>
      </c>
      <c r="C427" s="95" t="s">
        <v>591</v>
      </c>
      <c r="D427" s="94"/>
      <c r="E427" s="93">
        <v>250880.13</v>
      </c>
      <c r="F427" s="93">
        <v>250880.13</v>
      </c>
      <c r="G427" s="92">
        <v>250880.13</v>
      </c>
    </row>
    <row r="428" spans="1:7" outlineLevel="6" x14ac:dyDescent="0.25">
      <c r="A428" s="91" t="s">
        <v>341</v>
      </c>
      <c r="B428" s="90" t="s">
        <v>563</v>
      </c>
      <c r="C428" s="90" t="s">
        <v>591</v>
      </c>
      <c r="D428" s="90" t="s">
        <v>338</v>
      </c>
      <c r="E428" s="89">
        <v>250880.13</v>
      </c>
      <c r="F428" s="89">
        <v>250880.13</v>
      </c>
      <c r="G428" s="88">
        <v>250880.13</v>
      </c>
    </row>
    <row r="429" spans="1:7" outlineLevel="4" x14ac:dyDescent="0.25">
      <c r="A429" s="101" t="s">
        <v>516</v>
      </c>
      <c r="B429" s="100" t="s">
        <v>563</v>
      </c>
      <c r="C429" s="100" t="s">
        <v>515</v>
      </c>
      <c r="D429" s="99"/>
      <c r="E429" s="98">
        <v>149000</v>
      </c>
      <c r="F429" s="98">
        <v>149000</v>
      </c>
      <c r="G429" s="97">
        <v>149000</v>
      </c>
    </row>
    <row r="430" spans="1:7" outlineLevel="5" x14ac:dyDescent="0.25">
      <c r="A430" s="96" t="s">
        <v>590</v>
      </c>
      <c r="B430" s="95" t="s">
        <v>563</v>
      </c>
      <c r="C430" s="95" t="s">
        <v>589</v>
      </c>
      <c r="D430" s="94"/>
      <c r="E430" s="93">
        <v>149000</v>
      </c>
      <c r="F430" s="93">
        <v>149000</v>
      </c>
      <c r="G430" s="92">
        <v>149000</v>
      </c>
    </row>
    <row r="431" spans="1:7" outlineLevel="6" x14ac:dyDescent="0.25">
      <c r="A431" s="91" t="s">
        <v>361</v>
      </c>
      <c r="B431" s="90" t="s">
        <v>563</v>
      </c>
      <c r="C431" s="90" t="s">
        <v>589</v>
      </c>
      <c r="D431" s="90" t="s">
        <v>359</v>
      </c>
      <c r="E431" s="89">
        <v>149000</v>
      </c>
      <c r="F431" s="89">
        <v>149000</v>
      </c>
      <c r="G431" s="88">
        <v>149000</v>
      </c>
    </row>
    <row r="432" spans="1:7" outlineLevel="4" x14ac:dyDescent="0.25">
      <c r="A432" s="101" t="s">
        <v>588</v>
      </c>
      <c r="B432" s="100" t="s">
        <v>563</v>
      </c>
      <c r="C432" s="100" t="s">
        <v>587</v>
      </c>
      <c r="D432" s="99"/>
      <c r="E432" s="98">
        <v>795538.46</v>
      </c>
      <c r="F432" s="98">
        <v>1270615.3799999999</v>
      </c>
      <c r="G432" s="97">
        <v>0</v>
      </c>
    </row>
    <row r="433" spans="1:7" ht="38.25" outlineLevel="5" x14ac:dyDescent="0.25">
      <c r="A433" s="96" t="s">
        <v>586</v>
      </c>
      <c r="B433" s="95" t="s">
        <v>563</v>
      </c>
      <c r="C433" s="95" t="s">
        <v>585</v>
      </c>
      <c r="D433" s="94"/>
      <c r="E433" s="93">
        <v>795538.46</v>
      </c>
      <c r="F433" s="93">
        <v>1270615.3799999999</v>
      </c>
      <c r="G433" s="92">
        <v>0</v>
      </c>
    </row>
    <row r="434" spans="1:7" outlineLevel="6" x14ac:dyDescent="0.25">
      <c r="A434" s="91" t="s">
        <v>341</v>
      </c>
      <c r="B434" s="90" t="s">
        <v>563</v>
      </c>
      <c r="C434" s="90" t="s">
        <v>585</v>
      </c>
      <c r="D434" s="90" t="s">
        <v>338</v>
      </c>
      <c r="E434" s="89">
        <v>795538.46</v>
      </c>
      <c r="F434" s="89">
        <v>1270615.3799999999</v>
      </c>
      <c r="G434" s="88">
        <v>0</v>
      </c>
    </row>
    <row r="435" spans="1:7" ht="25.5" outlineLevel="3" x14ac:dyDescent="0.25">
      <c r="A435" s="106" t="s">
        <v>412</v>
      </c>
      <c r="B435" s="105" t="s">
        <v>563</v>
      </c>
      <c r="C435" s="105" t="s">
        <v>411</v>
      </c>
      <c r="D435" s="104"/>
      <c r="E435" s="103">
        <v>484586667.94999999</v>
      </c>
      <c r="F435" s="103">
        <v>506153167.94999999</v>
      </c>
      <c r="G435" s="102">
        <v>526070367.94999999</v>
      </c>
    </row>
    <row r="436" spans="1:7" ht="25.5" outlineLevel="4" x14ac:dyDescent="0.25">
      <c r="A436" s="101" t="s">
        <v>584</v>
      </c>
      <c r="B436" s="100" t="s">
        <v>563</v>
      </c>
      <c r="C436" s="100" t="s">
        <v>583</v>
      </c>
      <c r="D436" s="99"/>
      <c r="E436" s="98">
        <v>418202663.66000003</v>
      </c>
      <c r="F436" s="98">
        <v>439814763.66000003</v>
      </c>
      <c r="G436" s="97">
        <v>459731963.66000003</v>
      </c>
    </row>
    <row r="437" spans="1:7" ht="25.5" outlineLevel="5" x14ac:dyDescent="0.25">
      <c r="A437" s="96" t="s">
        <v>489</v>
      </c>
      <c r="B437" s="95" t="s">
        <v>563</v>
      </c>
      <c r="C437" s="95" t="s">
        <v>582</v>
      </c>
      <c r="D437" s="94"/>
      <c r="E437" s="93">
        <v>60000</v>
      </c>
      <c r="F437" s="93">
        <v>0</v>
      </c>
      <c r="G437" s="92">
        <v>0</v>
      </c>
    </row>
    <row r="438" spans="1:7" ht="25.5" outlineLevel="6" x14ac:dyDescent="0.25">
      <c r="A438" s="91" t="s">
        <v>297</v>
      </c>
      <c r="B438" s="90" t="s">
        <v>563</v>
      </c>
      <c r="C438" s="90" t="s">
        <v>582</v>
      </c>
      <c r="D438" s="90" t="s">
        <v>294</v>
      </c>
      <c r="E438" s="89">
        <v>60000</v>
      </c>
      <c r="F438" s="89">
        <v>0</v>
      </c>
      <c r="G438" s="88">
        <v>0</v>
      </c>
    </row>
    <row r="439" spans="1:7" ht="38.25" outlineLevel="5" x14ac:dyDescent="0.25">
      <c r="A439" s="96" t="s">
        <v>581</v>
      </c>
      <c r="B439" s="95" t="s">
        <v>563</v>
      </c>
      <c r="C439" s="95" t="s">
        <v>580</v>
      </c>
      <c r="D439" s="94"/>
      <c r="E439" s="93">
        <v>37524463.659999996</v>
      </c>
      <c r="F439" s="93">
        <v>37524463.659999996</v>
      </c>
      <c r="G439" s="92">
        <v>37524463.659999996</v>
      </c>
    </row>
    <row r="440" spans="1:7" ht="25.5" outlineLevel="6" x14ac:dyDescent="0.25">
      <c r="A440" s="91" t="s">
        <v>297</v>
      </c>
      <c r="B440" s="90" t="s">
        <v>563</v>
      </c>
      <c r="C440" s="90" t="s">
        <v>580</v>
      </c>
      <c r="D440" s="90" t="s">
        <v>294</v>
      </c>
      <c r="E440" s="89">
        <v>37524463.659999996</v>
      </c>
      <c r="F440" s="89">
        <v>37524463.659999996</v>
      </c>
      <c r="G440" s="88">
        <v>37524463.659999996</v>
      </c>
    </row>
    <row r="441" spans="1:7" ht="38.25" outlineLevel="5" x14ac:dyDescent="0.25">
      <c r="A441" s="96" t="s">
        <v>579</v>
      </c>
      <c r="B441" s="95" t="s">
        <v>563</v>
      </c>
      <c r="C441" s="95" t="s">
        <v>578</v>
      </c>
      <c r="D441" s="94"/>
      <c r="E441" s="93">
        <v>1140600</v>
      </c>
      <c r="F441" s="93">
        <v>1148400</v>
      </c>
      <c r="G441" s="92">
        <v>1148400</v>
      </c>
    </row>
    <row r="442" spans="1:7" ht="25.5" outlineLevel="6" x14ac:dyDescent="0.25">
      <c r="A442" s="91" t="s">
        <v>297</v>
      </c>
      <c r="B442" s="90" t="s">
        <v>563</v>
      </c>
      <c r="C442" s="90" t="s">
        <v>578</v>
      </c>
      <c r="D442" s="90" t="s">
        <v>294</v>
      </c>
      <c r="E442" s="89">
        <v>1140600</v>
      </c>
      <c r="F442" s="89">
        <v>1148400</v>
      </c>
      <c r="G442" s="88">
        <v>1148400</v>
      </c>
    </row>
    <row r="443" spans="1:7" ht="25.5" outlineLevel="5" x14ac:dyDescent="0.25">
      <c r="A443" s="96" t="s">
        <v>577</v>
      </c>
      <c r="B443" s="95" t="s">
        <v>563</v>
      </c>
      <c r="C443" s="95" t="s">
        <v>576</v>
      </c>
      <c r="D443" s="94"/>
      <c r="E443" s="93">
        <v>352798400</v>
      </c>
      <c r="F443" s="93">
        <v>374290800</v>
      </c>
      <c r="G443" s="92">
        <v>394208000</v>
      </c>
    </row>
    <row r="444" spans="1:7" ht="25.5" outlineLevel="6" x14ac:dyDescent="0.25">
      <c r="A444" s="91" t="s">
        <v>297</v>
      </c>
      <c r="B444" s="90" t="s">
        <v>563</v>
      </c>
      <c r="C444" s="90" t="s">
        <v>576</v>
      </c>
      <c r="D444" s="90" t="s">
        <v>294</v>
      </c>
      <c r="E444" s="89">
        <v>352798400</v>
      </c>
      <c r="F444" s="89">
        <v>374290800</v>
      </c>
      <c r="G444" s="88">
        <v>394208000</v>
      </c>
    </row>
    <row r="445" spans="1:7" ht="63.75" outlineLevel="5" x14ac:dyDescent="0.25">
      <c r="A445" s="96" t="s">
        <v>252</v>
      </c>
      <c r="B445" s="95" t="s">
        <v>563</v>
      </c>
      <c r="C445" s="95" t="s">
        <v>575</v>
      </c>
      <c r="D445" s="94"/>
      <c r="E445" s="93">
        <v>1587100</v>
      </c>
      <c r="F445" s="93">
        <v>1587100</v>
      </c>
      <c r="G445" s="92">
        <v>1587100</v>
      </c>
    </row>
    <row r="446" spans="1:7" ht="25.5" outlineLevel="6" x14ac:dyDescent="0.25">
      <c r="A446" s="91" t="s">
        <v>297</v>
      </c>
      <c r="B446" s="90" t="s">
        <v>563</v>
      </c>
      <c r="C446" s="90" t="s">
        <v>575</v>
      </c>
      <c r="D446" s="90" t="s">
        <v>294</v>
      </c>
      <c r="E446" s="89">
        <v>1587100</v>
      </c>
      <c r="F446" s="89">
        <v>1587100</v>
      </c>
      <c r="G446" s="88">
        <v>1587100</v>
      </c>
    </row>
    <row r="447" spans="1:7" ht="51" outlineLevel="5" x14ac:dyDescent="0.25">
      <c r="A447" s="96" t="s">
        <v>574</v>
      </c>
      <c r="B447" s="95" t="s">
        <v>563</v>
      </c>
      <c r="C447" s="95" t="s">
        <v>573</v>
      </c>
      <c r="D447" s="94"/>
      <c r="E447" s="93">
        <v>25092100</v>
      </c>
      <c r="F447" s="93">
        <v>25264000</v>
      </c>
      <c r="G447" s="92">
        <v>25264000</v>
      </c>
    </row>
    <row r="448" spans="1:7" ht="25.5" outlineLevel="6" x14ac:dyDescent="0.25">
      <c r="A448" s="91" t="s">
        <v>297</v>
      </c>
      <c r="B448" s="90" t="s">
        <v>563</v>
      </c>
      <c r="C448" s="90" t="s">
        <v>573</v>
      </c>
      <c r="D448" s="90" t="s">
        <v>294</v>
      </c>
      <c r="E448" s="89">
        <v>25092100</v>
      </c>
      <c r="F448" s="89">
        <v>25264000</v>
      </c>
      <c r="G448" s="88">
        <v>25264000</v>
      </c>
    </row>
    <row r="449" spans="1:7" outlineLevel="4" x14ac:dyDescent="0.25">
      <c r="A449" s="101" t="s">
        <v>507</v>
      </c>
      <c r="B449" s="100" t="s">
        <v>563</v>
      </c>
      <c r="C449" s="100" t="s">
        <v>506</v>
      </c>
      <c r="D449" s="99"/>
      <c r="E449" s="98">
        <v>63178704.289999999</v>
      </c>
      <c r="F449" s="98">
        <v>63178704.289999999</v>
      </c>
      <c r="G449" s="97">
        <v>63178704.289999999</v>
      </c>
    </row>
    <row r="450" spans="1:7" outlineLevel="5" x14ac:dyDescent="0.25">
      <c r="A450" s="96" t="s">
        <v>505</v>
      </c>
      <c r="B450" s="95" t="s">
        <v>563</v>
      </c>
      <c r="C450" s="95" t="s">
        <v>504</v>
      </c>
      <c r="D450" s="94"/>
      <c r="E450" s="93">
        <v>21644069.600000001</v>
      </c>
      <c r="F450" s="93">
        <v>21644069.600000001</v>
      </c>
      <c r="G450" s="92">
        <v>21644069.600000001</v>
      </c>
    </row>
    <row r="451" spans="1:7" ht="25.5" outlineLevel="6" x14ac:dyDescent="0.25">
      <c r="A451" s="91" t="s">
        <v>297</v>
      </c>
      <c r="B451" s="90" t="s">
        <v>563</v>
      </c>
      <c r="C451" s="90" t="s">
        <v>504</v>
      </c>
      <c r="D451" s="90" t="s">
        <v>294</v>
      </c>
      <c r="E451" s="89">
        <v>21644069.600000001</v>
      </c>
      <c r="F451" s="89">
        <v>21644069.600000001</v>
      </c>
      <c r="G451" s="88">
        <v>21644069.600000001</v>
      </c>
    </row>
    <row r="452" spans="1:7" ht="25.5" outlineLevel="5" x14ac:dyDescent="0.25">
      <c r="A452" s="96" t="s">
        <v>572</v>
      </c>
      <c r="B452" s="95" t="s">
        <v>563</v>
      </c>
      <c r="C452" s="95" t="s">
        <v>571</v>
      </c>
      <c r="D452" s="94"/>
      <c r="E452" s="93">
        <v>5539900</v>
      </c>
      <c r="F452" s="93">
        <v>5539900</v>
      </c>
      <c r="G452" s="92">
        <v>5539900</v>
      </c>
    </row>
    <row r="453" spans="1:7" ht="25.5" outlineLevel="6" x14ac:dyDescent="0.25">
      <c r="A453" s="91" t="s">
        <v>297</v>
      </c>
      <c r="B453" s="90" t="s">
        <v>563</v>
      </c>
      <c r="C453" s="90" t="s">
        <v>571</v>
      </c>
      <c r="D453" s="90" t="s">
        <v>294</v>
      </c>
      <c r="E453" s="89">
        <v>5539900</v>
      </c>
      <c r="F453" s="89">
        <v>5539900</v>
      </c>
      <c r="G453" s="88">
        <v>5539900</v>
      </c>
    </row>
    <row r="454" spans="1:7" outlineLevel="5" x14ac:dyDescent="0.25">
      <c r="A454" s="96" t="s">
        <v>54</v>
      </c>
      <c r="B454" s="95" t="s">
        <v>563</v>
      </c>
      <c r="C454" s="95" t="s">
        <v>570</v>
      </c>
      <c r="D454" s="94"/>
      <c r="E454" s="93">
        <v>12897900</v>
      </c>
      <c r="F454" s="93">
        <v>12897900</v>
      </c>
      <c r="G454" s="92">
        <v>12897900</v>
      </c>
    </row>
    <row r="455" spans="1:7" ht="25.5" outlineLevel="6" x14ac:dyDescent="0.25">
      <c r="A455" s="91" t="s">
        <v>297</v>
      </c>
      <c r="B455" s="90" t="s">
        <v>563</v>
      </c>
      <c r="C455" s="90" t="s">
        <v>570</v>
      </c>
      <c r="D455" s="90" t="s">
        <v>294</v>
      </c>
      <c r="E455" s="89">
        <v>12897900</v>
      </c>
      <c r="F455" s="89">
        <v>12897900</v>
      </c>
      <c r="G455" s="88">
        <v>12897900</v>
      </c>
    </row>
    <row r="456" spans="1:7" ht="25.5" outlineLevel="5" x14ac:dyDescent="0.25">
      <c r="A456" s="96" t="s">
        <v>65</v>
      </c>
      <c r="B456" s="95" t="s">
        <v>563</v>
      </c>
      <c r="C456" s="95" t="s">
        <v>569</v>
      </c>
      <c r="D456" s="94"/>
      <c r="E456" s="93">
        <v>22983775.510000002</v>
      </c>
      <c r="F456" s="93">
        <v>22983775.510000002</v>
      </c>
      <c r="G456" s="92">
        <v>22983775.510000002</v>
      </c>
    </row>
    <row r="457" spans="1:7" ht="25.5" outlineLevel="6" x14ac:dyDescent="0.25">
      <c r="A457" s="91" t="s">
        <v>297</v>
      </c>
      <c r="B457" s="90" t="s">
        <v>563</v>
      </c>
      <c r="C457" s="90" t="s">
        <v>569</v>
      </c>
      <c r="D457" s="90" t="s">
        <v>294</v>
      </c>
      <c r="E457" s="89">
        <v>22983775.510000002</v>
      </c>
      <c r="F457" s="89">
        <v>22983775.510000002</v>
      </c>
      <c r="G457" s="88">
        <v>22983775.510000002</v>
      </c>
    </row>
    <row r="458" spans="1:7" ht="38.25" outlineLevel="5" x14ac:dyDescent="0.25">
      <c r="A458" s="96" t="s">
        <v>568</v>
      </c>
      <c r="B458" s="95" t="s">
        <v>563</v>
      </c>
      <c r="C458" s="95" t="s">
        <v>567</v>
      </c>
      <c r="D458" s="94"/>
      <c r="E458" s="93">
        <v>113059.18</v>
      </c>
      <c r="F458" s="93">
        <v>113059.18</v>
      </c>
      <c r="G458" s="92">
        <v>113059.18</v>
      </c>
    </row>
    <row r="459" spans="1:7" ht="25.5" outlineLevel="6" x14ac:dyDescent="0.25">
      <c r="A459" s="91" t="s">
        <v>297</v>
      </c>
      <c r="B459" s="90" t="s">
        <v>563</v>
      </c>
      <c r="C459" s="90" t="s">
        <v>567</v>
      </c>
      <c r="D459" s="90" t="s">
        <v>294</v>
      </c>
      <c r="E459" s="89">
        <v>113059.18</v>
      </c>
      <c r="F459" s="89">
        <v>113059.18</v>
      </c>
      <c r="G459" s="88">
        <v>113059.18</v>
      </c>
    </row>
    <row r="460" spans="1:7" outlineLevel="4" x14ac:dyDescent="0.25">
      <c r="A460" s="101" t="s">
        <v>566</v>
      </c>
      <c r="B460" s="100" t="s">
        <v>563</v>
      </c>
      <c r="C460" s="100" t="s">
        <v>565</v>
      </c>
      <c r="D460" s="99"/>
      <c r="E460" s="98">
        <v>3205300</v>
      </c>
      <c r="F460" s="98">
        <v>3159700</v>
      </c>
      <c r="G460" s="97">
        <v>3159700</v>
      </c>
    </row>
    <row r="461" spans="1:7" ht="25.5" outlineLevel="5" x14ac:dyDescent="0.25">
      <c r="A461" s="96" t="s">
        <v>564</v>
      </c>
      <c r="B461" s="95" t="s">
        <v>563</v>
      </c>
      <c r="C461" s="95" t="s">
        <v>562</v>
      </c>
      <c r="D461" s="94"/>
      <c r="E461" s="93">
        <v>3205300</v>
      </c>
      <c r="F461" s="93">
        <v>3159700</v>
      </c>
      <c r="G461" s="92">
        <v>3159700</v>
      </c>
    </row>
    <row r="462" spans="1:7" ht="25.5" outlineLevel="6" x14ac:dyDescent="0.25">
      <c r="A462" s="91" t="s">
        <v>297</v>
      </c>
      <c r="B462" s="90" t="s">
        <v>563</v>
      </c>
      <c r="C462" s="90" t="s">
        <v>562</v>
      </c>
      <c r="D462" s="90" t="s">
        <v>294</v>
      </c>
      <c r="E462" s="89">
        <v>3205300</v>
      </c>
      <c r="F462" s="89">
        <v>3159700</v>
      </c>
      <c r="G462" s="88">
        <v>3159700</v>
      </c>
    </row>
    <row r="463" spans="1:7" outlineLevel="1" x14ac:dyDescent="0.25">
      <c r="A463" s="116" t="s">
        <v>561</v>
      </c>
      <c r="B463" s="115" t="s">
        <v>526</v>
      </c>
      <c r="C463" s="114"/>
      <c r="D463" s="114"/>
      <c r="E463" s="113">
        <v>179897789.30000001</v>
      </c>
      <c r="F463" s="113">
        <v>131707776.56</v>
      </c>
      <c r="G463" s="112">
        <v>137792018</v>
      </c>
    </row>
    <row r="464" spans="1:7" ht="25.5" outlineLevel="2" x14ac:dyDescent="0.25">
      <c r="A464" s="111" t="s">
        <v>380</v>
      </c>
      <c r="B464" s="110" t="s">
        <v>526</v>
      </c>
      <c r="C464" s="110" t="s">
        <v>379</v>
      </c>
      <c r="D464" s="109"/>
      <c r="E464" s="108">
        <v>1892053.92</v>
      </c>
      <c r="F464" s="108">
        <v>1892053.92</v>
      </c>
      <c r="G464" s="107">
        <v>1892053.92</v>
      </c>
    </row>
    <row r="465" spans="1:7" outlineLevel="3" x14ac:dyDescent="0.25">
      <c r="A465" s="106" t="s">
        <v>378</v>
      </c>
      <c r="B465" s="105" t="s">
        <v>526</v>
      </c>
      <c r="C465" s="105" t="s">
        <v>377</v>
      </c>
      <c r="D465" s="104"/>
      <c r="E465" s="103">
        <v>1892053.92</v>
      </c>
      <c r="F465" s="103">
        <v>1892053.92</v>
      </c>
      <c r="G465" s="102">
        <v>1892053.92</v>
      </c>
    </row>
    <row r="466" spans="1:7" outlineLevel="4" x14ac:dyDescent="0.25">
      <c r="A466" s="101" t="s">
        <v>376</v>
      </c>
      <c r="B466" s="100" t="s">
        <v>526</v>
      </c>
      <c r="C466" s="100" t="s">
        <v>375</v>
      </c>
      <c r="D466" s="99"/>
      <c r="E466" s="98">
        <v>1892053.92</v>
      </c>
      <c r="F466" s="98">
        <v>1892053.92</v>
      </c>
      <c r="G466" s="97">
        <v>1892053.92</v>
      </c>
    </row>
    <row r="467" spans="1:7" ht="38.25" outlineLevel="5" x14ac:dyDescent="0.25">
      <c r="A467" s="96" t="s">
        <v>560</v>
      </c>
      <c r="B467" s="95" t="s">
        <v>526</v>
      </c>
      <c r="C467" s="95" t="s">
        <v>559</v>
      </c>
      <c r="D467" s="94"/>
      <c r="E467" s="93">
        <v>1892053.92</v>
      </c>
      <c r="F467" s="93">
        <v>1892053.92</v>
      </c>
      <c r="G467" s="92">
        <v>1892053.92</v>
      </c>
    </row>
    <row r="468" spans="1:7" ht="25.5" outlineLevel="6" x14ac:dyDescent="0.25">
      <c r="A468" s="91" t="s">
        <v>297</v>
      </c>
      <c r="B468" s="90" t="s">
        <v>526</v>
      </c>
      <c r="C468" s="90" t="s">
        <v>559</v>
      </c>
      <c r="D468" s="90" t="s">
        <v>294</v>
      </c>
      <c r="E468" s="89">
        <v>1892053.92</v>
      </c>
      <c r="F468" s="89">
        <v>1892053.92</v>
      </c>
      <c r="G468" s="88">
        <v>1892053.92</v>
      </c>
    </row>
    <row r="469" spans="1:7" ht="25.5" outlineLevel="2" x14ac:dyDescent="0.25">
      <c r="A469" s="111" t="s">
        <v>334</v>
      </c>
      <c r="B469" s="110" t="s">
        <v>526</v>
      </c>
      <c r="C469" s="110" t="s">
        <v>333</v>
      </c>
      <c r="D469" s="109"/>
      <c r="E469" s="108">
        <v>810600</v>
      </c>
      <c r="F469" s="108">
        <v>810600</v>
      </c>
      <c r="G469" s="107">
        <v>810600</v>
      </c>
    </row>
    <row r="470" spans="1:7" outlineLevel="3" x14ac:dyDescent="0.25">
      <c r="A470" s="106" t="s">
        <v>332</v>
      </c>
      <c r="B470" s="105" t="s">
        <v>526</v>
      </c>
      <c r="C470" s="105" t="s">
        <v>331</v>
      </c>
      <c r="D470" s="104"/>
      <c r="E470" s="103">
        <v>810600</v>
      </c>
      <c r="F470" s="103">
        <v>810600</v>
      </c>
      <c r="G470" s="102">
        <v>810600</v>
      </c>
    </row>
    <row r="471" spans="1:7" ht="25.5" outlineLevel="4" x14ac:dyDescent="0.25">
      <c r="A471" s="101" t="s">
        <v>330</v>
      </c>
      <c r="B471" s="100" t="s">
        <v>526</v>
      </c>
      <c r="C471" s="100" t="s">
        <v>329</v>
      </c>
      <c r="D471" s="99"/>
      <c r="E471" s="98">
        <v>810600</v>
      </c>
      <c r="F471" s="98">
        <v>810600</v>
      </c>
      <c r="G471" s="97">
        <v>810600</v>
      </c>
    </row>
    <row r="472" spans="1:7" ht="25.5" outlineLevel="5" x14ac:dyDescent="0.25">
      <c r="A472" s="96" t="s">
        <v>328</v>
      </c>
      <c r="B472" s="95" t="s">
        <v>526</v>
      </c>
      <c r="C472" s="95" t="s">
        <v>327</v>
      </c>
      <c r="D472" s="94"/>
      <c r="E472" s="93">
        <v>810600</v>
      </c>
      <c r="F472" s="93">
        <v>810600</v>
      </c>
      <c r="G472" s="92">
        <v>810600</v>
      </c>
    </row>
    <row r="473" spans="1:7" ht="25.5" outlineLevel="6" x14ac:dyDescent="0.25">
      <c r="A473" s="91" t="s">
        <v>297</v>
      </c>
      <c r="B473" s="90" t="s">
        <v>526</v>
      </c>
      <c r="C473" s="90" t="s">
        <v>327</v>
      </c>
      <c r="D473" s="90" t="s">
        <v>294</v>
      </c>
      <c r="E473" s="89">
        <v>810600</v>
      </c>
      <c r="F473" s="89">
        <v>810600</v>
      </c>
      <c r="G473" s="88">
        <v>810600</v>
      </c>
    </row>
    <row r="474" spans="1:7" ht="25.5" outlineLevel="2" x14ac:dyDescent="0.25">
      <c r="A474" s="111" t="s">
        <v>414</v>
      </c>
      <c r="B474" s="110" t="s">
        <v>526</v>
      </c>
      <c r="C474" s="110" t="s">
        <v>413</v>
      </c>
      <c r="D474" s="109"/>
      <c r="E474" s="108">
        <v>121470139.5</v>
      </c>
      <c r="F474" s="108">
        <v>71005977.549999997</v>
      </c>
      <c r="G474" s="107">
        <v>74599967.75</v>
      </c>
    </row>
    <row r="475" spans="1:7" outlineLevel="3" x14ac:dyDescent="0.25">
      <c r="A475" s="106" t="s">
        <v>523</v>
      </c>
      <c r="B475" s="105" t="s">
        <v>526</v>
      </c>
      <c r="C475" s="105" t="s">
        <v>522</v>
      </c>
      <c r="D475" s="104"/>
      <c r="E475" s="103">
        <v>60133521.289999999</v>
      </c>
      <c r="F475" s="103">
        <v>5827072.4900000002</v>
      </c>
      <c r="G475" s="102">
        <v>5827072.4900000002</v>
      </c>
    </row>
    <row r="476" spans="1:7" outlineLevel="4" x14ac:dyDescent="0.25">
      <c r="A476" s="101" t="s">
        <v>521</v>
      </c>
      <c r="B476" s="100" t="s">
        <v>526</v>
      </c>
      <c r="C476" s="100" t="s">
        <v>520</v>
      </c>
      <c r="D476" s="99"/>
      <c r="E476" s="98">
        <v>23038141.109999999</v>
      </c>
      <c r="F476" s="98">
        <v>0</v>
      </c>
      <c r="G476" s="97">
        <v>0</v>
      </c>
    </row>
    <row r="477" spans="1:7" outlineLevel="5" x14ac:dyDescent="0.25">
      <c r="A477" s="96" t="s">
        <v>558</v>
      </c>
      <c r="B477" s="95" t="s">
        <v>526</v>
      </c>
      <c r="C477" s="95" t="s">
        <v>557</v>
      </c>
      <c r="D477" s="94"/>
      <c r="E477" s="93">
        <v>755666.67</v>
      </c>
      <c r="F477" s="93">
        <v>0</v>
      </c>
      <c r="G477" s="92">
        <v>0</v>
      </c>
    </row>
    <row r="478" spans="1:7" ht="25.5" outlineLevel="6" x14ac:dyDescent="0.25">
      <c r="A478" s="91" t="s">
        <v>297</v>
      </c>
      <c r="B478" s="90" t="s">
        <v>526</v>
      </c>
      <c r="C478" s="90" t="s">
        <v>557</v>
      </c>
      <c r="D478" s="90" t="s">
        <v>294</v>
      </c>
      <c r="E478" s="89">
        <v>755666.67</v>
      </c>
      <c r="F478" s="89">
        <v>0</v>
      </c>
      <c r="G478" s="88">
        <v>0</v>
      </c>
    </row>
    <row r="479" spans="1:7" outlineLevel="5" x14ac:dyDescent="0.25">
      <c r="A479" s="96" t="s">
        <v>556</v>
      </c>
      <c r="B479" s="95" t="s">
        <v>526</v>
      </c>
      <c r="C479" s="95" t="s">
        <v>555</v>
      </c>
      <c r="D479" s="94"/>
      <c r="E479" s="93">
        <v>22282474.440000001</v>
      </c>
      <c r="F479" s="93">
        <v>0</v>
      </c>
      <c r="G479" s="92">
        <v>0</v>
      </c>
    </row>
    <row r="480" spans="1:7" ht="25.5" outlineLevel="6" x14ac:dyDescent="0.25">
      <c r="A480" s="91" t="s">
        <v>297</v>
      </c>
      <c r="B480" s="90" t="s">
        <v>526</v>
      </c>
      <c r="C480" s="90" t="s">
        <v>555</v>
      </c>
      <c r="D480" s="90" t="s">
        <v>294</v>
      </c>
      <c r="E480" s="89">
        <v>22282474.440000001</v>
      </c>
      <c r="F480" s="89">
        <v>0</v>
      </c>
      <c r="G480" s="88">
        <v>0</v>
      </c>
    </row>
    <row r="481" spans="1:7" outlineLevel="4" x14ac:dyDescent="0.25">
      <c r="A481" s="101" t="s">
        <v>516</v>
      </c>
      <c r="B481" s="100" t="s">
        <v>526</v>
      </c>
      <c r="C481" s="100" t="s">
        <v>515</v>
      </c>
      <c r="D481" s="99"/>
      <c r="E481" s="98">
        <v>5645486.4299999997</v>
      </c>
      <c r="F481" s="98">
        <v>5645486.4299999997</v>
      </c>
      <c r="G481" s="97">
        <v>5645486.4299999997</v>
      </c>
    </row>
    <row r="482" spans="1:7" outlineLevel="5" x14ac:dyDescent="0.25">
      <c r="A482" s="96" t="s">
        <v>554</v>
      </c>
      <c r="B482" s="95" t="s">
        <v>526</v>
      </c>
      <c r="C482" s="95" t="s">
        <v>553</v>
      </c>
      <c r="D482" s="94"/>
      <c r="E482" s="93">
        <v>507504.15</v>
      </c>
      <c r="F482" s="93">
        <v>507504.15</v>
      </c>
      <c r="G482" s="92">
        <v>507504.15</v>
      </c>
    </row>
    <row r="483" spans="1:7" outlineLevel="6" x14ac:dyDescent="0.25">
      <c r="A483" s="91" t="s">
        <v>341</v>
      </c>
      <c r="B483" s="90" t="s">
        <v>526</v>
      </c>
      <c r="C483" s="90" t="s">
        <v>553</v>
      </c>
      <c r="D483" s="90" t="s">
        <v>338</v>
      </c>
      <c r="E483" s="89">
        <v>57779.35</v>
      </c>
      <c r="F483" s="89">
        <v>57779.35</v>
      </c>
      <c r="G483" s="88">
        <v>57779.35</v>
      </c>
    </row>
    <row r="484" spans="1:7" ht="25.5" outlineLevel="6" x14ac:dyDescent="0.25">
      <c r="A484" s="91" t="s">
        <v>297</v>
      </c>
      <c r="B484" s="90" t="s">
        <v>526</v>
      </c>
      <c r="C484" s="90" t="s">
        <v>553</v>
      </c>
      <c r="D484" s="90" t="s">
        <v>294</v>
      </c>
      <c r="E484" s="89">
        <v>449724.8</v>
      </c>
      <c r="F484" s="89">
        <v>449724.8</v>
      </c>
      <c r="G484" s="88">
        <v>449724.8</v>
      </c>
    </row>
    <row r="485" spans="1:7" outlineLevel="5" x14ac:dyDescent="0.25">
      <c r="A485" s="96" t="s">
        <v>552</v>
      </c>
      <c r="B485" s="95" t="s">
        <v>526</v>
      </c>
      <c r="C485" s="95" t="s">
        <v>551</v>
      </c>
      <c r="D485" s="94"/>
      <c r="E485" s="93">
        <v>4255000</v>
      </c>
      <c r="F485" s="93">
        <v>4255000</v>
      </c>
      <c r="G485" s="92">
        <v>4255000</v>
      </c>
    </row>
    <row r="486" spans="1:7" ht="25.5" outlineLevel="6" x14ac:dyDescent="0.25">
      <c r="A486" s="91" t="s">
        <v>297</v>
      </c>
      <c r="B486" s="90" t="s">
        <v>526</v>
      </c>
      <c r="C486" s="90" t="s">
        <v>551</v>
      </c>
      <c r="D486" s="90" t="s">
        <v>294</v>
      </c>
      <c r="E486" s="89">
        <v>4255000</v>
      </c>
      <c r="F486" s="89">
        <v>4255000</v>
      </c>
      <c r="G486" s="88">
        <v>4255000</v>
      </c>
    </row>
    <row r="487" spans="1:7" outlineLevel="5" x14ac:dyDescent="0.25">
      <c r="A487" s="96" t="s">
        <v>550</v>
      </c>
      <c r="B487" s="95" t="s">
        <v>526</v>
      </c>
      <c r="C487" s="95" t="s">
        <v>549</v>
      </c>
      <c r="D487" s="94"/>
      <c r="E487" s="93">
        <v>171526.81</v>
      </c>
      <c r="F487" s="93">
        <v>171526.81</v>
      </c>
      <c r="G487" s="92">
        <v>171526.81</v>
      </c>
    </row>
    <row r="488" spans="1:7" ht="25.5" outlineLevel="6" x14ac:dyDescent="0.25">
      <c r="A488" s="91" t="s">
        <v>297</v>
      </c>
      <c r="B488" s="90" t="s">
        <v>526</v>
      </c>
      <c r="C488" s="90" t="s">
        <v>549</v>
      </c>
      <c r="D488" s="90" t="s">
        <v>294</v>
      </c>
      <c r="E488" s="89">
        <v>171526.81</v>
      </c>
      <c r="F488" s="89">
        <v>171526.81</v>
      </c>
      <c r="G488" s="88">
        <v>171526.81</v>
      </c>
    </row>
    <row r="489" spans="1:7" outlineLevel="5" x14ac:dyDescent="0.25">
      <c r="A489" s="96" t="s">
        <v>548</v>
      </c>
      <c r="B489" s="95" t="s">
        <v>526</v>
      </c>
      <c r="C489" s="95" t="s">
        <v>547</v>
      </c>
      <c r="D489" s="94"/>
      <c r="E489" s="93">
        <v>711455.47</v>
      </c>
      <c r="F489" s="93">
        <v>711455.47</v>
      </c>
      <c r="G489" s="92">
        <v>711455.47</v>
      </c>
    </row>
    <row r="490" spans="1:7" ht="25.5" outlineLevel="6" x14ac:dyDescent="0.25">
      <c r="A490" s="91" t="s">
        <v>297</v>
      </c>
      <c r="B490" s="90" t="s">
        <v>526</v>
      </c>
      <c r="C490" s="90" t="s">
        <v>547</v>
      </c>
      <c r="D490" s="90" t="s">
        <v>294</v>
      </c>
      <c r="E490" s="89">
        <v>711455.47</v>
      </c>
      <c r="F490" s="89">
        <v>711455.47</v>
      </c>
      <c r="G490" s="88">
        <v>711455.47</v>
      </c>
    </row>
    <row r="491" spans="1:7" outlineLevel="4" x14ac:dyDescent="0.25">
      <c r="A491" s="101" t="s">
        <v>546</v>
      </c>
      <c r="B491" s="100" t="s">
        <v>526</v>
      </c>
      <c r="C491" s="100" t="s">
        <v>545</v>
      </c>
      <c r="D491" s="99"/>
      <c r="E491" s="98">
        <v>181586.06</v>
      </c>
      <c r="F491" s="98">
        <v>181586.06</v>
      </c>
      <c r="G491" s="97">
        <v>181586.06</v>
      </c>
    </row>
    <row r="492" spans="1:7" ht="25.5" outlineLevel="5" x14ac:dyDescent="0.25">
      <c r="A492" s="96" t="s">
        <v>544</v>
      </c>
      <c r="B492" s="95" t="s">
        <v>526</v>
      </c>
      <c r="C492" s="95" t="s">
        <v>543</v>
      </c>
      <c r="D492" s="94"/>
      <c r="E492" s="93">
        <v>121254.87</v>
      </c>
      <c r="F492" s="93">
        <v>121254.87</v>
      </c>
      <c r="G492" s="92">
        <v>121254.87</v>
      </c>
    </row>
    <row r="493" spans="1:7" ht="25.5" outlineLevel="6" x14ac:dyDescent="0.25">
      <c r="A493" s="91" t="s">
        <v>297</v>
      </c>
      <c r="B493" s="90" t="s">
        <v>526</v>
      </c>
      <c r="C493" s="90" t="s">
        <v>543</v>
      </c>
      <c r="D493" s="90" t="s">
        <v>294</v>
      </c>
      <c r="E493" s="89">
        <v>121254.87</v>
      </c>
      <c r="F493" s="89">
        <v>121254.87</v>
      </c>
      <c r="G493" s="88">
        <v>121254.87</v>
      </c>
    </row>
    <row r="494" spans="1:7" outlineLevel="5" x14ac:dyDescent="0.25">
      <c r="A494" s="96" t="s">
        <v>542</v>
      </c>
      <c r="B494" s="95" t="s">
        <v>526</v>
      </c>
      <c r="C494" s="95" t="s">
        <v>541</v>
      </c>
      <c r="D494" s="94"/>
      <c r="E494" s="93">
        <v>60331.19</v>
      </c>
      <c r="F494" s="93">
        <v>60331.19</v>
      </c>
      <c r="G494" s="92">
        <v>60331.19</v>
      </c>
    </row>
    <row r="495" spans="1:7" ht="25.5" outlineLevel="6" x14ac:dyDescent="0.25">
      <c r="A495" s="91" t="s">
        <v>297</v>
      </c>
      <c r="B495" s="90" t="s">
        <v>526</v>
      </c>
      <c r="C495" s="90" t="s">
        <v>541</v>
      </c>
      <c r="D495" s="90" t="s">
        <v>294</v>
      </c>
      <c r="E495" s="89">
        <v>60331.19</v>
      </c>
      <c r="F495" s="89">
        <v>60331.19</v>
      </c>
      <c r="G495" s="88">
        <v>60331.19</v>
      </c>
    </row>
    <row r="496" spans="1:7" outlineLevel="4" x14ac:dyDescent="0.25">
      <c r="A496" s="101" t="s">
        <v>540</v>
      </c>
      <c r="B496" s="100" t="s">
        <v>526</v>
      </c>
      <c r="C496" s="100" t="s">
        <v>539</v>
      </c>
      <c r="D496" s="99"/>
      <c r="E496" s="98">
        <v>31268307.690000001</v>
      </c>
      <c r="F496" s="98">
        <v>0</v>
      </c>
      <c r="G496" s="97">
        <v>0</v>
      </c>
    </row>
    <row r="497" spans="1:7" ht="25.5" outlineLevel="5" x14ac:dyDescent="0.25">
      <c r="A497" s="96" t="s">
        <v>538</v>
      </c>
      <c r="B497" s="95" t="s">
        <v>526</v>
      </c>
      <c r="C497" s="95" t="s">
        <v>537</v>
      </c>
      <c r="D497" s="94"/>
      <c r="E497" s="93">
        <v>31268307.690000001</v>
      </c>
      <c r="F497" s="93">
        <v>0</v>
      </c>
      <c r="G497" s="92">
        <v>0</v>
      </c>
    </row>
    <row r="498" spans="1:7" ht="25.5" outlineLevel="6" x14ac:dyDescent="0.25">
      <c r="A498" s="91" t="s">
        <v>297</v>
      </c>
      <c r="B498" s="90" t="s">
        <v>526</v>
      </c>
      <c r="C498" s="90" t="s">
        <v>537</v>
      </c>
      <c r="D498" s="90" t="s">
        <v>294</v>
      </c>
      <c r="E498" s="89">
        <v>31268307.690000001</v>
      </c>
      <c r="F498" s="89">
        <v>0</v>
      </c>
      <c r="G498" s="88">
        <v>0</v>
      </c>
    </row>
    <row r="499" spans="1:7" ht="25.5" outlineLevel="3" x14ac:dyDescent="0.25">
      <c r="A499" s="106" t="s">
        <v>412</v>
      </c>
      <c r="B499" s="105" t="s">
        <v>526</v>
      </c>
      <c r="C499" s="105" t="s">
        <v>411</v>
      </c>
      <c r="D499" s="104"/>
      <c r="E499" s="103">
        <v>61336618.210000001</v>
      </c>
      <c r="F499" s="103">
        <v>65178905.060000002</v>
      </c>
      <c r="G499" s="102">
        <v>68772895.260000005</v>
      </c>
    </row>
    <row r="500" spans="1:7" outlineLevel="4" x14ac:dyDescent="0.25">
      <c r="A500" s="101" t="s">
        <v>536</v>
      </c>
      <c r="B500" s="100" t="s">
        <v>526</v>
      </c>
      <c r="C500" s="100" t="s">
        <v>535</v>
      </c>
      <c r="D500" s="99"/>
      <c r="E500" s="98">
        <v>61336618.210000001</v>
      </c>
      <c r="F500" s="98">
        <v>65178905.060000002</v>
      </c>
      <c r="G500" s="97">
        <v>68772895.260000005</v>
      </c>
    </row>
    <row r="501" spans="1:7" ht="25.5" outlineLevel="5" x14ac:dyDescent="0.25">
      <c r="A501" s="96" t="s">
        <v>534</v>
      </c>
      <c r="B501" s="95" t="s">
        <v>526</v>
      </c>
      <c r="C501" s="95" t="s">
        <v>533</v>
      </c>
      <c r="D501" s="94"/>
      <c r="E501" s="93">
        <v>61336618.210000001</v>
      </c>
      <c r="F501" s="93">
        <v>65178905.060000002</v>
      </c>
      <c r="G501" s="92">
        <v>68772895.260000005</v>
      </c>
    </row>
    <row r="502" spans="1:7" ht="25.5" outlineLevel="6" x14ac:dyDescent="0.25">
      <c r="A502" s="91" t="s">
        <v>297</v>
      </c>
      <c r="B502" s="90" t="s">
        <v>526</v>
      </c>
      <c r="C502" s="90" t="s">
        <v>533</v>
      </c>
      <c r="D502" s="90" t="s">
        <v>294</v>
      </c>
      <c r="E502" s="89">
        <v>61336618.210000001</v>
      </c>
      <c r="F502" s="89">
        <v>65178905.060000002</v>
      </c>
      <c r="G502" s="88">
        <v>68772895.260000005</v>
      </c>
    </row>
    <row r="503" spans="1:7" ht="25.5" outlineLevel="2" x14ac:dyDescent="0.25">
      <c r="A503" s="111" t="s">
        <v>493</v>
      </c>
      <c r="B503" s="110" t="s">
        <v>526</v>
      </c>
      <c r="C503" s="110" t="s">
        <v>492</v>
      </c>
      <c r="D503" s="109"/>
      <c r="E503" s="108">
        <v>55724995.880000003</v>
      </c>
      <c r="F503" s="108">
        <v>57999145.090000004</v>
      </c>
      <c r="G503" s="107">
        <v>60489396.329999998</v>
      </c>
    </row>
    <row r="504" spans="1:7" ht="25.5" outlineLevel="4" x14ac:dyDescent="0.25">
      <c r="A504" s="101" t="s">
        <v>532</v>
      </c>
      <c r="B504" s="100" t="s">
        <v>526</v>
      </c>
      <c r="C504" s="100" t="s">
        <v>531</v>
      </c>
      <c r="D504" s="99"/>
      <c r="E504" s="98">
        <v>55724995.880000003</v>
      </c>
      <c r="F504" s="98">
        <v>57999145.090000004</v>
      </c>
      <c r="G504" s="97">
        <v>60489396.329999998</v>
      </c>
    </row>
    <row r="505" spans="1:7" ht="25.5" outlineLevel="5" x14ac:dyDescent="0.25">
      <c r="A505" s="96" t="s">
        <v>489</v>
      </c>
      <c r="B505" s="95" t="s">
        <v>526</v>
      </c>
      <c r="C505" s="95" t="s">
        <v>530</v>
      </c>
      <c r="D505" s="94"/>
      <c r="E505" s="93">
        <v>50000</v>
      </c>
      <c r="F505" s="93">
        <v>0</v>
      </c>
      <c r="G505" s="92">
        <v>0</v>
      </c>
    </row>
    <row r="506" spans="1:7" ht="25.5" outlineLevel="6" x14ac:dyDescent="0.25">
      <c r="A506" s="91" t="s">
        <v>297</v>
      </c>
      <c r="B506" s="90" t="s">
        <v>526</v>
      </c>
      <c r="C506" s="90" t="s">
        <v>530</v>
      </c>
      <c r="D506" s="90" t="s">
        <v>294</v>
      </c>
      <c r="E506" s="89">
        <v>50000</v>
      </c>
      <c r="F506" s="89">
        <v>0</v>
      </c>
      <c r="G506" s="88">
        <v>0</v>
      </c>
    </row>
    <row r="507" spans="1:7" outlineLevel="5" x14ac:dyDescent="0.25">
      <c r="A507" s="96" t="s">
        <v>529</v>
      </c>
      <c r="B507" s="95" t="s">
        <v>526</v>
      </c>
      <c r="C507" s="95" t="s">
        <v>528</v>
      </c>
      <c r="D507" s="94"/>
      <c r="E507" s="93">
        <v>55395258.280000001</v>
      </c>
      <c r="F507" s="93">
        <v>57719407.490000002</v>
      </c>
      <c r="G507" s="92">
        <v>60209658.729999997</v>
      </c>
    </row>
    <row r="508" spans="1:7" ht="25.5" outlineLevel="6" x14ac:dyDescent="0.25">
      <c r="A508" s="91" t="s">
        <v>297</v>
      </c>
      <c r="B508" s="90" t="s">
        <v>526</v>
      </c>
      <c r="C508" s="90" t="s">
        <v>528</v>
      </c>
      <c r="D508" s="90" t="s">
        <v>294</v>
      </c>
      <c r="E508" s="89">
        <v>55395258.280000001</v>
      </c>
      <c r="F508" s="89">
        <v>57719407.490000002</v>
      </c>
      <c r="G508" s="88">
        <v>60209658.729999997</v>
      </c>
    </row>
    <row r="509" spans="1:7" ht="25.5" outlineLevel="5" x14ac:dyDescent="0.25">
      <c r="A509" s="96" t="s">
        <v>527</v>
      </c>
      <c r="B509" s="95" t="s">
        <v>526</v>
      </c>
      <c r="C509" s="95" t="s">
        <v>525</v>
      </c>
      <c r="D509" s="94"/>
      <c r="E509" s="93">
        <v>279737.59999999998</v>
      </c>
      <c r="F509" s="93">
        <v>279737.59999999998</v>
      </c>
      <c r="G509" s="92">
        <v>279737.59999999998</v>
      </c>
    </row>
    <row r="510" spans="1:7" ht="25.5" outlineLevel="6" x14ac:dyDescent="0.25">
      <c r="A510" s="91" t="s">
        <v>297</v>
      </c>
      <c r="B510" s="90" t="s">
        <v>526</v>
      </c>
      <c r="C510" s="90" t="s">
        <v>525</v>
      </c>
      <c r="D510" s="90" t="s">
        <v>294</v>
      </c>
      <c r="E510" s="89">
        <v>279737.59999999998</v>
      </c>
      <c r="F510" s="89">
        <v>279737.59999999998</v>
      </c>
      <c r="G510" s="88">
        <v>279737.59999999998</v>
      </c>
    </row>
    <row r="511" spans="1:7" outlineLevel="1" x14ac:dyDescent="0.25">
      <c r="A511" s="116" t="s">
        <v>524</v>
      </c>
      <c r="B511" s="115" t="s">
        <v>500</v>
      </c>
      <c r="C511" s="114"/>
      <c r="D511" s="114"/>
      <c r="E511" s="113">
        <v>30878972.460000001</v>
      </c>
      <c r="F511" s="113">
        <v>16314936.939999999</v>
      </c>
      <c r="G511" s="112">
        <v>16427552.33</v>
      </c>
    </row>
    <row r="512" spans="1:7" ht="25.5" outlineLevel="2" x14ac:dyDescent="0.25">
      <c r="A512" s="111" t="s">
        <v>414</v>
      </c>
      <c r="B512" s="110" t="s">
        <v>500</v>
      </c>
      <c r="C512" s="110" t="s">
        <v>413</v>
      </c>
      <c r="D512" s="109"/>
      <c r="E512" s="108">
        <v>30728972.460000001</v>
      </c>
      <c r="F512" s="108">
        <v>16164936.939999999</v>
      </c>
      <c r="G512" s="107">
        <v>16277552.33</v>
      </c>
    </row>
    <row r="513" spans="1:7" outlineLevel="3" x14ac:dyDescent="0.25">
      <c r="A513" s="106" t="s">
        <v>523</v>
      </c>
      <c r="B513" s="105" t="s">
        <v>500</v>
      </c>
      <c r="C513" s="105" t="s">
        <v>522</v>
      </c>
      <c r="D513" s="104"/>
      <c r="E513" s="103">
        <v>23410817.600000001</v>
      </c>
      <c r="F513" s="103">
        <v>8846782.0800000001</v>
      </c>
      <c r="G513" s="102">
        <v>8959397.4700000007</v>
      </c>
    </row>
    <row r="514" spans="1:7" outlineLevel="4" x14ac:dyDescent="0.25">
      <c r="A514" s="101" t="s">
        <v>521</v>
      </c>
      <c r="B514" s="100" t="s">
        <v>500</v>
      </c>
      <c r="C514" s="100" t="s">
        <v>520</v>
      </c>
      <c r="D514" s="99"/>
      <c r="E514" s="98">
        <v>14639230.77</v>
      </c>
      <c r="F514" s="98">
        <v>0</v>
      </c>
      <c r="G514" s="97">
        <v>0</v>
      </c>
    </row>
    <row r="515" spans="1:7" outlineLevel="5" x14ac:dyDescent="0.25">
      <c r="A515" s="96" t="s">
        <v>117</v>
      </c>
      <c r="B515" s="95" t="s">
        <v>500</v>
      </c>
      <c r="C515" s="95" t="s">
        <v>519</v>
      </c>
      <c r="D515" s="94"/>
      <c r="E515" s="93">
        <v>9515500</v>
      </c>
      <c r="F515" s="93">
        <v>0</v>
      </c>
      <c r="G515" s="92">
        <v>0</v>
      </c>
    </row>
    <row r="516" spans="1:7" outlineLevel="6" x14ac:dyDescent="0.25">
      <c r="A516" s="91" t="s">
        <v>341</v>
      </c>
      <c r="B516" s="90" t="s">
        <v>500</v>
      </c>
      <c r="C516" s="90" t="s">
        <v>519</v>
      </c>
      <c r="D516" s="90" t="s">
        <v>338</v>
      </c>
      <c r="E516" s="89">
        <v>9515500</v>
      </c>
      <c r="F516" s="89">
        <v>0</v>
      </c>
      <c r="G516" s="88">
        <v>0</v>
      </c>
    </row>
    <row r="517" spans="1:7" ht="25.5" outlineLevel="5" x14ac:dyDescent="0.25">
      <c r="A517" s="96" t="s">
        <v>518</v>
      </c>
      <c r="B517" s="95" t="s">
        <v>500</v>
      </c>
      <c r="C517" s="95" t="s">
        <v>517</v>
      </c>
      <c r="D517" s="94"/>
      <c r="E517" s="93">
        <v>5123730.7699999996</v>
      </c>
      <c r="F517" s="93">
        <v>0</v>
      </c>
      <c r="G517" s="92">
        <v>0</v>
      </c>
    </row>
    <row r="518" spans="1:7" outlineLevel="6" x14ac:dyDescent="0.25">
      <c r="A518" s="91" t="s">
        <v>341</v>
      </c>
      <c r="B518" s="90" t="s">
        <v>500</v>
      </c>
      <c r="C518" s="90" t="s">
        <v>517</v>
      </c>
      <c r="D518" s="90" t="s">
        <v>338</v>
      </c>
      <c r="E518" s="89">
        <v>5123730.7699999996</v>
      </c>
      <c r="F518" s="89">
        <v>0</v>
      </c>
      <c r="G518" s="88">
        <v>0</v>
      </c>
    </row>
    <row r="519" spans="1:7" outlineLevel="4" x14ac:dyDescent="0.25">
      <c r="A519" s="101" t="s">
        <v>516</v>
      </c>
      <c r="B519" s="100" t="s">
        <v>500</v>
      </c>
      <c r="C519" s="100" t="s">
        <v>515</v>
      </c>
      <c r="D519" s="99"/>
      <c r="E519" s="98">
        <v>8771586.8300000001</v>
      </c>
      <c r="F519" s="98">
        <v>8846782.0800000001</v>
      </c>
      <c r="G519" s="97">
        <v>8959397.4700000007</v>
      </c>
    </row>
    <row r="520" spans="1:7" outlineLevel="5" x14ac:dyDescent="0.25">
      <c r="A520" s="96" t="s">
        <v>514</v>
      </c>
      <c r="B520" s="95" t="s">
        <v>500</v>
      </c>
      <c r="C520" s="95" t="s">
        <v>513</v>
      </c>
      <c r="D520" s="94"/>
      <c r="E520" s="93">
        <v>3312053</v>
      </c>
      <c r="F520" s="93">
        <v>3312053</v>
      </c>
      <c r="G520" s="92">
        <v>3312053</v>
      </c>
    </row>
    <row r="521" spans="1:7" ht="25.5" outlineLevel="6" x14ac:dyDescent="0.25">
      <c r="A521" s="91" t="s">
        <v>297</v>
      </c>
      <c r="B521" s="90" t="s">
        <v>500</v>
      </c>
      <c r="C521" s="90" t="s">
        <v>513</v>
      </c>
      <c r="D521" s="90" t="s">
        <v>294</v>
      </c>
      <c r="E521" s="89">
        <v>3312053</v>
      </c>
      <c r="F521" s="89">
        <v>3312053</v>
      </c>
      <c r="G521" s="88">
        <v>3312053</v>
      </c>
    </row>
    <row r="522" spans="1:7" outlineLevel="5" x14ac:dyDescent="0.25">
      <c r="A522" s="96" t="s">
        <v>512</v>
      </c>
      <c r="B522" s="95" t="s">
        <v>500</v>
      </c>
      <c r="C522" s="95" t="s">
        <v>511</v>
      </c>
      <c r="D522" s="94"/>
      <c r="E522" s="93">
        <v>656764.6</v>
      </c>
      <c r="F522" s="93">
        <v>642113.69999999995</v>
      </c>
      <c r="G522" s="92">
        <v>642113.69999999995</v>
      </c>
    </row>
    <row r="523" spans="1:7" outlineLevel="6" x14ac:dyDescent="0.25">
      <c r="A523" s="91" t="s">
        <v>341</v>
      </c>
      <c r="B523" s="90" t="s">
        <v>500</v>
      </c>
      <c r="C523" s="90" t="s">
        <v>511</v>
      </c>
      <c r="D523" s="90" t="s">
        <v>338</v>
      </c>
      <c r="E523" s="89">
        <v>656764.6</v>
      </c>
      <c r="F523" s="89">
        <v>0</v>
      </c>
      <c r="G523" s="88">
        <v>0</v>
      </c>
    </row>
    <row r="524" spans="1:7" ht="25.5" outlineLevel="6" x14ac:dyDescent="0.25">
      <c r="A524" s="91" t="s">
        <v>297</v>
      </c>
      <c r="B524" s="90" t="s">
        <v>500</v>
      </c>
      <c r="C524" s="90" t="s">
        <v>511</v>
      </c>
      <c r="D524" s="90" t="s">
        <v>294</v>
      </c>
      <c r="E524" s="89">
        <v>0</v>
      </c>
      <c r="F524" s="89">
        <v>642113.69999999995</v>
      </c>
      <c r="G524" s="88">
        <v>642113.69999999995</v>
      </c>
    </row>
    <row r="525" spans="1:7" ht="25.5" outlineLevel="5" x14ac:dyDescent="0.25">
      <c r="A525" s="96" t="s">
        <v>64</v>
      </c>
      <c r="B525" s="95" t="s">
        <v>500</v>
      </c>
      <c r="C525" s="95" t="s">
        <v>510</v>
      </c>
      <c r="D525" s="94"/>
      <c r="E525" s="93">
        <v>3121800</v>
      </c>
      <c r="F525" s="93">
        <v>3180200</v>
      </c>
      <c r="G525" s="92">
        <v>3253400</v>
      </c>
    </row>
    <row r="526" spans="1:7" ht="25.5" outlineLevel="6" x14ac:dyDescent="0.25">
      <c r="A526" s="91" t="s">
        <v>297</v>
      </c>
      <c r="B526" s="90" t="s">
        <v>500</v>
      </c>
      <c r="C526" s="90" t="s">
        <v>510</v>
      </c>
      <c r="D526" s="90" t="s">
        <v>294</v>
      </c>
      <c r="E526" s="89">
        <v>3121800</v>
      </c>
      <c r="F526" s="89">
        <v>3180200</v>
      </c>
      <c r="G526" s="88">
        <v>3253400</v>
      </c>
    </row>
    <row r="527" spans="1:7" ht="25.5" outlineLevel="5" x14ac:dyDescent="0.25">
      <c r="A527" s="96" t="s">
        <v>509</v>
      </c>
      <c r="B527" s="95" t="s">
        <v>500</v>
      </c>
      <c r="C527" s="95" t="s">
        <v>508</v>
      </c>
      <c r="D527" s="94"/>
      <c r="E527" s="93">
        <v>1680969.23</v>
      </c>
      <c r="F527" s="93">
        <v>1712415.38</v>
      </c>
      <c r="G527" s="92">
        <v>1751830.77</v>
      </c>
    </row>
    <row r="528" spans="1:7" ht="25.5" outlineLevel="6" x14ac:dyDescent="0.25">
      <c r="A528" s="91" t="s">
        <v>297</v>
      </c>
      <c r="B528" s="90" t="s">
        <v>500</v>
      </c>
      <c r="C528" s="90" t="s">
        <v>508</v>
      </c>
      <c r="D528" s="90" t="s">
        <v>294</v>
      </c>
      <c r="E528" s="89">
        <v>1680969.23</v>
      </c>
      <c r="F528" s="89">
        <v>1712415.38</v>
      </c>
      <c r="G528" s="88">
        <v>1751830.77</v>
      </c>
    </row>
    <row r="529" spans="1:7" ht="25.5" outlineLevel="3" x14ac:dyDescent="0.25">
      <c r="A529" s="106" t="s">
        <v>412</v>
      </c>
      <c r="B529" s="105" t="s">
        <v>500</v>
      </c>
      <c r="C529" s="105" t="s">
        <v>411</v>
      </c>
      <c r="D529" s="104"/>
      <c r="E529" s="103">
        <v>7318154.8600000003</v>
      </c>
      <c r="F529" s="103">
        <v>7318154.8600000003</v>
      </c>
      <c r="G529" s="102">
        <v>7318154.8600000003</v>
      </c>
    </row>
    <row r="530" spans="1:7" outlineLevel="4" x14ac:dyDescent="0.25">
      <c r="A530" s="101" t="s">
        <v>507</v>
      </c>
      <c r="B530" s="100" t="s">
        <v>500</v>
      </c>
      <c r="C530" s="100" t="s">
        <v>506</v>
      </c>
      <c r="D530" s="99"/>
      <c r="E530" s="98">
        <v>7318154.8600000003</v>
      </c>
      <c r="F530" s="98">
        <v>7318154.8600000003</v>
      </c>
      <c r="G530" s="97">
        <v>7318154.8600000003</v>
      </c>
    </row>
    <row r="531" spans="1:7" outlineLevel="5" x14ac:dyDescent="0.25">
      <c r="A531" s="96" t="s">
        <v>505</v>
      </c>
      <c r="B531" s="95" t="s">
        <v>500</v>
      </c>
      <c r="C531" s="95" t="s">
        <v>504</v>
      </c>
      <c r="D531" s="94"/>
      <c r="E531" s="93">
        <v>7318154.8600000003</v>
      </c>
      <c r="F531" s="93">
        <v>7318154.8600000003</v>
      </c>
      <c r="G531" s="92">
        <v>7318154.8600000003</v>
      </c>
    </row>
    <row r="532" spans="1:7" ht="25.5" outlineLevel="6" x14ac:dyDescent="0.25">
      <c r="A532" s="91" t="s">
        <v>297</v>
      </c>
      <c r="B532" s="90" t="s">
        <v>500</v>
      </c>
      <c r="C532" s="90" t="s">
        <v>504</v>
      </c>
      <c r="D532" s="90" t="s">
        <v>294</v>
      </c>
      <c r="E532" s="89">
        <v>7318154.8600000003</v>
      </c>
      <c r="F532" s="89">
        <v>7318154.8600000003</v>
      </c>
      <c r="G532" s="88">
        <v>7318154.8600000003</v>
      </c>
    </row>
    <row r="533" spans="1:7" ht="25.5" outlineLevel="2" x14ac:dyDescent="0.25">
      <c r="A533" s="111" t="s">
        <v>493</v>
      </c>
      <c r="B533" s="110" t="s">
        <v>500</v>
      </c>
      <c r="C533" s="110" t="s">
        <v>492</v>
      </c>
      <c r="D533" s="109"/>
      <c r="E533" s="108">
        <v>150000</v>
      </c>
      <c r="F533" s="108">
        <v>150000</v>
      </c>
      <c r="G533" s="107">
        <v>150000</v>
      </c>
    </row>
    <row r="534" spans="1:7" outlineLevel="4" x14ac:dyDescent="0.25">
      <c r="A534" s="101" t="s">
        <v>503</v>
      </c>
      <c r="B534" s="100" t="s">
        <v>500</v>
      </c>
      <c r="C534" s="100" t="s">
        <v>502</v>
      </c>
      <c r="D534" s="99"/>
      <c r="E534" s="98">
        <v>150000</v>
      </c>
      <c r="F534" s="98">
        <v>150000</v>
      </c>
      <c r="G534" s="97">
        <v>150000</v>
      </c>
    </row>
    <row r="535" spans="1:7" outlineLevel="5" x14ac:dyDescent="0.25">
      <c r="A535" s="96" t="s">
        <v>501</v>
      </c>
      <c r="B535" s="95" t="s">
        <v>500</v>
      </c>
      <c r="C535" s="95" t="s">
        <v>499</v>
      </c>
      <c r="D535" s="94"/>
      <c r="E535" s="93">
        <v>150000</v>
      </c>
      <c r="F535" s="93">
        <v>150000</v>
      </c>
      <c r="G535" s="92">
        <v>150000</v>
      </c>
    </row>
    <row r="536" spans="1:7" outlineLevel="6" x14ac:dyDescent="0.25">
      <c r="A536" s="91" t="s">
        <v>341</v>
      </c>
      <c r="B536" s="90" t="s">
        <v>500</v>
      </c>
      <c r="C536" s="90" t="s">
        <v>499</v>
      </c>
      <c r="D536" s="90" t="s">
        <v>338</v>
      </c>
      <c r="E536" s="89">
        <v>150000</v>
      </c>
      <c r="F536" s="89">
        <v>150000</v>
      </c>
      <c r="G536" s="88">
        <v>150000</v>
      </c>
    </row>
    <row r="537" spans="1:7" ht="15.75" thickBot="1" x14ac:dyDescent="0.3">
      <c r="A537" s="121" t="s">
        <v>498</v>
      </c>
      <c r="B537" s="120" t="s">
        <v>497</v>
      </c>
      <c r="C537" s="119"/>
      <c r="D537" s="119"/>
      <c r="E537" s="118">
        <v>624830719.11000001</v>
      </c>
      <c r="F537" s="118">
        <v>675812067.87</v>
      </c>
      <c r="G537" s="117">
        <v>191083788.22</v>
      </c>
    </row>
    <row r="538" spans="1:7" outlineLevel="1" x14ac:dyDescent="0.25">
      <c r="A538" s="116" t="s">
        <v>496</v>
      </c>
      <c r="B538" s="115" t="s">
        <v>451</v>
      </c>
      <c r="C538" s="114"/>
      <c r="D538" s="114"/>
      <c r="E538" s="113">
        <v>624830719.11000001</v>
      </c>
      <c r="F538" s="113">
        <v>675812067.87</v>
      </c>
      <c r="G538" s="112">
        <v>191083788.22</v>
      </c>
    </row>
    <row r="539" spans="1:7" ht="25.5" outlineLevel="2" x14ac:dyDescent="0.25">
      <c r="A539" s="111" t="s">
        <v>380</v>
      </c>
      <c r="B539" s="110" t="s">
        <v>451</v>
      </c>
      <c r="C539" s="110" t="s">
        <v>379</v>
      </c>
      <c r="D539" s="109"/>
      <c r="E539" s="108">
        <v>2811044.7</v>
      </c>
      <c r="F539" s="108">
        <v>2811044.7</v>
      </c>
      <c r="G539" s="107">
        <v>2811044.7</v>
      </c>
    </row>
    <row r="540" spans="1:7" outlineLevel="3" x14ac:dyDescent="0.25">
      <c r="A540" s="106" t="s">
        <v>378</v>
      </c>
      <c r="B540" s="105" t="s">
        <v>451</v>
      </c>
      <c r="C540" s="105" t="s">
        <v>377</v>
      </c>
      <c r="D540" s="104"/>
      <c r="E540" s="103">
        <v>2811044.7</v>
      </c>
      <c r="F540" s="103">
        <v>2811044.7</v>
      </c>
      <c r="G540" s="102">
        <v>2811044.7</v>
      </c>
    </row>
    <row r="541" spans="1:7" outlineLevel="4" x14ac:dyDescent="0.25">
      <c r="A541" s="101" t="s">
        <v>376</v>
      </c>
      <c r="B541" s="100" t="s">
        <v>451</v>
      </c>
      <c r="C541" s="100" t="s">
        <v>375</v>
      </c>
      <c r="D541" s="99"/>
      <c r="E541" s="98">
        <v>2811044.7</v>
      </c>
      <c r="F541" s="98">
        <v>2811044.7</v>
      </c>
      <c r="G541" s="97">
        <v>2811044.7</v>
      </c>
    </row>
    <row r="542" spans="1:7" ht="51" outlineLevel="5" x14ac:dyDescent="0.25">
      <c r="A542" s="96" t="s">
        <v>495</v>
      </c>
      <c r="B542" s="95" t="s">
        <v>451</v>
      </c>
      <c r="C542" s="95" t="s">
        <v>494</v>
      </c>
      <c r="D542" s="94"/>
      <c r="E542" s="93">
        <v>2811044.7</v>
      </c>
      <c r="F542" s="93">
        <v>2811044.7</v>
      </c>
      <c r="G542" s="92">
        <v>2811044.7</v>
      </c>
    </row>
    <row r="543" spans="1:7" ht="25.5" outlineLevel="6" x14ac:dyDescent="0.25">
      <c r="A543" s="91" t="s">
        <v>297</v>
      </c>
      <c r="B543" s="90" t="s">
        <v>451</v>
      </c>
      <c r="C543" s="90" t="s">
        <v>494</v>
      </c>
      <c r="D543" s="90" t="s">
        <v>294</v>
      </c>
      <c r="E543" s="89">
        <v>2811044.7</v>
      </c>
      <c r="F543" s="89">
        <v>2811044.7</v>
      </c>
      <c r="G543" s="88">
        <v>2811044.7</v>
      </c>
    </row>
    <row r="544" spans="1:7" ht="25.5" outlineLevel="2" x14ac:dyDescent="0.25">
      <c r="A544" s="111" t="s">
        <v>334</v>
      </c>
      <c r="B544" s="110" t="s">
        <v>451</v>
      </c>
      <c r="C544" s="110" t="s">
        <v>333</v>
      </c>
      <c r="D544" s="109"/>
      <c r="E544" s="108">
        <v>892800</v>
      </c>
      <c r="F544" s="108">
        <v>892800</v>
      </c>
      <c r="G544" s="107">
        <v>892800</v>
      </c>
    </row>
    <row r="545" spans="1:7" outlineLevel="3" x14ac:dyDescent="0.25">
      <c r="A545" s="106" t="s">
        <v>332</v>
      </c>
      <c r="B545" s="105" t="s">
        <v>451</v>
      </c>
      <c r="C545" s="105" t="s">
        <v>331</v>
      </c>
      <c r="D545" s="104"/>
      <c r="E545" s="103">
        <v>892800</v>
      </c>
      <c r="F545" s="103">
        <v>892800</v>
      </c>
      <c r="G545" s="102">
        <v>892800</v>
      </c>
    </row>
    <row r="546" spans="1:7" ht="25.5" outlineLevel="4" x14ac:dyDescent="0.25">
      <c r="A546" s="101" t="s">
        <v>330</v>
      </c>
      <c r="B546" s="100" t="s">
        <v>451</v>
      </c>
      <c r="C546" s="100" t="s">
        <v>329</v>
      </c>
      <c r="D546" s="99"/>
      <c r="E546" s="98">
        <v>892800</v>
      </c>
      <c r="F546" s="98">
        <v>892800</v>
      </c>
      <c r="G546" s="97">
        <v>892800</v>
      </c>
    </row>
    <row r="547" spans="1:7" ht="25.5" outlineLevel="5" x14ac:dyDescent="0.25">
      <c r="A547" s="96" t="s">
        <v>328</v>
      </c>
      <c r="B547" s="95" t="s">
        <v>451</v>
      </c>
      <c r="C547" s="95" t="s">
        <v>327</v>
      </c>
      <c r="D547" s="94"/>
      <c r="E547" s="93">
        <v>892800</v>
      </c>
      <c r="F547" s="93">
        <v>892800</v>
      </c>
      <c r="G547" s="92">
        <v>892800</v>
      </c>
    </row>
    <row r="548" spans="1:7" ht="25.5" outlineLevel="6" x14ac:dyDescent="0.25">
      <c r="A548" s="91" t="s">
        <v>297</v>
      </c>
      <c r="B548" s="90" t="s">
        <v>451</v>
      </c>
      <c r="C548" s="90" t="s">
        <v>327</v>
      </c>
      <c r="D548" s="90" t="s">
        <v>294</v>
      </c>
      <c r="E548" s="89">
        <v>892800</v>
      </c>
      <c r="F548" s="89">
        <v>892800</v>
      </c>
      <c r="G548" s="88">
        <v>892800</v>
      </c>
    </row>
    <row r="549" spans="1:7" ht="25.5" outlineLevel="2" x14ac:dyDescent="0.25">
      <c r="A549" s="111" t="s">
        <v>493</v>
      </c>
      <c r="B549" s="110" t="s">
        <v>451</v>
      </c>
      <c r="C549" s="110" t="s">
        <v>492</v>
      </c>
      <c r="D549" s="109"/>
      <c r="E549" s="108">
        <v>621126874.40999997</v>
      </c>
      <c r="F549" s="108">
        <v>672108223.16999996</v>
      </c>
      <c r="G549" s="107">
        <v>187379943.52000001</v>
      </c>
    </row>
    <row r="550" spans="1:7" outlineLevel="4" x14ac:dyDescent="0.25">
      <c r="A550" s="101" t="s">
        <v>491</v>
      </c>
      <c r="B550" s="100" t="s">
        <v>451</v>
      </c>
      <c r="C550" s="100" t="s">
        <v>490</v>
      </c>
      <c r="D550" s="99"/>
      <c r="E550" s="98">
        <v>109339715.13</v>
      </c>
      <c r="F550" s="98">
        <v>116097216.93000001</v>
      </c>
      <c r="G550" s="97">
        <v>123390968.84999999</v>
      </c>
    </row>
    <row r="551" spans="1:7" ht="25.5" outlineLevel="5" x14ac:dyDescent="0.25">
      <c r="A551" s="96" t="s">
        <v>489</v>
      </c>
      <c r="B551" s="95" t="s">
        <v>451</v>
      </c>
      <c r="C551" s="95" t="s">
        <v>488</v>
      </c>
      <c r="D551" s="94"/>
      <c r="E551" s="93">
        <v>50000</v>
      </c>
      <c r="F551" s="93">
        <v>0</v>
      </c>
      <c r="G551" s="92">
        <v>0</v>
      </c>
    </row>
    <row r="552" spans="1:7" ht="25.5" outlineLevel="6" x14ac:dyDescent="0.25">
      <c r="A552" s="91" t="s">
        <v>297</v>
      </c>
      <c r="B552" s="90" t="s">
        <v>451</v>
      </c>
      <c r="C552" s="90" t="s">
        <v>488</v>
      </c>
      <c r="D552" s="90" t="s">
        <v>294</v>
      </c>
      <c r="E552" s="89">
        <v>50000</v>
      </c>
      <c r="F552" s="89">
        <v>0</v>
      </c>
      <c r="G552" s="88">
        <v>0</v>
      </c>
    </row>
    <row r="553" spans="1:7" ht="25.5" outlineLevel="5" x14ac:dyDescent="0.25">
      <c r="A553" s="96" t="s">
        <v>487</v>
      </c>
      <c r="B553" s="95" t="s">
        <v>451</v>
      </c>
      <c r="C553" s="95" t="s">
        <v>486</v>
      </c>
      <c r="D553" s="94"/>
      <c r="E553" s="93">
        <v>32354138.66</v>
      </c>
      <c r="F553" s="93">
        <v>39161640.460000001</v>
      </c>
      <c r="G553" s="92">
        <v>46455392.380000003</v>
      </c>
    </row>
    <row r="554" spans="1:7" ht="25.5" outlineLevel="6" x14ac:dyDescent="0.25">
      <c r="A554" s="91" t="s">
        <v>297</v>
      </c>
      <c r="B554" s="90" t="s">
        <v>451</v>
      </c>
      <c r="C554" s="90" t="s">
        <v>486</v>
      </c>
      <c r="D554" s="90" t="s">
        <v>294</v>
      </c>
      <c r="E554" s="89">
        <v>32354138.66</v>
      </c>
      <c r="F554" s="89">
        <v>39161640.460000001</v>
      </c>
      <c r="G554" s="88">
        <v>46455392.380000003</v>
      </c>
    </row>
    <row r="555" spans="1:7" outlineLevel="5" x14ac:dyDescent="0.25">
      <c r="A555" s="96" t="s">
        <v>485</v>
      </c>
      <c r="B555" s="95" t="s">
        <v>451</v>
      </c>
      <c r="C555" s="95" t="s">
        <v>484</v>
      </c>
      <c r="D555" s="94"/>
      <c r="E555" s="93">
        <v>1009689.4</v>
      </c>
      <c r="F555" s="93">
        <v>1009689.4</v>
      </c>
      <c r="G555" s="92">
        <v>1009689.4</v>
      </c>
    </row>
    <row r="556" spans="1:7" ht="25.5" outlineLevel="6" x14ac:dyDescent="0.25">
      <c r="A556" s="91" t="s">
        <v>297</v>
      </c>
      <c r="B556" s="90" t="s">
        <v>451</v>
      </c>
      <c r="C556" s="90" t="s">
        <v>484</v>
      </c>
      <c r="D556" s="90" t="s">
        <v>294</v>
      </c>
      <c r="E556" s="89">
        <v>1009689.4</v>
      </c>
      <c r="F556" s="89">
        <v>1009689.4</v>
      </c>
      <c r="G556" s="88">
        <v>1009689.4</v>
      </c>
    </row>
    <row r="557" spans="1:7" outlineLevel="5" x14ac:dyDescent="0.25">
      <c r="A557" s="96" t="s">
        <v>483</v>
      </c>
      <c r="B557" s="95" t="s">
        <v>451</v>
      </c>
      <c r="C557" s="95" t="s">
        <v>482</v>
      </c>
      <c r="D557" s="94"/>
      <c r="E557" s="93">
        <v>3339776.3</v>
      </c>
      <c r="F557" s="93">
        <v>3339776.3</v>
      </c>
      <c r="G557" s="92">
        <v>3339776.3</v>
      </c>
    </row>
    <row r="558" spans="1:7" ht="25.5" outlineLevel="6" x14ac:dyDescent="0.25">
      <c r="A558" s="91" t="s">
        <v>297</v>
      </c>
      <c r="B558" s="90" t="s">
        <v>451</v>
      </c>
      <c r="C558" s="90" t="s">
        <v>482</v>
      </c>
      <c r="D558" s="90" t="s">
        <v>294</v>
      </c>
      <c r="E558" s="89">
        <v>3339776.3</v>
      </c>
      <c r="F558" s="89">
        <v>3339776.3</v>
      </c>
      <c r="G558" s="88">
        <v>3339776.3</v>
      </c>
    </row>
    <row r="559" spans="1:7" ht="25.5" outlineLevel="5" x14ac:dyDescent="0.25">
      <c r="A559" s="96" t="s">
        <v>66</v>
      </c>
      <c r="B559" s="95" t="s">
        <v>451</v>
      </c>
      <c r="C559" s="95" t="s">
        <v>481</v>
      </c>
      <c r="D559" s="94"/>
      <c r="E559" s="93">
        <v>47180972</v>
      </c>
      <c r="F559" s="93">
        <v>47180972</v>
      </c>
      <c r="G559" s="92">
        <v>47180972</v>
      </c>
    </row>
    <row r="560" spans="1:7" ht="25.5" outlineLevel="6" x14ac:dyDescent="0.25">
      <c r="A560" s="91" t="s">
        <v>297</v>
      </c>
      <c r="B560" s="90" t="s">
        <v>451</v>
      </c>
      <c r="C560" s="90" t="s">
        <v>481</v>
      </c>
      <c r="D560" s="90" t="s">
        <v>294</v>
      </c>
      <c r="E560" s="89">
        <v>47180972</v>
      </c>
      <c r="F560" s="89">
        <v>47180972</v>
      </c>
      <c r="G560" s="88">
        <v>47180972</v>
      </c>
    </row>
    <row r="561" spans="1:7" ht="25.5" outlineLevel="5" x14ac:dyDescent="0.25">
      <c r="A561" s="96" t="s">
        <v>480</v>
      </c>
      <c r="B561" s="95" t="s">
        <v>451</v>
      </c>
      <c r="C561" s="95" t="s">
        <v>479</v>
      </c>
      <c r="D561" s="94"/>
      <c r="E561" s="93">
        <v>25405138.77</v>
      </c>
      <c r="F561" s="93">
        <v>25405138.77</v>
      </c>
      <c r="G561" s="92">
        <v>25405138.77</v>
      </c>
    </row>
    <row r="562" spans="1:7" ht="25.5" outlineLevel="6" x14ac:dyDescent="0.25">
      <c r="A562" s="91" t="s">
        <v>297</v>
      </c>
      <c r="B562" s="90" t="s">
        <v>451</v>
      </c>
      <c r="C562" s="90" t="s">
        <v>479</v>
      </c>
      <c r="D562" s="90" t="s">
        <v>294</v>
      </c>
      <c r="E562" s="89">
        <v>25405138.77</v>
      </c>
      <c r="F562" s="89">
        <v>25405138.77</v>
      </c>
      <c r="G562" s="88">
        <v>25405138.77</v>
      </c>
    </row>
    <row r="563" spans="1:7" outlineLevel="4" x14ac:dyDescent="0.25">
      <c r="A563" s="101" t="s">
        <v>478</v>
      </c>
      <c r="B563" s="100" t="s">
        <v>451</v>
      </c>
      <c r="C563" s="100" t="s">
        <v>477</v>
      </c>
      <c r="D563" s="99"/>
      <c r="E563" s="98">
        <v>13360258.529999999</v>
      </c>
      <c r="F563" s="98">
        <v>14199767.300000001</v>
      </c>
      <c r="G563" s="97">
        <v>15099240.98</v>
      </c>
    </row>
    <row r="564" spans="1:7" ht="25.5" outlineLevel="5" x14ac:dyDescent="0.25">
      <c r="A564" s="96" t="s">
        <v>476</v>
      </c>
      <c r="B564" s="95" t="s">
        <v>451</v>
      </c>
      <c r="C564" s="95" t="s">
        <v>475</v>
      </c>
      <c r="D564" s="94"/>
      <c r="E564" s="93">
        <v>13224661.75</v>
      </c>
      <c r="F564" s="93">
        <v>14064170.52</v>
      </c>
      <c r="G564" s="92">
        <v>14963644.199999999</v>
      </c>
    </row>
    <row r="565" spans="1:7" ht="25.5" outlineLevel="6" x14ac:dyDescent="0.25">
      <c r="A565" s="91" t="s">
        <v>297</v>
      </c>
      <c r="B565" s="90" t="s">
        <v>451</v>
      </c>
      <c r="C565" s="90" t="s">
        <v>475</v>
      </c>
      <c r="D565" s="90" t="s">
        <v>294</v>
      </c>
      <c r="E565" s="89">
        <v>13224661.75</v>
      </c>
      <c r="F565" s="89">
        <v>14064170.52</v>
      </c>
      <c r="G565" s="88">
        <v>14963644.199999999</v>
      </c>
    </row>
    <row r="566" spans="1:7" outlineLevel="5" x14ac:dyDescent="0.25">
      <c r="A566" s="96" t="s">
        <v>474</v>
      </c>
      <c r="B566" s="95" t="s">
        <v>451</v>
      </c>
      <c r="C566" s="95" t="s">
        <v>473</v>
      </c>
      <c r="D566" s="94"/>
      <c r="E566" s="93">
        <v>135596.78</v>
      </c>
      <c r="F566" s="93">
        <v>135596.78</v>
      </c>
      <c r="G566" s="92">
        <v>135596.78</v>
      </c>
    </row>
    <row r="567" spans="1:7" ht="25.5" outlineLevel="6" x14ac:dyDescent="0.25">
      <c r="A567" s="91" t="s">
        <v>297</v>
      </c>
      <c r="B567" s="90" t="s">
        <v>451</v>
      </c>
      <c r="C567" s="90" t="s">
        <v>473</v>
      </c>
      <c r="D567" s="90" t="s">
        <v>294</v>
      </c>
      <c r="E567" s="89">
        <v>135596.78</v>
      </c>
      <c r="F567" s="89">
        <v>135596.78</v>
      </c>
      <c r="G567" s="88">
        <v>135596.78</v>
      </c>
    </row>
    <row r="568" spans="1:7" outlineLevel="4" x14ac:dyDescent="0.25">
      <c r="A568" s="101" t="s">
        <v>472</v>
      </c>
      <c r="B568" s="100" t="s">
        <v>451</v>
      </c>
      <c r="C568" s="100" t="s">
        <v>471</v>
      </c>
      <c r="D568" s="99"/>
      <c r="E568" s="98">
        <v>44073037.159999996</v>
      </c>
      <c r="F568" s="98">
        <v>45799937.170000002</v>
      </c>
      <c r="G568" s="97">
        <v>48863491.090000004</v>
      </c>
    </row>
    <row r="569" spans="1:7" ht="25.5" outlineLevel="5" x14ac:dyDescent="0.25">
      <c r="A569" s="96" t="s">
        <v>470</v>
      </c>
      <c r="B569" s="95" t="s">
        <v>451</v>
      </c>
      <c r="C569" s="95" t="s">
        <v>469</v>
      </c>
      <c r="D569" s="94"/>
      <c r="E569" s="93">
        <v>42889270.590000004</v>
      </c>
      <c r="F569" s="93">
        <v>45748587.579999998</v>
      </c>
      <c r="G569" s="92">
        <v>48812141.5</v>
      </c>
    </row>
    <row r="570" spans="1:7" ht="25.5" outlineLevel="6" x14ac:dyDescent="0.25">
      <c r="A570" s="91" t="s">
        <v>297</v>
      </c>
      <c r="B570" s="90" t="s">
        <v>451</v>
      </c>
      <c r="C570" s="90" t="s">
        <v>469</v>
      </c>
      <c r="D570" s="90" t="s">
        <v>294</v>
      </c>
      <c r="E570" s="89">
        <v>42889270.590000004</v>
      </c>
      <c r="F570" s="89">
        <v>45748587.579999998</v>
      </c>
      <c r="G570" s="88">
        <v>48812141.5</v>
      </c>
    </row>
    <row r="571" spans="1:7" outlineLevel="5" x14ac:dyDescent="0.25">
      <c r="A571" s="96" t="s">
        <v>468</v>
      </c>
      <c r="B571" s="95" t="s">
        <v>451</v>
      </c>
      <c r="C571" s="95" t="s">
        <v>467</v>
      </c>
      <c r="D571" s="94"/>
      <c r="E571" s="93">
        <v>51349.59</v>
      </c>
      <c r="F571" s="93">
        <v>51349.59</v>
      </c>
      <c r="G571" s="92">
        <v>51349.59</v>
      </c>
    </row>
    <row r="572" spans="1:7" ht="25.5" outlineLevel="6" x14ac:dyDescent="0.25">
      <c r="A572" s="91" t="s">
        <v>297</v>
      </c>
      <c r="B572" s="90" t="s">
        <v>451</v>
      </c>
      <c r="C572" s="90" t="s">
        <v>467</v>
      </c>
      <c r="D572" s="90" t="s">
        <v>294</v>
      </c>
      <c r="E572" s="89">
        <v>51349.59</v>
      </c>
      <c r="F572" s="89">
        <v>51349.59</v>
      </c>
      <c r="G572" s="88">
        <v>51349.59</v>
      </c>
    </row>
    <row r="573" spans="1:7" outlineLevel="5" x14ac:dyDescent="0.25">
      <c r="A573" s="96" t="s">
        <v>466</v>
      </c>
      <c r="B573" s="95" t="s">
        <v>451</v>
      </c>
      <c r="C573" s="95" t="s">
        <v>465</v>
      </c>
      <c r="D573" s="94"/>
      <c r="E573" s="93">
        <v>1132416.98</v>
      </c>
      <c r="F573" s="93">
        <v>0</v>
      </c>
      <c r="G573" s="92">
        <v>0</v>
      </c>
    </row>
    <row r="574" spans="1:7" ht="25.5" outlineLevel="6" x14ac:dyDescent="0.25">
      <c r="A574" s="91" t="s">
        <v>297</v>
      </c>
      <c r="B574" s="90" t="s">
        <v>451</v>
      </c>
      <c r="C574" s="90" t="s">
        <v>465</v>
      </c>
      <c r="D574" s="90" t="s">
        <v>294</v>
      </c>
      <c r="E574" s="89">
        <v>1132416.98</v>
      </c>
      <c r="F574" s="89">
        <v>0</v>
      </c>
      <c r="G574" s="88">
        <v>0</v>
      </c>
    </row>
    <row r="575" spans="1:7" outlineLevel="4" x14ac:dyDescent="0.25">
      <c r="A575" s="101" t="s">
        <v>464</v>
      </c>
      <c r="B575" s="100" t="s">
        <v>451</v>
      </c>
      <c r="C575" s="100" t="s">
        <v>463</v>
      </c>
      <c r="D575" s="99"/>
      <c r="E575" s="98">
        <v>451427620.99000001</v>
      </c>
      <c r="F575" s="98">
        <v>495985059.17000002</v>
      </c>
      <c r="G575" s="97">
        <v>0</v>
      </c>
    </row>
    <row r="576" spans="1:7" ht="25.5" outlineLevel="5" x14ac:dyDescent="0.25">
      <c r="A576" s="96" t="s">
        <v>462</v>
      </c>
      <c r="B576" s="95" t="s">
        <v>451</v>
      </c>
      <c r="C576" s="95" t="s">
        <v>461</v>
      </c>
      <c r="D576" s="94"/>
      <c r="E576" s="93">
        <v>1427620.99</v>
      </c>
      <c r="F576" s="93">
        <v>0</v>
      </c>
      <c r="G576" s="92">
        <v>0</v>
      </c>
    </row>
    <row r="577" spans="1:7" outlineLevel="6" x14ac:dyDescent="0.25">
      <c r="A577" s="91" t="s">
        <v>394</v>
      </c>
      <c r="B577" s="90" t="s">
        <v>451</v>
      </c>
      <c r="C577" s="90" t="s">
        <v>461</v>
      </c>
      <c r="D577" s="90" t="s">
        <v>392</v>
      </c>
      <c r="E577" s="89">
        <v>1427620.99</v>
      </c>
      <c r="F577" s="89">
        <v>0</v>
      </c>
      <c r="G577" s="88">
        <v>0</v>
      </c>
    </row>
    <row r="578" spans="1:7" outlineLevel="5" x14ac:dyDescent="0.25">
      <c r="A578" s="96" t="s">
        <v>460</v>
      </c>
      <c r="B578" s="95" t="s">
        <v>451</v>
      </c>
      <c r="C578" s="95" t="s">
        <v>459</v>
      </c>
      <c r="D578" s="94"/>
      <c r="E578" s="93">
        <v>300000000</v>
      </c>
      <c r="F578" s="93">
        <v>345985059.17000002</v>
      </c>
      <c r="G578" s="92">
        <v>0</v>
      </c>
    </row>
    <row r="579" spans="1:7" outlineLevel="6" x14ac:dyDescent="0.25">
      <c r="A579" s="91" t="s">
        <v>394</v>
      </c>
      <c r="B579" s="90" t="s">
        <v>451</v>
      </c>
      <c r="C579" s="90" t="s">
        <v>459</v>
      </c>
      <c r="D579" s="90" t="s">
        <v>392</v>
      </c>
      <c r="E579" s="89">
        <v>300000000</v>
      </c>
      <c r="F579" s="89">
        <v>345985059.17000002</v>
      </c>
      <c r="G579" s="88">
        <v>0</v>
      </c>
    </row>
    <row r="580" spans="1:7" ht="25.5" outlineLevel="5" x14ac:dyDescent="0.25">
      <c r="A580" s="96" t="s">
        <v>458</v>
      </c>
      <c r="B580" s="95" t="s">
        <v>451</v>
      </c>
      <c r="C580" s="95" t="s">
        <v>457</v>
      </c>
      <c r="D580" s="94"/>
      <c r="E580" s="93">
        <v>150000000</v>
      </c>
      <c r="F580" s="93">
        <v>150000000</v>
      </c>
      <c r="G580" s="92">
        <v>0</v>
      </c>
    </row>
    <row r="581" spans="1:7" outlineLevel="6" x14ac:dyDescent="0.25">
      <c r="A581" s="91" t="s">
        <v>394</v>
      </c>
      <c r="B581" s="90" t="s">
        <v>451</v>
      </c>
      <c r="C581" s="90" t="s">
        <v>457</v>
      </c>
      <c r="D581" s="90" t="s">
        <v>392</v>
      </c>
      <c r="E581" s="89">
        <v>150000000</v>
      </c>
      <c r="F581" s="89">
        <v>150000000</v>
      </c>
      <c r="G581" s="88">
        <v>0</v>
      </c>
    </row>
    <row r="582" spans="1:7" ht="25.5" outlineLevel="4" x14ac:dyDescent="0.25">
      <c r="A582" s="101" t="s">
        <v>456</v>
      </c>
      <c r="B582" s="100" t="s">
        <v>451</v>
      </c>
      <c r="C582" s="100" t="s">
        <v>455</v>
      </c>
      <c r="D582" s="99"/>
      <c r="E582" s="98">
        <v>2926242.6</v>
      </c>
      <c r="F582" s="98">
        <v>26242.6</v>
      </c>
      <c r="G582" s="97">
        <v>26242.6</v>
      </c>
    </row>
    <row r="583" spans="1:7" ht="38.25" outlineLevel="5" x14ac:dyDescent="0.25">
      <c r="A583" s="96" t="s">
        <v>454</v>
      </c>
      <c r="B583" s="95" t="s">
        <v>451</v>
      </c>
      <c r="C583" s="95" t="s">
        <v>453</v>
      </c>
      <c r="D583" s="94"/>
      <c r="E583" s="93">
        <v>2900000</v>
      </c>
      <c r="F583" s="93">
        <v>0</v>
      </c>
      <c r="G583" s="92">
        <v>0</v>
      </c>
    </row>
    <row r="584" spans="1:7" outlineLevel="6" x14ac:dyDescent="0.25">
      <c r="A584" s="91" t="s">
        <v>341</v>
      </c>
      <c r="B584" s="90" t="s">
        <v>451</v>
      </c>
      <c r="C584" s="90" t="s">
        <v>453</v>
      </c>
      <c r="D584" s="90" t="s">
        <v>338</v>
      </c>
      <c r="E584" s="89">
        <v>2900000</v>
      </c>
      <c r="F584" s="89">
        <v>0</v>
      </c>
      <c r="G584" s="88">
        <v>0</v>
      </c>
    </row>
    <row r="585" spans="1:7" outlineLevel="5" x14ac:dyDescent="0.25">
      <c r="A585" s="96" t="s">
        <v>452</v>
      </c>
      <c r="B585" s="95" t="s">
        <v>451</v>
      </c>
      <c r="C585" s="95" t="s">
        <v>450</v>
      </c>
      <c r="D585" s="94"/>
      <c r="E585" s="93">
        <v>26242.6</v>
      </c>
      <c r="F585" s="93">
        <v>26242.6</v>
      </c>
      <c r="G585" s="92">
        <v>26242.6</v>
      </c>
    </row>
    <row r="586" spans="1:7" outlineLevel="6" x14ac:dyDescent="0.25">
      <c r="A586" s="91" t="s">
        <v>341</v>
      </c>
      <c r="B586" s="90" t="s">
        <v>451</v>
      </c>
      <c r="C586" s="90" t="s">
        <v>450</v>
      </c>
      <c r="D586" s="90" t="s">
        <v>338</v>
      </c>
      <c r="E586" s="89">
        <v>26242.6</v>
      </c>
      <c r="F586" s="89">
        <v>26242.6</v>
      </c>
      <c r="G586" s="88">
        <v>26242.6</v>
      </c>
    </row>
    <row r="587" spans="1:7" ht="15.75" thickBot="1" x14ac:dyDescent="0.3">
      <c r="A587" s="121" t="s">
        <v>449</v>
      </c>
      <c r="B587" s="120" t="s">
        <v>448</v>
      </c>
      <c r="C587" s="119"/>
      <c r="D587" s="119"/>
      <c r="E587" s="118">
        <v>120978249.53</v>
      </c>
      <c r="F587" s="118">
        <v>113751134.53</v>
      </c>
      <c r="G587" s="117">
        <v>107372080.53</v>
      </c>
    </row>
    <row r="588" spans="1:7" outlineLevel="1" x14ac:dyDescent="0.25">
      <c r="A588" s="116" t="s">
        <v>447</v>
      </c>
      <c r="B588" s="115" t="s">
        <v>442</v>
      </c>
      <c r="C588" s="114"/>
      <c r="D588" s="114"/>
      <c r="E588" s="113">
        <v>5776280.6399999997</v>
      </c>
      <c r="F588" s="113">
        <v>5776280.6399999997</v>
      </c>
      <c r="G588" s="112">
        <v>5776280.6399999997</v>
      </c>
    </row>
    <row r="589" spans="1:7" ht="25.5" outlineLevel="2" x14ac:dyDescent="0.25">
      <c r="A589" s="111" t="s">
        <v>290</v>
      </c>
      <c r="B589" s="110" t="s">
        <v>442</v>
      </c>
      <c r="C589" s="110" t="s">
        <v>289</v>
      </c>
      <c r="D589" s="109"/>
      <c r="E589" s="108">
        <v>5303109.4800000004</v>
      </c>
      <c r="F589" s="108">
        <v>5303109.4800000004</v>
      </c>
      <c r="G589" s="107">
        <v>5303109.4800000004</v>
      </c>
    </row>
    <row r="590" spans="1:7" ht="25.5" outlineLevel="3" x14ac:dyDescent="0.25">
      <c r="A590" s="106" t="s">
        <v>288</v>
      </c>
      <c r="B590" s="105" t="s">
        <v>442</v>
      </c>
      <c r="C590" s="105" t="s">
        <v>287</v>
      </c>
      <c r="D590" s="104"/>
      <c r="E590" s="103">
        <v>5303109.4800000004</v>
      </c>
      <c r="F590" s="103">
        <v>5303109.4800000004</v>
      </c>
      <c r="G590" s="102">
        <v>5303109.4800000004</v>
      </c>
    </row>
    <row r="591" spans="1:7" outlineLevel="4" x14ac:dyDescent="0.25">
      <c r="A591" s="101" t="s">
        <v>286</v>
      </c>
      <c r="B591" s="100" t="s">
        <v>442</v>
      </c>
      <c r="C591" s="100" t="s">
        <v>285</v>
      </c>
      <c r="D591" s="99"/>
      <c r="E591" s="98">
        <v>5303109.4800000004</v>
      </c>
      <c r="F591" s="98">
        <v>5303109.4800000004</v>
      </c>
      <c r="G591" s="97">
        <v>5303109.4800000004</v>
      </c>
    </row>
    <row r="592" spans="1:7" outlineLevel="5" x14ac:dyDescent="0.25">
      <c r="A592" s="96" t="s">
        <v>443</v>
      </c>
      <c r="B592" s="95" t="s">
        <v>442</v>
      </c>
      <c r="C592" s="95" t="s">
        <v>446</v>
      </c>
      <c r="D592" s="94"/>
      <c r="E592" s="93">
        <v>5303109.4800000004</v>
      </c>
      <c r="F592" s="93">
        <v>5303109.4800000004</v>
      </c>
      <c r="G592" s="92">
        <v>5303109.4800000004</v>
      </c>
    </row>
    <row r="593" spans="1:7" outlineLevel="6" x14ac:dyDescent="0.25">
      <c r="A593" s="91" t="s">
        <v>361</v>
      </c>
      <c r="B593" s="90" t="s">
        <v>442</v>
      </c>
      <c r="C593" s="90" t="s">
        <v>446</v>
      </c>
      <c r="D593" s="90" t="s">
        <v>359</v>
      </c>
      <c r="E593" s="89">
        <v>5303109.4800000004</v>
      </c>
      <c r="F593" s="89">
        <v>5303109.4800000004</v>
      </c>
      <c r="G593" s="88">
        <v>5303109.4800000004</v>
      </c>
    </row>
    <row r="594" spans="1:7" ht="25.5" outlineLevel="2" x14ac:dyDescent="0.25">
      <c r="A594" s="111" t="s">
        <v>445</v>
      </c>
      <c r="B594" s="110" t="s">
        <v>442</v>
      </c>
      <c r="C594" s="110" t="s">
        <v>444</v>
      </c>
      <c r="D594" s="109"/>
      <c r="E594" s="108">
        <v>473171.16</v>
      </c>
      <c r="F594" s="108">
        <v>473171.16</v>
      </c>
      <c r="G594" s="107">
        <v>473171.16</v>
      </c>
    </row>
    <row r="595" spans="1:7" outlineLevel="5" x14ac:dyDescent="0.25">
      <c r="A595" s="96" t="s">
        <v>443</v>
      </c>
      <c r="B595" s="95" t="s">
        <v>442</v>
      </c>
      <c r="C595" s="95" t="s">
        <v>441</v>
      </c>
      <c r="D595" s="94"/>
      <c r="E595" s="93">
        <v>473171.16</v>
      </c>
      <c r="F595" s="93">
        <v>473171.16</v>
      </c>
      <c r="G595" s="92">
        <v>473171.16</v>
      </c>
    </row>
    <row r="596" spans="1:7" outlineLevel="6" x14ac:dyDescent="0.25">
      <c r="A596" s="91" t="s">
        <v>361</v>
      </c>
      <c r="B596" s="90" t="s">
        <v>442</v>
      </c>
      <c r="C596" s="90" t="s">
        <v>441</v>
      </c>
      <c r="D596" s="90" t="s">
        <v>359</v>
      </c>
      <c r="E596" s="89">
        <v>473171.16</v>
      </c>
      <c r="F596" s="89">
        <v>473171.16</v>
      </c>
      <c r="G596" s="88">
        <v>473171.16</v>
      </c>
    </row>
    <row r="597" spans="1:7" outlineLevel="1" x14ac:dyDescent="0.25">
      <c r="A597" s="116" t="s">
        <v>440</v>
      </c>
      <c r="B597" s="115" t="s">
        <v>423</v>
      </c>
      <c r="C597" s="114"/>
      <c r="D597" s="114"/>
      <c r="E597" s="113">
        <v>3778781</v>
      </c>
      <c r="F597" s="113">
        <v>3778781</v>
      </c>
      <c r="G597" s="112">
        <v>3778781</v>
      </c>
    </row>
    <row r="598" spans="1:7" ht="25.5" outlineLevel="2" x14ac:dyDescent="0.25">
      <c r="A598" s="111" t="s">
        <v>372</v>
      </c>
      <c r="B598" s="110" t="s">
        <v>423</v>
      </c>
      <c r="C598" s="110" t="s">
        <v>371</v>
      </c>
      <c r="D598" s="109"/>
      <c r="E598" s="108">
        <v>2702181</v>
      </c>
      <c r="F598" s="108">
        <v>2702181</v>
      </c>
      <c r="G598" s="107">
        <v>2702181</v>
      </c>
    </row>
    <row r="599" spans="1:7" outlineLevel="4" x14ac:dyDescent="0.25">
      <c r="A599" s="101" t="s">
        <v>439</v>
      </c>
      <c r="B599" s="100" t="s">
        <v>423</v>
      </c>
      <c r="C599" s="100" t="s">
        <v>438</v>
      </c>
      <c r="D599" s="99"/>
      <c r="E599" s="98">
        <v>377481</v>
      </c>
      <c r="F599" s="98">
        <v>377481</v>
      </c>
      <c r="G599" s="97">
        <v>377481</v>
      </c>
    </row>
    <row r="600" spans="1:7" ht="25.5" outlineLevel="5" x14ac:dyDescent="0.25">
      <c r="A600" s="96" t="s">
        <v>437</v>
      </c>
      <c r="B600" s="95" t="s">
        <v>423</v>
      </c>
      <c r="C600" s="95" t="s">
        <v>436</v>
      </c>
      <c r="D600" s="94"/>
      <c r="E600" s="93">
        <v>377481</v>
      </c>
      <c r="F600" s="93">
        <v>377481</v>
      </c>
      <c r="G600" s="92">
        <v>377481</v>
      </c>
    </row>
    <row r="601" spans="1:7" outlineLevel="6" x14ac:dyDescent="0.25">
      <c r="A601" s="91" t="s">
        <v>361</v>
      </c>
      <c r="B601" s="90" t="s">
        <v>423</v>
      </c>
      <c r="C601" s="90" t="s">
        <v>436</v>
      </c>
      <c r="D601" s="90" t="s">
        <v>359</v>
      </c>
      <c r="E601" s="89">
        <v>377481</v>
      </c>
      <c r="F601" s="89">
        <v>377481</v>
      </c>
      <c r="G601" s="88">
        <v>377481</v>
      </c>
    </row>
    <row r="602" spans="1:7" ht="25.5" outlineLevel="4" x14ac:dyDescent="0.25">
      <c r="A602" s="101" t="s">
        <v>370</v>
      </c>
      <c r="B602" s="100" t="s">
        <v>423</v>
      </c>
      <c r="C602" s="100" t="s">
        <v>369</v>
      </c>
      <c r="D602" s="99"/>
      <c r="E602" s="98">
        <v>2324700</v>
      </c>
      <c r="F602" s="98">
        <v>2324700</v>
      </c>
      <c r="G602" s="97">
        <v>2324700</v>
      </c>
    </row>
    <row r="603" spans="1:7" ht="76.5" outlineLevel="5" x14ac:dyDescent="0.25">
      <c r="A603" s="96" t="s">
        <v>120</v>
      </c>
      <c r="B603" s="95" t="s">
        <v>423</v>
      </c>
      <c r="C603" s="95" t="s">
        <v>435</v>
      </c>
      <c r="D603" s="94"/>
      <c r="E603" s="93">
        <v>2324700</v>
      </c>
      <c r="F603" s="93">
        <v>2324700</v>
      </c>
      <c r="G603" s="92">
        <v>2324700</v>
      </c>
    </row>
    <row r="604" spans="1:7" outlineLevel="6" x14ac:dyDescent="0.25">
      <c r="A604" s="91" t="s">
        <v>341</v>
      </c>
      <c r="B604" s="90" t="s">
        <v>423</v>
      </c>
      <c r="C604" s="90" t="s">
        <v>435</v>
      </c>
      <c r="D604" s="90" t="s">
        <v>338</v>
      </c>
      <c r="E604" s="89">
        <v>18597.599999999999</v>
      </c>
      <c r="F604" s="89">
        <v>18597.599999999999</v>
      </c>
      <c r="G604" s="88">
        <v>18597.599999999999</v>
      </c>
    </row>
    <row r="605" spans="1:7" outlineLevel="6" x14ac:dyDescent="0.25">
      <c r="A605" s="91" t="s">
        <v>361</v>
      </c>
      <c r="B605" s="90" t="s">
        <v>423</v>
      </c>
      <c r="C605" s="90" t="s">
        <v>435</v>
      </c>
      <c r="D605" s="90" t="s">
        <v>359</v>
      </c>
      <c r="E605" s="89">
        <v>2306102.4</v>
      </c>
      <c r="F605" s="89">
        <v>2306102.4</v>
      </c>
      <c r="G605" s="88">
        <v>2306102.4</v>
      </c>
    </row>
    <row r="606" spans="1:7" ht="25.5" outlineLevel="2" x14ac:dyDescent="0.25">
      <c r="A606" s="111" t="s">
        <v>334</v>
      </c>
      <c r="B606" s="110" t="s">
        <v>423</v>
      </c>
      <c r="C606" s="110" t="s">
        <v>333</v>
      </c>
      <c r="D606" s="109"/>
      <c r="E606" s="108">
        <v>46400</v>
      </c>
      <c r="F606" s="108">
        <v>46400</v>
      </c>
      <c r="G606" s="107">
        <v>46400</v>
      </c>
    </row>
    <row r="607" spans="1:7" outlineLevel="3" x14ac:dyDescent="0.25">
      <c r="A607" s="106" t="s">
        <v>434</v>
      </c>
      <c r="B607" s="105" t="s">
        <v>423</v>
      </c>
      <c r="C607" s="105" t="s">
        <v>433</v>
      </c>
      <c r="D607" s="104"/>
      <c r="E607" s="103">
        <v>46400</v>
      </c>
      <c r="F607" s="103">
        <v>46400</v>
      </c>
      <c r="G607" s="102">
        <v>46400</v>
      </c>
    </row>
    <row r="608" spans="1:7" outlineLevel="4" x14ac:dyDescent="0.25">
      <c r="A608" s="101" t="s">
        <v>432</v>
      </c>
      <c r="B608" s="100" t="s">
        <v>423</v>
      </c>
      <c r="C608" s="100" t="s">
        <v>431</v>
      </c>
      <c r="D608" s="99"/>
      <c r="E608" s="98">
        <v>46400</v>
      </c>
      <c r="F608" s="98">
        <v>46400</v>
      </c>
      <c r="G608" s="97">
        <v>46400</v>
      </c>
    </row>
    <row r="609" spans="1:7" outlineLevel="5" x14ac:dyDescent="0.25">
      <c r="A609" s="96" t="s">
        <v>39</v>
      </c>
      <c r="B609" s="95" t="s">
        <v>423</v>
      </c>
      <c r="C609" s="95" t="s">
        <v>428</v>
      </c>
      <c r="D609" s="94"/>
      <c r="E609" s="93">
        <v>46400</v>
      </c>
      <c r="F609" s="93">
        <v>46400</v>
      </c>
      <c r="G609" s="92">
        <v>46400</v>
      </c>
    </row>
    <row r="610" spans="1:7" ht="38.25" outlineLevel="6" x14ac:dyDescent="0.25">
      <c r="A610" s="91" t="s">
        <v>430</v>
      </c>
      <c r="B610" s="90" t="s">
        <v>423</v>
      </c>
      <c r="C610" s="90" t="s">
        <v>428</v>
      </c>
      <c r="D610" s="90" t="s">
        <v>429</v>
      </c>
      <c r="E610" s="89">
        <v>696</v>
      </c>
      <c r="F610" s="89">
        <v>696</v>
      </c>
      <c r="G610" s="88">
        <v>696</v>
      </c>
    </row>
    <row r="611" spans="1:7" outlineLevel="6" x14ac:dyDescent="0.25">
      <c r="A611" s="91" t="s">
        <v>341</v>
      </c>
      <c r="B611" s="90" t="s">
        <v>423</v>
      </c>
      <c r="C611" s="90" t="s">
        <v>428</v>
      </c>
      <c r="D611" s="90" t="s">
        <v>338</v>
      </c>
      <c r="E611" s="89">
        <v>45704</v>
      </c>
      <c r="F611" s="89">
        <v>45704</v>
      </c>
      <c r="G611" s="88">
        <v>45704</v>
      </c>
    </row>
    <row r="612" spans="1:7" ht="25.5" outlineLevel="2" x14ac:dyDescent="0.25">
      <c r="A612" s="111" t="s">
        <v>401</v>
      </c>
      <c r="B612" s="110" t="s">
        <v>423</v>
      </c>
      <c r="C612" s="110" t="s">
        <v>400</v>
      </c>
      <c r="D612" s="109"/>
      <c r="E612" s="108">
        <v>1030200</v>
      </c>
      <c r="F612" s="108">
        <v>1030200</v>
      </c>
      <c r="G612" s="107">
        <v>1030200</v>
      </c>
    </row>
    <row r="613" spans="1:7" ht="25.5" outlineLevel="3" x14ac:dyDescent="0.25">
      <c r="A613" s="106" t="s">
        <v>427</v>
      </c>
      <c r="B613" s="105" t="s">
        <v>423</v>
      </c>
      <c r="C613" s="105" t="s">
        <v>426</v>
      </c>
      <c r="D613" s="104"/>
      <c r="E613" s="103">
        <v>1030200</v>
      </c>
      <c r="F613" s="103">
        <v>1030200</v>
      </c>
      <c r="G613" s="102">
        <v>1030200</v>
      </c>
    </row>
    <row r="614" spans="1:7" ht="25.5" outlineLevel="4" x14ac:dyDescent="0.25">
      <c r="A614" s="101" t="s">
        <v>425</v>
      </c>
      <c r="B614" s="100" t="s">
        <v>423</v>
      </c>
      <c r="C614" s="100" t="s">
        <v>424</v>
      </c>
      <c r="D614" s="99"/>
      <c r="E614" s="98">
        <v>1030200</v>
      </c>
      <c r="F614" s="98">
        <v>1030200</v>
      </c>
      <c r="G614" s="97">
        <v>1030200</v>
      </c>
    </row>
    <row r="615" spans="1:7" ht="25.5" outlineLevel="5" x14ac:dyDescent="0.25">
      <c r="A615" s="96" t="s">
        <v>249</v>
      </c>
      <c r="B615" s="95" t="s">
        <v>423</v>
      </c>
      <c r="C615" s="95" t="s">
        <v>422</v>
      </c>
      <c r="D615" s="94"/>
      <c r="E615" s="93">
        <v>1030200</v>
      </c>
      <c r="F615" s="93">
        <v>1030200</v>
      </c>
      <c r="G615" s="92">
        <v>1030200</v>
      </c>
    </row>
    <row r="616" spans="1:7" outlineLevel="6" x14ac:dyDescent="0.25">
      <c r="A616" s="91" t="s">
        <v>361</v>
      </c>
      <c r="B616" s="90" t="s">
        <v>423</v>
      </c>
      <c r="C616" s="90" t="s">
        <v>422</v>
      </c>
      <c r="D616" s="90" t="s">
        <v>359</v>
      </c>
      <c r="E616" s="89">
        <v>1030200</v>
      </c>
      <c r="F616" s="89">
        <v>1030200</v>
      </c>
      <c r="G616" s="88">
        <v>1030200</v>
      </c>
    </row>
    <row r="617" spans="1:7" outlineLevel="1" x14ac:dyDescent="0.25">
      <c r="A617" s="116" t="s">
        <v>421</v>
      </c>
      <c r="B617" s="115" t="s">
        <v>383</v>
      </c>
      <c r="C617" s="114"/>
      <c r="D617" s="114"/>
      <c r="E617" s="113">
        <v>102177851</v>
      </c>
      <c r="F617" s="113">
        <v>95050736</v>
      </c>
      <c r="G617" s="112">
        <v>88671682</v>
      </c>
    </row>
    <row r="618" spans="1:7" ht="25.5" outlineLevel="2" x14ac:dyDescent="0.25">
      <c r="A618" s="111" t="s">
        <v>372</v>
      </c>
      <c r="B618" s="110" t="s">
        <v>383</v>
      </c>
      <c r="C618" s="110" t="s">
        <v>371</v>
      </c>
      <c r="D618" s="109"/>
      <c r="E618" s="108">
        <v>550150</v>
      </c>
      <c r="F618" s="108">
        <v>1100300</v>
      </c>
      <c r="G618" s="107">
        <v>1650450</v>
      </c>
    </row>
    <row r="619" spans="1:7" ht="25.5" outlineLevel="4" x14ac:dyDescent="0.25">
      <c r="A619" s="101" t="s">
        <v>420</v>
      </c>
      <c r="B619" s="100" t="s">
        <v>383</v>
      </c>
      <c r="C619" s="100" t="s">
        <v>419</v>
      </c>
      <c r="D619" s="99"/>
      <c r="E619" s="98">
        <v>550150</v>
      </c>
      <c r="F619" s="98">
        <v>1100300</v>
      </c>
      <c r="G619" s="97">
        <v>1650450</v>
      </c>
    </row>
    <row r="620" spans="1:7" ht="63.75" outlineLevel="5" x14ac:dyDescent="0.25">
      <c r="A620" s="96" t="s">
        <v>418</v>
      </c>
      <c r="B620" s="95" t="s">
        <v>383</v>
      </c>
      <c r="C620" s="95" t="s">
        <v>417</v>
      </c>
      <c r="D620" s="94"/>
      <c r="E620" s="93">
        <v>152500</v>
      </c>
      <c r="F620" s="93">
        <v>305000</v>
      </c>
      <c r="G620" s="92">
        <v>457500</v>
      </c>
    </row>
    <row r="621" spans="1:7" outlineLevel="6" x14ac:dyDescent="0.25">
      <c r="A621" s="91" t="s">
        <v>361</v>
      </c>
      <c r="B621" s="90" t="s">
        <v>383</v>
      </c>
      <c r="C621" s="90" t="s">
        <v>417</v>
      </c>
      <c r="D621" s="90" t="s">
        <v>359</v>
      </c>
      <c r="E621" s="89">
        <v>152500</v>
      </c>
      <c r="F621" s="89">
        <v>305000</v>
      </c>
      <c r="G621" s="88">
        <v>457500</v>
      </c>
    </row>
    <row r="622" spans="1:7" ht="25.5" outlineLevel="5" x14ac:dyDescent="0.25">
      <c r="A622" s="96" t="s">
        <v>416</v>
      </c>
      <c r="B622" s="95" t="s">
        <v>383</v>
      </c>
      <c r="C622" s="95" t="s">
        <v>415</v>
      </c>
      <c r="D622" s="94"/>
      <c r="E622" s="93">
        <v>397650</v>
      </c>
      <c r="F622" s="93">
        <v>795300</v>
      </c>
      <c r="G622" s="92">
        <v>1192950</v>
      </c>
    </row>
    <row r="623" spans="1:7" outlineLevel="6" x14ac:dyDescent="0.25">
      <c r="A623" s="91" t="s">
        <v>361</v>
      </c>
      <c r="B623" s="90" t="s">
        <v>383</v>
      </c>
      <c r="C623" s="90" t="s">
        <v>415</v>
      </c>
      <c r="D623" s="90" t="s">
        <v>359</v>
      </c>
      <c r="E623" s="89">
        <v>397650</v>
      </c>
      <c r="F623" s="89">
        <v>795300</v>
      </c>
      <c r="G623" s="88">
        <v>1192950</v>
      </c>
    </row>
    <row r="624" spans="1:7" ht="25.5" outlineLevel="2" x14ac:dyDescent="0.25">
      <c r="A624" s="111" t="s">
        <v>414</v>
      </c>
      <c r="B624" s="110" t="s">
        <v>383</v>
      </c>
      <c r="C624" s="110" t="s">
        <v>413</v>
      </c>
      <c r="D624" s="109"/>
      <c r="E624" s="108">
        <v>13714500</v>
      </c>
      <c r="F624" s="108">
        <v>13714500</v>
      </c>
      <c r="G624" s="107">
        <v>13714500</v>
      </c>
    </row>
    <row r="625" spans="1:7" ht="25.5" outlineLevel="3" x14ac:dyDescent="0.25">
      <c r="A625" s="106" t="s">
        <v>412</v>
      </c>
      <c r="B625" s="105" t="s">
        <v>383</v>
      </c>
      <c r="C625" s="105" t="s">
        <v>411</v>
      </c>
      <c r="D625" s="104"/>
      <c r="E625" s="103">
        <v>13714500</v>
      </c>
      <c r="F625" s="103">
        <v>13714500</v>
      </c>
      <c r="G625" s="102">
        <v>13714500</v>
      </c>
    </row>
    <row r="626" spans="1:7" outlineLevel="4" x14ac:dyDescent="0.25">
      <c r="A626" s="101" t="s">
        <v>410</v>
      </c>
      <c r="B626" s="100" t="s">
        <v>383</v>
      </c>
      <c r="C626" s="100" t="s">
        <v>409</v>
      </c>
      <c r="D626" s="99"/>
      <c r="E626" s="98">
        <v>13714500</v>
      </c>
      <c r="F626" s="98">
        <v>13714500</v>
      </c>
      <c r="G626" s="97">
        <v>13714500</v>
      </c>
    </row>
    <row r="627" spans="1:7" ht="51" outlineLevel="5" x14ac:dyDescent="0.25">
      <c r="A627" s="96" t="s">
        <v>55</v>
      </c>
      <c r="B627" s="95" t="s">
        <v>383</v>
      </c>
      <c r="C627" s="95" t="s">
        <v>408</v>
      </c>
      <c r="D627" s="94"/>
      <c r="E627" s="93">
        <v>328000</v>
      </c>
      <c r="F627" s="93">
        <v>328000</v>
      </c>
      <c r="G627" s="92">
        <v>328000</v>
      </c>
    </row>
    <row r="628" spans="1:7" outlineLevel="6" x14ac:dyDescent="0.25">
      <c r="A628" s="91" t="s">
        <v>341</v>
      </c>
      <c r="B628" s="90" t="s">
        <v>383</v>
      </c>
      <c r="C628" s="90" t="s">
        <v>408</v>
      </c>
      <c r="D628" s="90" t="s">
        <v>338</v>
      </c>
      <c r="E628" s="89">
        <v>328000</v>
      </c>
      <c r="F628" s="89">
        <v>328000</v>
      </c>
      <c r="G628" s="88">
        <v>328000</v>
      </c>
    </row>
    <row r="629" spans="1:7" ht="38.25" outlineLevel="5" x14ac:dyDescent="0.25">
      <c r="A629" s="96" t="s">
        <v>56</v>
      </c>
      <c r="B629" s="95" t="s">
        <v>383</v>
      </c>
      <c r="C629" s="95" t="s">
        <v>407</v>
      </c>
      <c r="D629" s="94"/>
      <c r="E629" s="93">
        <v>13386500</v>
      </c>
      <c r="F629" s="93">
        <v>13386500</v>
      </c>
      <c r="G629" s="92">
        <v>13386500</v>
      </c>
    </row>
    <row r="630" spans="1:7" outlineLevel="6" x14ac:dyDescent="0.25">
      <c r="A630" s="91" t="s">
        <v>361</v>
      </c>
      <c r="B630" s="90" t="s">
        <v>383</v>
      </c>
      <c r="C630" s="90" t="s">
        <v>407</v>
      </c>
      <c r="D630" s="90" t="s">
        <v>359</v>
      </c>
      <c r="E630" s="89">
        <v>13386500</v>
      </c>
      <c r="F630" s="89">
        <v>13386500</v>
      </c>
      <c r="G630" s="88">
        <v>13386500</v>
      </c>
    </row>
    <row r="631" spans="1:7" ht="25.5" outlineLevel="2" x14ac:dyDescent="0.25">
      <c r="A631" s="111" t="s">
        <v>290</v>
      </c>
      <c r="B631" s="110" t="s">
        <v>383</v>
      </c>
      <c r="C631" s="110" t="s">
        <v>289</v>
      </c>
      <c r="D631" s="109"/>
      <c r="E631" s="108">
        <v>71601945</v>
      </c>
      <c r="F631" s="108">
        <v>69143345</v>
      </c>
      <c r="G631" s="107">
        <v>64350445</v>
      </c>
    </row>
    <row r="632" spans="1:7" ht="25.5" outlineLevel="3" x14ac:dyDescent="0.25">
      <c r="A632" s="106" t="s">
        <v>288</v>
      </c>
      <c r="B632" s="105" t="s">
        <v>383</v>
      </c>
      <c r="C632" s="105" t="s">
        <v>287</v>
      </c>
      <c r="D632" s="104"/>
      <c r="E632" s="103">
        <v>71601945</v>
      </c>
      <c r="F632" s="103">
        <v>69143345</v>
      </c>
      <c r="G632" s="102">
        <v>64350445</v>
      </c>
    </row>
    <row r="633" spans="1:7" outlineLevel="4" x14ac:dyDescent="0.25">
      <c r="A633" s="101" t="s">
        <v>286</v>
      </c>
      <c r="B633" s="100" t="s">
        <v>383</v>
      </c>
      <c r="C633" s="100" t="s">
        <v>285</v>
      </c>
      <c r="D633" s="99"/>
      <c r="E633" s="98">
        <v>71601945</v>
      </c>
      <c r="F633" s="98">
        <v>69143345</v>
      </c>
      <c r="G633" s="97">
        <v>64350445</v>
      </c>
    </row>
    <row r="634" spans="1:7" ht="38.25" outlineLevel="5" x14ac:dyDescent="0.25">
      <c r="A634" s="96" t="s">
        <v>45</v>
      </c>
      <c r="B634" s="95" t="s">
        <v>383</v>
      </c>
      <c r="C634" s="95" t="s">
        <v>406</v>
      </c>
      <c r="D634" s="94"/>
      <c r="E634" s="93">
        <v>1230300</v>
      </c>
      <c r="F634" s="93">
        <v>1230300</v>
      </c>
      <c r="G634" s="92">
        <v>1230300</v>
      </c>
    </row>
    <row r="635" spans="1:7" outlineLevel="6" x14ac:dyDescent="0.25">
      <c r="A635" s="91" t="s">
        <v>361</v>
      </c>
      <c r="B635" s="90" t="s">
        <v>383</v>
      </c>
      <c r="C635" s="90" t="s">
        <v>406</v>
      </c>
      <c r="D635" s="90" t="s">
        <v>359</v>
      </c>
      <c r="E635" s="89">
        <v>1230300</v>
      </c>
      <c r="F635" s="89">
        <v>1230300</v>
      </c>
      <c r="G635" s="88">
        <v>1230300</v>
      </c>
    </row>
    <row r="636" spans="1:7" ht="38.25" outlineLevel="5" x14ac:dyDescent="0.25">
      <c r="A636" s="96" t="s">
        <v>53</v>
      </c>
      <c r="B636" s="95" t="s">
        <v>383</v>
      </c>
      <c r="C636" s="95" t="s">
        <v>405</v>
      </c>
      <c r="D636" s="94"/>
      <c r="E636" s="93">
        <v>2695945</v>
      </c>
      <c r="F636" s="93">
        <v>2695945</v>
      </c>
      <c r="G636" s="92">
        <v>2695945</v>
      </c>
    </row>
    <row r="637" spans="1:7" outlineLevel="6" x14ac:dyDescent="0.25">
      <c r="A637" s="91" t="s">
        <v>361</v>
      </c>
      <c r="B637" s="90" t="s">
        <v>383</v>
      </c>
      <c r="C637" s="90" t="s">
        <v>405</v>
      </c>
      <c r="D637" s="90" t="s">
        <v>359</v>
      </c>
      <c r="E637" s="89">
        <v>2695945</v>
      </c>
      <c r="F637" s="89">
        <v>2695945</v>
      </c>
      <c r="G637" s="88">
        <v>2695945</v>
      </c>
    </row>
    <row r="638" spans="1:7" ht="25.5" outlineLevel="5" x14ac:dyDescent="0.25">
      <c r="A638" s="96" t="s">
        <v>404</v>
      </c>
      <c r="B638" s="95" t="s">
        <v>383</v>
      </c>
      <c r="C638" s="95" t="s">
        <v>403</v>
      </c>
      <c r="D638" s="94"/>
      <c r="E638" s="93">
        <v>67103800</v>
      </c>
      <c r="F638" s="93">
        <v>64645200</v>
      </c>
      <c r="G638" s="92">
        <v>59852300</v>
      </c>
    </row>
    <row r="639" spans="1:7" outlineLevel="6" x14ac:dyDescent="0.25">
      <c r="A639" s="91" t="s">
        <v>361</v>
      </c>
      <c r="B639" s="90" t="s">
        <v>383</v>
      </c>
      <c r="C639" s="90" t="s">
        <v>403</v>
      </c>
      <c r="D639" s="90" t="s">
        <v>359</v>
      </c>
      <c r="E639" s="89">
        <v>67103800</v>
      </c>
      <c r="F639" s="89">
        <v>64645200</v>
      </c>
      <c r="G639" s="88">
        <v>59852300</v>
      </c>
    </row>
    <row r="640" spans="1:7" ht="38.25" outlineLevel="5" x14ac:dyDescent="0.25">
      <c r="A640" s="96" t="s">
        <v>57</v>
      </c>
      <c r="B640" s="95" t="s">
        <v>383</v>
      </c>
      <c r="C640" s="95" t="s">
        <v>402</v>
      </c>
      <c r="D640" s="94"/>
      <c r="E640" s="93">
        <v>571900</v>
      </c>
      <c r="F640" s="93">
        <v>571900</v>
      </c>
      <c r="G640" s="92">
        <v>571900</v>
      </c>
    </row>
    <row r="641" spans="1:7" outlineLevel="6" x14ac:dyDescent="0.25">
      <c r="A641" s="91" t="s">
        <v>361</v>
      </c>
      <c r="B641" s="90" t="s">
        <v>383</v>
      </c>
      <c r="C641" s="90" t="s">
        <v>402</v>
      </c>
      <c r="D641" s="90" t="s">
        <v>359</v>
      </c>
      <c r="E641" s="89">
        <v>571900</v>
      </c>
      <c r="F641" s="89">
        <v>571900</v>
      </c>
      <c r="G641" s="88">
        <v>571900</v>
      </c>
    </row>
    <row r="642" spans="1:7" ht="25.5" outlineLevel="2" x14ac:dyDescent="0.25">
      <c r="A642" s="111" t="s">
        <v>401</v>
      </c>
      <c r="B642" s="110" t="s">
        <v>383</v>
      </c>
      <c r="C642" s="110" t="s">
        <v>400</v>
      </c>
      <c r="D642" s="109"/>
      <c r="E642" s="108">
        <v>16311256</v>
      </c>
      <c r="F642" s="108">
        <v>11092591</v>
      </c>
      <c r="G642" s="107">
        <v>8956287</v>
      </c>
    </row>
    <row r="643" spans="1:7" outlineLevel="3" x14ac:dyDescent="0.25">
      <c r="A643" s="106" t="s">
        <v>399</v>
      </c>
      <c r="B643" s="105" t="s">
        <v>383</v>
      </c>
      <c r="C643" s="105" t="s">
        <v>398</v>
      </c>
      <c r="D643" s="104"/>
      <c r="E643" s="103">
        <v>16311256</v>
      </c>
      <c r="F643" s="103">
        <v>11092591</v>
      </c>
      <c r="G643" s="102">
        <v>8956287</v>
      </c>
    </row>
    <row r="644" spans="1:7" ht="25.5" outlineLevel="4" x14ac:dyDescent="0.25">
      <c r="A644" s="101" t="s">
        <v>397</v>
      </c>
      <c r="B644" s="100" t="s">
        <v>383</v>
      </c>
      <c r="C644" s="100" t="s">
        <v>396</v>
      </c>
      <c r="D644" s="99"/>
      <c r="E644" s="98">
        <v>12711200</v>
      </c>
      <c r="F644" s="98">
        <v>8474200</v>
      </c>
      <c r="G644" s="97">
        <v>6355600</v>
      </c>
    </row>
    <row r="645" spans="1:7" ht="25.5" outlineLevel="5" x14ac:dyDescent="0.25">
      <c r="A645" s="96" t="s">
        <v>395</v>
      </c>
      <c r="B645" s="95" t="s">
        <v>383</v>
      </c>
      <c r="C645" s="95" t="s">
        <v>393</v>
      </c>
      <c r="D645" s="94"/>
      <c r="E645" s="93">
        <v>12711200</v>
      </c>
      <c r="F645" s="93">
        <v>8474200</v>
      </c>
      <c r="G645" s="92">
        <v>6355600</v>
      </c>
    </row>
    <row r="646" spans="1:7" outlineLevel="6" x14ac:dyDescent="0.25">
      <c r="A646" s="91" t="s">
        <v>394</v>
      </c>
      <c r="B646" s="90" t="s">
        <v>383</v>
      </c>
      <c r="C646" s="90" t="s">
        <v>393</v>
      </c>
      <c r="D646" s="90" t="s">
        <v>392</v>
      </c>
      <c r="E646" s="89">
        <v>12711200</v>
      </c>
      <c r="F646" s="89">
        <v>8474200</v>
      </c>
      <c r="G646" s="88">
        <v>6355600</v>
      </c>
    </row>
    <row r="647" spans="1:7" ht="25.5" outlineLevel="4" x14ac:dyDescent="0.25">
      <c r="A647" s="101" t="s">
        <v>391</v>
      </c>
      <c r="B647" s="100" t="s">
        <v>383</v>
      </c>
      <c r="C647" s="100" t="s">
        <v>390</v>
      </c>
      <c r="D647" s="99"/>
      <c r="E647" s="98">
        <v>3600056</v>
      </c>
      <c r="F647" s="98">
        <v>2618391</v>
      </c>
      <c r="G647" s="97">
        <v>2600687</v>
      </c>
    </row>
    <row r="648" spans="1:7" ht="38.25" outlineLevel="5" x14ac:dyDescent="0.25">
      <c r="A648" s="96" t="s">
        <v>246</v>
      </c>
      <c r="B648" s="95" t="s">
        <v>383</v>
      </c>
      <c r="C648" s="95" t="s">
        <v>389</v>
      </c>
      <c r="D648" s="94"/>
      <c r="E648" s="93">
        <v>640378</v>
      </c>
      <c r="F648" s="93">
        <v>0</v>
      </c>
      <c r="G648" s="92">
        <v>0</v>
      </c>
    </row>
    <row r="649" spans="1:7" outlineLevel="6" x14ac:dyDescent="0.25">
      <c r="A649" s="91" t="s">
        <v>361</v>
      </c>
      <c r="B649" s="90" t="s">
        <v>383</v>
      </c>
      <c r="C649" s="90" t="s">
        <v>389</v>
      </c>
      <c r="D649" s="90" t="s">
        <v>359</v>
      </c>
      <c r="E649" s="89">
        <v>640378</v>
      </c>
      <c r="F649" s="89">
        <v>0</v>
      </c>
      <c r="G649" s="88">
        <v>0</v>
      </c>
    </row>
    <row r="650" spans="1:7" ht="25.5" outlineLevel="5" x14ac:dyDescent="0.25">
      <c r="A650" s="96" t="s">
        <v>388</v>
      </c>
      <c r="B650" s="95" t="s">
        <v>383</v>
      </c>
      <c r="C650" s="95" t="s">
        <v>387</v>
      </c>
      <c r="D650" s="94"/>
      <c r="E650" s="93">
        <v>408612</v>
      </c>
      <c r="F650" s="93">
        <v>408612</v>
      </c>
      <c r="G650" s="92">
        <v>408612</v>
      </c>
    </row>
    <row r="651" spans="1:7" outlineLevel="6" x14ac:dyDescent="0.25">
      <c r="A651" s="91" t="s">
        <v>361</v>
      </c>
      <c r="B651" s="90" t="s">
        <v>383</v>
      </c>
      <c r="C651" s="90" t="s">
        <v>387</v>
      </c>
      <c r="D651" s="90" t="s">
        <v>359</v>
      </c>
      <c r="E651" s="89">
        <v>408612</v>
      </c>
      <c r="F651" s="89">
        <v>408612</v>
      </c>
      <c r="G651" s="88">
        <v>408612</v>
      </c>
    </row>
    <row r="652" spans="1:7" outlineLevel="5" x14ac:dyDescent="0.25">
      <c r="A652" s="96" t="s">
        <v>386</v>
      </c>
      <c r="B652" s="95" t="s">
        <v>383</v>
      </c>
      <c r="C652" s="95" t="s">
        <v>385</v>
      </c>
      <c r="D652" s="94"/>
      <c r="E652" s="93">
        <v>2206247</v>
      </c>
      <c r="F652" s="93">
        <v>2209779</v>
      </c>
      <c r="G652" s="92">
        <v>2192075</v>
      </c>
    </row>
    <row r="653" spans="1:7" outlineLevel="6" x14ac:dyDescent="0.25">
      <c r="A653" s="91" t="s">
        <v>361</v>
      </c>
      <c r="B653" s="90" t="s">
        <v>383</v>
      </c>
      <c r="C653" s="90" t="s">
        <v>385</v>
      </c>
      <c r="D653" s="90" t="s">
        <v>359</v>
      </c>
      <c r="E653" s="89">
        <v>2206247</v>
      </c>
      <c r="F653" s="89">
        <v>2209779</v>
      </c>
      <c r="G653" s="88">
        <v>2192075</v>
      </c>
    </row>
    <row r="654" spans="1:7" ht="25.5" outlineLevel="5" x14ac:dyDescent="0.25">
      <c r="A654" s="96" t="s">
        <v>384</v>
      </c>
      <c r="B654" s="95" t="s">
        <v>383</v>
      </c>
      <c r="C654" s="95" t="s">
        <v>382</v>
      </c>
      <c r="D654" s="94"/>
      <c r="E654" s="93">
        <v>344819</v>
      </c>
      <c r="F654" s="93">
        <v>0</v>
      </c>
      <c r="G654" s="92">
        <v>0</v>
      </c>
    </row>
    <row r="655" spans="1:7" outlineLevel="6" x14ac:dyDescent="0.25">
      <c r="A655" s="91" t="s">
        <v>361</v>
      </c>
      <c r="B655" s="90" t="s">
        <v>383</v>
      </c>
      <c r="C655" s="90" t="s">
        <v>382</v>
      </c>
      <c r="D655" s="90" t="s">
        <v>359</v>
      </c>
      <c r="E655" s="89">
        <v>344819</v>
      </c>
      <c r="F655" s="89">
        <v>0</v>
      </c>
      <c r="G655" s="88">
        <v>0</v>
      </c>
    </row>
    <row r="656" spans="1:7" outlineLevel="1" x14ac:dyDescent="0.25">
      <c r="A656" s="116" t="s">
        <v>381</v>
      </c>
      <c r="B656" s="115" t="s">
        <v>340</v>
      </c>
      <c r="C656" s="114"/>
      <c r="D656" s="114"/>
      <c r="E656" s="113">
        <v>9245336.8900000006</v>
      </c>
      <c r="F656" s="113">
        <v>9145336.8900000006</v>
      </c>
      <c r="G656" s="112">
        <v>9145336.8900000006</v>
      </c>
    </row>
    <row r="657" spans="1:7" ht="25.5" outlineLevel="2" x14ac:dyDescent="0.25">
      <c r="A657" s="111" t="s">
        <v>380</v>
      </c>
      <c r="B657" s="110" t="s">
        <v>340</v>
      </c>
      <c r="C657" s="110" t="s">
        <v>379</v>
      </c>
      <c r="D657" s="109"/>
      <c r="E657" s="108">
        <v>4424150</v>
      </c>
      <c r="F657" s="108">
        <v>4424150</v>
      </c>
      <c r="G657" s="107">
        <v>4424150</v>
      </c>
    </row>
    <row r="658" spans="1:7" outlineLevel="3" x14ac:dyDescent="0.25">
      <c r="A658" s="106" t="s">
        <v>378</v>
      </c>
      <c r="B658" s="105" t="s">
        <v>340</v>
      </c>
      <c r="C658" s="105" t="s">
        <v>377</v>
      </c>
      <c r="D658" s="104"/>
      <c r="E658" s="103">
        <v>4424150</v>
      </c>
      <c r="F658" s="103">
        <v>4424150</v>
      </c>
      <c r="G658" s="102">
        <v>4424150</v>
      </c>
    </row>
    <row r="659" spans="1:7" outlineLevel="4" x14ac:dyDescent="0.25">
      <c r="A659" s="101" t="s">
        <v>376</v>
      </c>
      <c r="B659" s="100" t="s">
        <v>340</v>
      </c>
      <c r="C659" s="100" t="s">
        <v>375</v>
      </c>
      <c r="D659" s="99"/>
      <c r="E659" s="98">
        <v>4424150</v>
      </c>
      <c r="F659" s="98">
        <v>4424150</v>
      </c>
      <c r="G659" s="97">
        <v>4424150</v>
      </c>
    </row>
    <row r="660" spans="1:7" ht="25.5" outlineLevel="5" x14ac:dyDescent="0.25">
      <c r="A660" s="96" t="s">
        <v>374</v>
      </c>
      <c r="B660" s="95" t="s">
        <v>340</v>
      </c>
      <c r="C660" s="95" t="s">
        <v>373</v>
      </c>
      <c r="D660" s="94"/>
      <c r="E660" s="93">
        <v>4424150</v>
      </c>
      <c r="F660" s="93">
        <v>4424150</v>
      </c>
      <c r="G660" s="92">
        <v>4424150</v>
      </c>
    </row>
    <row r="661" spans="1:7" ht="25.5" outlineLevel="6" x14ac:dyDescent="0.25">
      <c r="A661" s="91" t="s">
        <v>297</v>
      </c>
      <c r="B661" s="90" t="s">
        <v>340</v>
      </c>
      <c r="C661" s="90" t="s">
        <v>373</v>
      </c>
      <c r="D661" s="90" t="s">
        <v>294</v>
      </c>
      <c r="E661" s="89">
        <v>4424150</v>
      </c>
      <c r="F661" s="89">
        <v>4424150</v>
      </c>
      <c r="G661" s="88">
        <v>4424150</v>
      </c>
    </row>
    <row r="662" spans="1:7" ht="25.5" outlineLevel="2" x14ac:dyDescent="0.25">
      <c r="A662" s="111" t="s">
        <v>372</v>
      </c>
      <c r="B662" s="110" t="s">
        <v>340</v>
      </c>
      <c r="C662" s="110" t="s">
        <v>371</v>
      </c>
      <c r="D662" s="109"/>
      <c r="E662" s="108">
        <v>4305655.8899999997</v>
      </c>
      <c r="F662" s="108">
        <v>4305655.8899999997</v>
      </c>
      <c r="G662" s="107">
        <v>4305655.8899999997</v>
      </c>
    </row>
    <row r="663" spans="1:7" ht="25.5" outlineLevel="4" x14ac:dyDescent="0.25">
      <c r="A663" s="101" t="s">
        <v>370</v>
      </c>
      <c r="B663" s="100" t="s">
        <v>340</v>
      </c>
      <c r="C663" s="100" t="s">
        <v>369</v>
      </c>
      <c r="D663" s="99"/>
      <c r="E663" s="98">
        <v>4305655.8899999997</v>
      </c>
      <c r="F663" s="98">
        <v>4305655.8899999997</v>
      </c>
      <c r="G663" s="97">
        <v>4305655.8899999997</v>
      </c>
    </row>
    <row r="664" spans="1:7" ht="38.25" outlineLevel="5" x14ac:dyDescent="0.25">
      <c r="A664" s="96" t="s">
        <v>368</v>
      </c>
      <c r="B664" s="95" t="s">
        <v>340</v>
      </c>
      <c r="C664" s="95" t="s">
        <v>367</v>
      </c>
      <c r="D664" s="94"/>
      <c r="E664" s="93">
        <v>129500</v>
      </c>
      <c r="F664" s="93">
        <v>129500</v>
      </c>
      <c r="G664" s="92">
        <v>129500</v>
      </c>
    </row>
    <row r="665" spans="1:7" outlineLevel="6" x14ac:dyDescent="0.25">
      <c r="A665" s="91" t="s">
        <v>361</v>
      </c>
      <c r="B665" s="90" t="s">
        <v>340</v>
      </c>
      <c r="C665" s="90" t="s">
        <v>367</v>
      </c>
      <c r="D665" s="90" t="s">
        <v>359</v>
      </c>
      <c r="E665" s="89">
        <v>129500</v>
      </c>
      <c r="F665" s="89">
        <v>129500</v>
      </c>
      <c r="G665" s="88">
        <v>129500</v>
      </c>
    </row>
    <row r="666" spans="1:7" ht="25.5" outlineLevel="5" x14ac:dyDescent="0.25">
      <c r="A666" s="96" t="s">
        <v>366</v>
      </c>
      <c r="B666" s="95" t="s">
        <v>340</v>
      </c>
      <c r="C666" s="95" t="s">
        <v>365</v>
      </c>
      <c r="D666" s="94"/>
      <c r="E666" s="93">
        <v>1020000</v>
      </c>
      <c r="F666" s="93">
        <v>1020000</v>
      </c>
      <c r="G666" s="92">
        <v>1020000</v>
      </c>
    </row>
    <row r="667" spans="1:7" outlineLevel="6" x14ac:dyDescent="0.25">
      <c r="A667" s="91" t="s">
        <v>361</v>
      </c>
      <c r="B667" s="90" t="s">
        <v>340</v>
      </c>
      <c r="C667" s="90" t="s">
        <v>365</v>
      </c>
      <c r="D667" s="90" t="s">
        <v>359</v>
      </c>
      <c r="E667" s="89">
        <v>1020000</v>
      </c>
      <c r="F667" s="89">
        <v>1020000</v>
      </c>
      <c r="G667" s="88">
        <v>1020000</v>
      </c>
    </row>
    <row r="668" spans="1:7" ht="63.75" outlineLevel="5" x14ac:dyDescent="0.25">
      <c r="A668" s="96" t="s">
        <v>364</v>
      </c>
      <c r="B668" s="95" t="s">
        <v>340</v>
      </c>
      <c r="C668" s="95" t="s">
        <v>363</v>
      </c>
      <c r="D668" s="94"/>
      <c r="E668" s="93">
        <v>2121155.89</v>
      </c>
      <c r="F668" s="93">
        <v>2121155.89</v>
      </c>
      <c r="G668" s="92">
        <v>2121155.89</v>
      </c>
    </row>
    <row r="669" spans="1:7" outlineLevel="6" x14ac:dyDescent="0.25">
      <c r="A669" s="91" t="s">
        <v>361</v>
      </c>
      <c r="B669" s="90" t="s">
        <v>340</v>
      </c>
      <c r="C669" s="90" t="s">
        <v>363</v>
      </c>
      <c r="D669" s="90" t="s">
        <v>359</v>
      </c>
      <c r="E669" s="89">
        <v>2121155.89</v>
      </c>
      <c r="F669" s="89">
        <v>2121155.89</v>
      </c>
      <c r="G669" s="88">
        <v>2121155.89</v>
      </c>
    </row>
    <row r="670" spans="1:7" outlineLevel="5" x14ac:dyDescent="0.25">
      <c r="A670" s="96" t="s">
        <v>362</v>
      </c>
      <c r="B670" s="95" t="s">
        <v>340</v>
      </c>
      <c r="C670" s="95" t="s">
        <v>360</v>
      </c>
      <c r="D670" s="94"/>
      <c r="E670" s="93">
        <v>1035000</v>
      </c>
      <c r="F670" s="93">
        <v>1035000</v>
      </c>
      <c r="G670" s="92">
        <v>1035000</v>
      </c>
    </row>
    <row r="671" spans="1:7" outlineLevel="6" x14ac:dyDescent="0.25">
      <c r="A671" s="91" t="s">
        <v>361</v>
      </c>
      <c r="B671" s="90" t="s">
        <v>340</v>
      </c>
      <c r="C671" s="90" t="s">
        <v>360</v>
      </c>
      <c r="D671" s="90" t="s">
        <v>359</v>
      </c>
      <c r="E671" s="89">
        <v>1035000</v>
      </c>
      <c r="F671" s="89">
        <v>1035000</v>
      </c>
      <c r="G671" s="88">
        <v>1035000</v>
      </c>
    </row>
    <row r="672" spans="1:7" ht="25.5" outlineLevel="2" x14ac:dyDescent="0.25">
      <c r="A672" s="111" t="s">
        <v>358</v>
      </c>
      <c r="B672" s="110" t="s">
        <v>340</v>
      </c>
      <c r="C672" s="110" t="s">
        <v>357</v>
      </c>
      <c r="D672" s="109"/>
      <c r="E672" s="108">
        <v>415531</v>
      </c>
      <c r="F672" s="108">
        <v>415531</v>
      </c>
      <c r="G672" s="107">
        <v>415531</v>
      </c>
    </row>
    <row r="673" spans="1:7" ht="25.5" outlineLevel="3" x14ac:dyDescent="0.25">
      <c r="A673" s="106" t="s">
        <v>356</v>
      </c>
      <c r="B673" s="105" t="s">
        <v>340</v>
      </c>
      <c r="C673" s="105" t="s">
        <v>355</v>
      </c>
      <c r="D673" s="104"/>
      <c r="E673" s="103">
        <v>415531</v>
      </c>
      <c r="F673" s="103">
        <v>415531</v>
      </c>
      <c r="G673" s="102">
        <v>415531</v>
      </c>
    </row>
    <row r="674" spans="1:7" ht="38.25" outlineLevel="4" x14ac:dyDescent="0.25">
      <c r="A674" s="101" t="s">
        <v>354</v>
      </c>
      <c r="B674" s="100" t="s">
        <v>340</v>
      </c>
      <c r="C674" s="100" t="s">
        <v>353</v>
      </c>
      <c r="D674" s="99"/>
      <c r="E674" s="98">
        <v>415531</v>
      </c>
      <c r="F674" s="98">
        <v>415531</v>
      </c>
      <c r="G674" s="97">
        <v>415531</v>
      </c>
    </row>
    <row r="675" spans="1:7" ht="76.5" outlineLevel="5" x14ac:dyDescent="0.25">
      <c r="A675" s="96" t="s">
        <v>352</v>
      </c>
      <c r="B675" s="95" t="s">
        <v>340</v>
      </c>
      <c r="C675" s="95" t="s">
        <v>351</v>
      </c>
      <c r="D675" s="94"/>
      <c r="E675" s="93">
        <v>354048</v>
      </c>
      <c r="F675" s="93">
        <v>354048</v>
      </c>
      <c r="G675" s="92">
        <v>354048</v>
      </c>
    </row>
    <row r="676" spans="1:7" outlineLevel="6" x14ac:dyDescent="0.25">
      <c r="A676" s="91" t="s">
        <v>283</v>
      </c>
      <c r="B676" s="90" t="s">
        <v>340</v>
      </c>
      <c r="C676" s="90" t="s">
        <v>351</v>
      </c>
      <c r="D676" s="90" t="s">
        <v>280</v>
      </c>
      <c r="E676" s="89">
        <v>354048</v>
      </c>
      <c r="F676" s="89">
        <v>354048</v>
      </c>
      <c r="G676" s="88">
        <v>354048</v>
      </c>
    </row>
    <row r="677" spans="1:7" ht="102" outlineLevel="5" x14ac:dyDescent="0.25">
      <c r="A677" s="96" t="s">
        <v>350</v>
      </c>
      <c r="B677" s="95" t="s">
        <v>340</v>
      </c>
      <c r="C677" s="95" t="s">
        <v>349</v>
      </c>
      <c r="D677" s="94"/>
      <c r="E677" s="93">
        <v>61483</v>
      </c>
      <c r="F677" s="93">
        <v>61483</v>
      </c>
      <c r="G677" s="92">
        <v>61483</v>
      </c>
    </row>
    <row r="678" spans="1:7" outlineLevel="6" x14ac:dyDescent="0.25">
      <c r="A678" s="91" t="s">
        <v>283</v>
      </c>
      <c r="B678" s="90" t="s">
        <v>340</v>
      </c>
      <c r="C678" s="90" t="s">
        <v>349</v>
      </c>
      <c r="D678" s="90" t="s">
        <v>280</v>
      </c>
      <c r="E678" s="89">
        <v>61483</v>
      </c>
      <c r="F678" s="89">
        <v>61483</v>
      </c>
      <c r="G678" s="88">
        <v>61483</v>
      </c>
    </row>
    <row r="679" spans="1:7" ht="25.5" outlineLevel="2" x14ac:dyDescent="0.25">
      <c r="A679" s="111" t="s">
        <v>348</v>
      </c>
      <c r="B679" s="110" t="s">
        <v>340</v>
      </c>
      <c r="C679" s="110" t="s">
        <v>347</v>
      </c>
      <c r="D679" s="109"/>
      <c r="E679" s="108">
        <v>100000</v>
      </c>
      <c r="F679" s="108">
        <v>0</v>
      </c>
      <c r="G679" s="107">
        <v>0</v>
      </c>
    </row>
    <row r="680" spans="1:7" ht="25.5" outlineLevel="3" x14ac:dyDescent="0.25">
      <c r="A680" s="106" t="s">
        <v>346</v>
      </c>
      <c r="B680" s="105" t="s">
        <v>340</v>
      </c>
      <c r="C680" s="105" t="s">
        <v>345</v>
      </c>
      <c r="D680" s="104"/>
      <c r="E680" s="103">
        <v>100000</v>
      </c>
      <c r="F680" s="103">
        <v>0</v>
      </c>
      <c r="G680" s="102">
        <v>0</v>
      </c>
    </row>
    <row r="681" spans="1:7" outlineLevel="4" x14ac:dyDescent="0.25">
      <c r="A681" s="101" t="s">
        <v>344</v>
      </c>
      <c r="B681" s="100" t="s">
        <v>340</v>
      </c>
      <c r="C681" s="100" t="s">
        <v>343</v>
      </c>
      <c r="D681" s="99"/>
      <c r="E681" s="98">
        <v>100000</v>
      </c>
      <c r="F681" s="98">
        <v>0</v>
      </c>
      <c r="G681" s="97">
        <v>0</v>
      </c>
    </row>
    <row r="682" spans="1:7" ht="25.5" outlineLevel="5" x14ac:dyDescent="0.25">
      <c r="A682" s="96" t="s">
        <v>342</v>
      </c>
      <c r="B682" s="95" t="s">
        <v>340</v>
      </c>
      <c r="C682" s="95" t="s">
        <v>339</v>
      </c>
      <c r="D682" s="94"/>
      <c r="E682" s="93">
        <v>100000</v>
      </c>
      <c r="F682" s="93">
        <v>0</v>
      </c>
      <c r="G682" s="92">
        <v>0</v>
      </c>
    </row>
    <row r="683" spans="1:7" outlineLevel="6" x14ac:dyDescent="0.25">
      <c r="A683" s="91" t="s">
        <v>341</v>
      </c>
      <c r="B683" s="90" t="s">
        <v>340</v>
      </c>
      <c r="C683" s="90" t="s">
        <v>339</v>
      </c>
      <c r="D683" s="90" t="s">
        <v>338</v>
      </c>
      <c r="E683" s="89">
        <v>100000</v>
      </c>
      <c r="F683" s="89">
        <v>0</v>
      </c>
      <c r="G683" s="88">
        <v>0</v>
      </c>
    </row>
    <row r="684" spans="1:7" ht="15.75" thickBot="1" x14ac:dyDescent="0.3">
      <c r="A684" s="121" t="s">
        <v>337</v>
      </c>
      <c r="B684" s="120" t="s">
        <v>336</v>
      </c>
      <c r="C684" s="119"/>
      <c r="D684" s="119"/>
      <c r="E684" s="118">
        <v>164830797.61000001</v>
      </c>
      <c r="F684" s="118">
        <v>155751091.83000001</v>
      </c>
      <c r="G684" s="117">
        <v>152288291.83000001</v>
      </c>
    </row>
    <row r="685" spans="1:7" outlineLevel="1" x14ac:dyDescent="0.25">
      <c r="A685" s="116" t="s">
        <v>335</v>
      </c>
      <c r="B685" s="115" t="s">
        <v>309</v>
      </c>
      <c r="C685" s="114"/>
      <c r="D685" s="114"/>
      <c r="E685" s="113">
        <v>161728909.91999999</v>
      </c>
      <c r="F685" s="113">
        <v>152649204.13999999</v>
      </c>
      <c r="G685" s="112">
        <v>149186404.13999999</v>
      </c>
    </row>
    <row r="686" spans="1:7" ht="25.5" outlineLevel="2" x14ac:dyDescent="0.25">
      <c r="A686" s="111" t="s">
        <v>334</v>
      </c>
      <c r="B686" s="110" t="s">
        <v>309</v>
      </c>
      <c r="C686" s="110" t="s">
        <v>333</v>
      </c>
      <c r="D686" s="109"/>
      <c r="E686" s="108">
        <v>801900</v>
      </c>
      <c r="F686" s="108">
        <v>801900</v>
      </c>
      <c r="G686" s="107">
        <v>801900</v>
      </c>
    </row>
    <row r="687" spans="1:7" outlineLevel="3" x14ac:dyDescent="0.25">
      <c r="A687" s="106" t="s">
        <v>332</v>
      </c>
      <c r="B687" s="105" t="s">
        <v>309</v>
      </c>
      <c r="C687" s="105" t="s">
        <v>331</v>
      </c>
      <c r="D687" s="104"/>
      <c r="E687" s="103">
        <v>801900</v>
      </c>
      <c r="F687" s="103">
        <v>801900</v>
      </c>
      <c r="G687" s="102">
        <v>801900</v>
      </c>
    </row>
    <row r="688" spans="1:7" ht="25.5" outlineLevel="4" x14ac:dyDescent="0.25">
      <c r="A688" s="101" t="s">
        <v>330</v>
      </c>
      <c r="B688" s="100" t="s">
        <v>309</v>
      </c>
      <c r="C688" s="100" t="s">
        <v>329</v>
      </c>
      <c r="D688" s="99"/>
      <c r="E688" s="98">
        <v>801900</v>
      </c>
      <c r="F688" s="98">
        <v>801900</v>
      </c>
      <c r="G688" s="97">
        <v>801900</v>
      </c>
    </row>
    <row r="689" spans="1:7" ht="25.5" outlineLevel="5" x14ac:dyDescent="0.25">
      <c r="A689" s="96" t="s">
        <v>328</v>
      </c>
      <c r="B689" s="95" t="s">
        <v>309</v>
      </c>
      <c r="C689" s="95" t="s">
        <v>327</v>
      </c>
      <c r="D689" s="94"/>
      <c r="E689" s="93">
        <v>801900</v>
      </c>
      <c r="F689" s="93">
        <v>801900</v>
      </c>
      <c r="G689" s="92">
        <v>801900</v>
      </c>
    </row>
    <row r="690" spans="1:7" ht="25.5" outlineLevel="6" x14ac:dyDescent="0.25">
      <c r="A690" s="91" t="s">
        <v>297</v>
      </c>
      <c r="B690" s="90" t="s">
        <v>309</v>
      </c>
      <c r="C690" s="90" t="s">
        <v>327</v>
      </c>
      <c r="D690" s="90" t="s">
        <v>294</v>
      </c>
      <c r="E690" s="89">
        <v>801900</v>
      </c>
      <c r="F690" s="89">
        <v>801900</v>
      </c>
      <c r="G690" s="88">
        <v>801900</v>
      </c>
    </row>
    <row r="691" spans="1:7" ht="25.5" outlineLevel="2" x14ac:dyDescent="0.25">
      <c r="A691" s="111" t="s">
        <v>306</v>
      </c>
      <c r="B691" s="110" t="s">
        <v>309</v>
      </c>
      <c r="C691" s="110" t="s">
        <v>305</v>
      </c>
      <c r="D691" s="109"/>
      <c r="E691" s="108">
        <v>160927009.91999999</v>
      </c>
      <c r="F691" s="108">
        <v>151847304.13999999</v>
      </c>
      <c r="G691" s="107">
        <v>148384504.13999999</v>
      </c>
    </row>
    <row r="692" spans="1:7" outlineLevel="3" x14ac:dyDescent="0.25">
      <c r="A692" s="106" t="s">
        <v>326</v>
      </c>
      <c r="B692" s="105" t="s">
        <v>309</v>
      </c>
      <c r="C692" s="105" t="s">
        <v>325</v>
      </c>
      <c r="D692" s="104"/>
      <c r="E692" s="103">
        <v>13543608.630000001</v>
      </c>
      <c r="F692" s="103">
        <v>7910056.7000000002</v>
      </c>
      <c r="G692" s="102">
        <v>4447256.7</v>
      </c>
    </row>
    <row r="693" spans="1:7" ht="25.5" outlineLevel="4" x14ac:dyDescent="0.25">
      <c r="A693" s="101" t="s">
        <v>324</v>
      </c>
      <c r="B693" s="100" t="s">
        <v>309</v>
      </c>
      <c r="C693" s="100" t="s">
        <v>323</v>
      </c>
      <c r="D693" s="99"/>
      <c r="E693" s="98">
        <v>13543608.630000001</v>
      </c>
      <c r="F693" s="98">
        <v>7910056.7000000002</v>
      </c>
      <c r="G693" s="97">
        <v>4447256.7</v>
      </c>
    </row>
    <row r="694" spans="1:7" outlineLevel="5" x14ac:dyDescent="0.25">
      <c r="A694" s="96" t="s">
        <v>322</v>
      </c>
      <c r="B694" s="95" t="s">
        <v>309</v>
      </c>
      <c r="C694" s="95" t="s">
        <v>321</v>
      </c>
      <c r="D694" s="94"/>
      <c r="E694" s="93">
        <v>9096351.9299999997</v>
      </c>
      <c r="F694" s="93">
        <v>3462800</v>
      </c>
      <c r="G694" s="92">
        <v>0</v>
      </c>
    </row>
    <row r="695" spans="1:7" ht="25.5" outlineLevel="6" x14ac:dyDescent="0.25">
      <c r="A695" s="91" t="s">
        <v>297</v>
      </c>
      <c r="B695" s="90" t="s">
        <v>309</v>
      </c>
      <c r="C695" s="90" t="s">
        <v>321</v>
      </c>
      <c r="D695" s="90" t="s">
        <v>294</v>
      </c>
      <c r="E695" s="89">
        <v>9096351.9299999997</v>
      </c>
      <c r="F695" s="89">
        <v>3462800</v>
      </c>
      <c r="G695" s="88">
        <v>0</v>
      </c>
    </row>
    <row r="696" spans="1:7" ht="25.5" outlineLevel="5" x14ac:dyDescent="0.25">
      <c r="A696" s="96" t="s">
        <v>320</v>
      </c>
      <c r="B696" s="95" t="s">
        <v>309</v>
      </c>
      <c r="C696" s="95" t="s">
        <v>319</v>
      </c>
      <c r="D696" s="94"/>
      <c r="E696" s="93">
        <v>1021086.4</v>
      </c>
      <c r="F696" s="93">
        <v>1021086.4</v>
      </c>
      <c r="G696" s="92">
        <v>1021086.4</v>
      </c>
    </row>
    <row r="697" spans="1:7" ht="25.5" outlineLevel="6" x14ac:dyDescent="0.25">
      <c r="A697" s="91" t="s">
        <v>297</v>
      </c>
      <c r="B697" s="90" t="s">
        <v>309</v>
      </c>
      <c r="C697" s="90" t="s">
        <v>319</v>
      </c>
      <c r="D697" s="90" t="s">
        <v>294</v>
      </c>
      <c r="E697" s="89">
        <v>1021086.4</v>
      </c>
      <c r="F697" s="89">
        <v>1021086.4</v>
      </c>
      <c r="G697" s="88">
        <v>1021086.4</v>
      </c>
    </row>
    <row r="698" spans="1:7" outlineLevel="5" x14ac:dyDescent="0.25">
      <c r="A698" s="96" t="s">
        <v>318</v>
      </c>
      <c r="B698" s="95" t="s">
        <v>309</v>
      </c>
      <c r="C698" s="95" t="s">
        <v>317</v>
      </c>
      <c r="D698" s="94"/>
      <c r="E698" s="93">
        <v>3426170.3</v>
      </c>
      <c r="F698" s="93">
        <v>3426170.3</v>
      </c>
      <c r="G698" s="92">
        <v>3426170.3</v>
      </c>
    </row>
    <row r="699" spans="1:7" ht="25.5" outlineLevel="6" x14ac:dyDescent="0.25">
      <c r="A699" s="91" t="s">
        <v>297</v>
      </c>
      <c r="B699" s="90" t="s">
        <v>309</v>
      </c>
      <c r="C699" s="90" t="s">
        <v>317</v>
      </c>
      <c r="D699" s="90" t="s">
        <v>294</v>
      </c>
      <c r="E699" s="89">
        <v>3426170.3</v>
      </c>
      <c r="F699" s="89">
        <v>3426170.3</v>
      </c>
      <c r="G699" s="88">
        <v>3426170.3</v>
      </c>
    </row>
    <row r="700" spans="1:7" outlineLevel="3" x14ac:dyDescent="0.25">
      <c r="A700" s="106" t="s">
        <v>304</v>
      </c>
      <c r="B700" s="105" t="s">
        <v>309</v>
      </c>
      <c r="C700" s="105" t="s">
        <v>303</v>
      </c>
      <c r="D700" s="104"/>
      <c r="E700" s="103">
        <v>147383401.28999999</v>
      </c>
      <c r="F700" s="103">
        <v>143937247.44</v>
      </c>
      <c r="G700" s="102">
        <v>143937247.44</v>
      </c>
    </row>
    <row r="701" spans="1:7" outlineLevel="4" x14ac:dyDescent="0.25">
      <c r="A701" s="101" t="s">
        <v>316</v>
      </c>
      <c r="B701" s="100" t="s">
        <v>309</v>
      </c>
      <c r="C701" s="100" t="s">
        <v>315</v>
      </c>
      <c r="D701" s="99"/>
      <c r="E701" s="98">
        <v>106070681.87</v>
      </c>
      <c r="F701" s="98">
        <v>106070681.87</v>
      </c>
      <c r="G701" s="97">
        <v>106070681.87</v>
      </c>
    </row>
    <row r="702" spans="1:7" outlineLevel="5" x14ac:dyDescent="0.25">
      <c r="A702" s="96" t="s">
        <v>314</v>
      </c>
      <c r="B702" s="95" t="s">
        <v>309</v>
      </c>
      <c r="C702" s="95" t="s">
        <v>313</v>
      </c>
      <c r="D702" s="94"/>
      <c r="E702" s="93">
        <v>106070681.87</v>
      </c>
      <c r="F702" s="93">
        <v>106070681.87</v>
      </c>
      <c r="G702" s="92">
        <v>106070681.87</v>
      </c>
    </row>
    <row r="703" spans="1:7" ht="25.5" outlineLevel="6" x14ac:dyDescent="0.25">
      <c r="A703" s="91" t="s">
        <v>297</v>
      </c>
      <c r="B703" s="90" t="s">
        <v>309</v>
      </c>
      <c r="C703" s="90" t="s">
        <v>313</v>
      </c>
      <c r="D703" s="90" t="s">
        <v>294</v>
      </c>
      <c r="E703" s="89">
        <v>106070681.87</v>
      </c>
      <c r="F703" s="89">
        <v>106070681.87</v>
      </c>
      <c r="G703" s="88">
        <v>106070681.87</v>
      </c>
    </row>
    <row r="704" spans="1:7" outlineLevel="4" x14ac:dyDescent="0.25">
      <c r="A704" s="101" t="s">
        <v>312</v>
      </c>
      <c r="B704" s="100" t="s">
        <v>309</v>
      </c>
      <c r="C704" s="100" t="s">
        <v>311</v>
      </c>
      <c r="D704" s="99"/>
      <c r="E704" s="98">
        <v>41312719.420000002</v>
      </c>
      <c r="F704" s="98">
        <v>37866565.57</v>
      </c>
      <c r="G704" s="97">
        <v>37866565.57</v>
      </c>
    </row>
    <row r="705" spans="1:7" outlineLevel="5" x14ac:dyDescent="0.25">
      <c r="A705" s="96" t="s">
        <v>310</v>
      </c>
      <c r="B705" s="95" t="s">
        <v>309</v>
      </c>
      <c r="C705" s="95" t="s">
        <v>308</v>
      </c>
      <c r="D705" s="94"/>
      <c r="E705" s="93">
        <v>41312719.420000002</v>
      </c>
      <c r="F705" s="93">
        <v>37866565.57</v>
      </c>
      <c r="G705" s="92">
        <v>37866565.57</v>
      </c>
    </row>
    <row r="706" spans="1:7" ht="25.5" outlineLevel="6" x14ac:dyDescent="0.25">
      <c r="A706" s="91" t="s">
        <v>297</v>
      </c>
      <c r="B706" s="90" t="s">
        <v>309</v>
      </c>
      <c r="C706" s="90" t="s">
        <v>308</v>
      </c>
      <c r="D706" s="90" t="s">
        <v>294</v>
      </c>
      <c r="E706" s="89">
        <v>41312719.420000002</v>
      </c>
      <c r="F706" s="89">
        <v>37866565.57</v>
      </c>
      <c r="G706" s="88">
        <v>37866565.57</v>
      </c>
    </row>
    <row r="707" spans="1:7" outlineLevel="1" x14ac:dyDescent="0.25">
      <c r="A707" s="116" t="s">
        <v>307</v>
      </c>
      <c r="B707" s="115" t="s">
        <v>296</v>
      </c>
      <c r="C707" s="114"/>
      <c r="D707" s="114"/>
      <c r="E707" s="113">
        <v>3101887.69</v>
      </c>
      <c r="F707" s="113">
        <v>3101887.69</v>
      </c>
      <c r="G707" s="112">
        <v>3101887.69</v>
      </c>
    </row>
    <row r="708" spans="1:7" ht="25.5" outlineLevel="2" x14ac:dyDescent="0.25">
      <c r="A708" s="111" t="s">
        <v>306</v>
      </c>
      <c r="B708" s="110" t="s">
        <v>296</v>
      </c>
      <c r="C708" s="110" t="s">
        <v>305</v>
      </c>
      <c r="D708" s="109"/>
      <c r="E708" s="108">
        <v>3101887.69</v>
      </c>
      <c r="F708" s="108">
        <v>3101887.69</v>
      </c>
      <c r="G708" s="107">
        <v>3101887.69</v>
      </c>
    </row>
    <row r="709" spans="1:7" outlineLevel="3" x14ac:dyDescent="0.25">
      <c r="A709" s="106" t="s">
        <v>304</v>
      </c>
      <c r="B709" s="105" t="s">
        <v>296</v>
      </c>
      <c r="C709" s="105" t="s">
        <v>303</v>
      </c>
      <c r="D709" s="104"/>
      <c r="E709" s="103">
        <v>3101887.69</v>
      </c>
      <c r="F709" s="103">
        <v>3101887.69</v>
      </c>
      <c r="G709" s="102">
        <v>3101887.69</v>
      </c>
    </row>
    <row r="710" spans="1:7" ht="38.25" outlineLevel="4" x14ac:dyDescent="0.25">
      <c r="A710" s="101" t="s">
        <v>302</v>
      </c>
      <c r="B710" s="100" t="s">
        <v>296</v>
      </c>
      <c r="C710" s="100" t="s">
        <v>301</v>
      </c>
      <c r="D710" s="99"/>
      <c r="E710" s="98">
        <v>3101887.69</v>
      </c>
      <c r="F710" s="98">
        <v>3101887.69</v>
      </c>
      <c r="G710" s="97">
        <v>3101887.69</v>
      </c>
    </row>
    <row r="711" spans="1:7" ht="38.25" outlineLevel="5" x14ac:dyDescent="0.25">
      <c r="A711" s="96" t="s">
        <v>300</v>
      </c>
      <c r="B711" s="95" t="s">
        <v>296</v>
      </c>
      <c r="C711" s="95" t="s">
        <v>299</v>
      </c>
      <c r="D711" s="94"/>
      <c r="E711" s="93">
        <v>2016227</v>
      </c>
      <c r="F711" s="93">
        <v>2016227</v>
      </c>
      <c r="G711" s="92">
        <v>2016227</v>
      </c>
    </row>
    <row r="712" spans="1:7" ht="25.5" outlineLevel="6" x14ac:dyDescent="0.25">
      <c r="A712" s="91" t="s">
        <v>297</v>
      </c>
      <c r="B712" s="90" t="s">
        <v>296</v>
      </c>
      <c r="C712" s="90" t="s">
        <v>299</v>
      </c>
      <c r="D712" s="90" t="s">
        <v>294</v>
      </c>
      <c r="E712" s="89">
        <v>2016227</v>
      </c>
      <c r="F712" s="89">
        <v>2016227</v>
      </c>
      <c r="G712" s="88">
        <v>2016227</v>
      </c>
    </row>
    <row r="713" spans="1:7" ht="38.25" outlineLevel="5" x14ac:dyDescent="0.25">
      <c r="A713" s="96" t="s">
        <v>298</v>
      </c>
      <c r="B713" s="95" t="s">
        <v>296</v>
      </c>
      <c r="C713" s="95" t="s">
        <v>295</v>
      </c>
      <c r="D713" s="94"/>
      <c r="E713" s="93">
        <v>1085660.69</v>
      </c>
      <c r="F713" s="93">
        <v>1085660.69</v>
      </c>
      <c r="G713" s="92">
        <v>1085660.69</v>
      </c>
    </row>
    <row r="714" spans="1:7" ht="25.5" outlineLevel="6" x14ac:dyDescent="0.25">
      <c r="A714" s="91" t="s">
        <v>297</v>
      </c>
      <c r="B714" s="90" t="s">
        <v>296</v>
      </c>
      <c r="C714" s="90" t="s">
        <v>295</v>
      </c>
      <c r="D714" s="90" t="s">
        <v>294</v>
      </c>
      <c r="E714" s="89">
        <v>1085660.69</v>
      </c>
      <c r="F714" s="89">
        <v>1085660.69</v>
      </c>
      <c r="G714" s="88">
        <v>1085660.69</v>
      </c>
    </row>
    <row r="715" spans="1:7" ht="15.75" thickBot="1" x14ac:dyDescent="0.3">
      <c r="A715" s="121" t="s">
        <v>293</v>
      </c>
      <c r="B715" s="120" t="s">
        <v>292</v>
      </c>
      <c r="C715" s="119"/>
      <c r="D715" s="119"/>
      <c r="E715" s="118">
        <v>2400000</v>
      </c>
      <c r="F715" s="118">
        <v>2400000</v>
      </c>
      <c r="G715" s="117">
        <v>2400000</v>
      </c>
    </row>
    <row r="716" spans="1:7" outlineLevel="1" x14ac:dyDescent="0.25">
      <c r="A716" s="116" t="s">
        <v>291</v>
      </c>
      <c r="B716" s="115" t="s">
        <v>282</v>
      </c>
      <c r="C716" s="114"/>
      <c r="D716" s="114"/>
      <c r="E716" s="113">
        <v>2400000</v>
      </c>
      <c r="F716" s="113">
        <v>2400000</v>
      </c>
      <c r="G716" s="112">
        <v>2400000</v>
      </c>
    </row>
    <row r="717" spans="1:7" ht="25.5" outlineLevel="2" x14ac:dyDescent="0.25">
      <c r="A717" s="111" t="s">
        <v>290</v>
      </c>
      <c r="B717" s="110" t="s">
        <v>282</v>
      </c>
      <c r="C717" s="110" t="s">
        <v>289</v>
      </c>
      <c r="D717" s="109"/>
      <c r="E717" s="108">
        <v>2400000</v>
      </c>
      <c r="F717" s="108">
        <v>2400000</v>
      </c>
      <c r="G717" s="107">
        <v>2400000</v>
      </c>
    </row>
    <row r="718" spans="1:7" ht="25.5" outlineLevel="3" x14ac:dyDescent="0.25">
      <c r="A718" s="106" t="s">
        <v>288</v>
      </c>
      <c r="B718" s="105" t="s">
        <v>282</v>
      </c>
      <c r="C718" s="105" t="s">
        <v>287</v>
      </c>
      <c r="D718" s="104"/>
      <c r="E718" s="103">
        <v>2400000</v>
      </c>
      <c r="F718" s="103">
        <v>2400000</v>
      </c>
      <c r="G718" s="102">
        <v>2400000</v>
      </c>
    </row>
    <row r="719" spans="1:7" outlineLevel="4" x14ac:dyDescent="0.25">
      <c r="A719" s="101" t="s">
        <v>286</v>
      </c>
      <c r="B719" s="100" t="s">
        <v>282</v>
      </c>
      <c r="C719" s="100" t="s">
        <v>285</v>
      </c>
      <c r="D719" s="99"/>
      <c r="E719" s="98">
        <v>2400000</v>
      </c>
      <c r="F719" s="98">
        <v>2400000</v>
      </c>
      <c r="G719" s="97">
        <v>2400000</v>
      </c>
    </row>
    <row r="720" spans="1:7" ht="63.75" outlineLevel="5" x14ac:dyDescent="0.25">
      <c r="A720" s="96" t="s">
        <v>284</v>
      </c>
      <c r="B720" s="95" t="s">
        <v>282</v>
      </c>
      <c r="C720" s="95" t="s">
        <v>281</v>
      </c>
      <c r="D720" s="94"/>
      <c r="E720" s="93">
        <v>2400000</v>
      </c>
      <c r="F720" s="93">
        <v>2400000</v>
      </c>
      <c r="G720" s="92">
        <v>2400000</v>
      </c>
    </row>
    <row r="721" spans="1:7" outlineLevel="6" x14ac:dyDescent="0.25">
      <c r="A721" s="91" t="s">
        <v>283</v>
      </c>
      <c r="B721" s="90" t="s">
        <v>282</v>
      </c>
      <c r="C721" s="90" t="s">
        <v>281</v>
      </c>
      <c r="D721" s="90" t="s">
        <v>280</v>
      </c>
      <c r="E721" s="89">
        <v>2400000</v>
      </c>
      <c r="F721" s="89">
        <v>2400000</v>
      </c>
      <c r="G721" s="88">
        <v>2400000</v>
      </c>
    </row>
    <row r="722" spans="1:7" ht="15.75" thickBot="1" x14ac:dyDescent="0.3">
      <c r="A722" s="121" t="s">
        <v>279</v>
      </c>
      <c r="B722" s="120" t="s">
        <v>278</v>
      </c>
      <c r="C722" s="119"/>
      <c r="D722" s="119"/>
      <c r="E722" s="118">
        <v>32597111.079999998</v>
      </c>
      <c r="F722" s="118">
        <v>49273446.539999999</v>
      </c>
      <c r="G722" s="117">
        <v>52673031.490000002</v>
      </c>
    </row>
    <row r="723" spans="1:7" outlineLevel="1" x14ac:dyDescent="0.25">
      <c r="A723" s="116" t="s">
        <v>277</v>
      </c>
      <c r="B723" s="115" t="s">
        <v>266</v>
      </c>
      <c r="C723" s="114"/>
      <c r="D723" s="114"/>
      <c r="E723" s="113">
        <v>32597111.079999998</v>
      </c>
      <c r="F723" s="113">
        <v>49273446.539999999</v>
      </c>
      <c r="G723" s="112">
        <v>52673031.490000002</v>
      </c>
    </row>
    <row r="724" spans="1:7" ht="25.5" outlineLevel="2" x14ac:dyDescent="0.25">
      <c r="A724" s="111" t="s">
        <v>276</v>
      </c>
      <c r="B724" s="110" t="s">
        <v>266</v>
      </c>
      <c r="C724" s="110" t="s">
        <v>275</v>
      </c>
      <c r="D724" s="109"/>
      <c r="E724" s="108">
        <v>32597111.079999998</v>
      </c>
      <c r="F724" s="108">
        <v>49273446.539999999</v>
      </c>
      <c r="G724" s="107">
        <v>52673031.490000002</v>
      </c>
    </row>
    <row r="725" spans="1:7" ht="25.5" outlineLevel="3" x14ac:dyDescent="0.25">
      <c r="A725" s="106" t="s">
        <v>274</v>
      </c>
      <c r="B725" s="105" t="s">
        <v>266</v>
      </c>
      <c r="C725" s="105" t="s">
        <v>273</v>
      </c>
      <c r="D725" s="104"/>
      <c r="E725" s="103">
        <v>32597111.079999998</v>
      </c>
      <c r="F725" s="103">
        <v>49273446.539999999</v>
      </c>
      <c r="G725" s="102">
        <v>52673031.490000002</v>
      </c>
    </row>
    <row r="726" spans="1:7" outlineLevel="4" x14ac:dyDescent="0.25">
      <c r="A726" s="101" t="s">
        <v>272</v>
      </c>
      <c r="B726" s="100" t="s">
        <v>266</v>
      </c>
      <c r="C726" s="100" t="s">
        <v>271</v>
      </c>
      <c r="D726" s="99"/>
      <c r="E726" s="98">
        <v>32597111.079999998</v>
      </c>
      <c r="F726" s="98">
        <v>49273446.539999999</v>
      </c>
      <c r="G726" s="97">
        <v>52673031.490000002</v>
      </c>
    </row>
    <row r="727" spans="1:7" outlineLevel="5" x14ac:dyDescent="0.25">
      <c r="A727" s="96" t="s">
        <v>270</v>
      </c>
      <c r="B727" s="95" t="s">
        <v>266</v>
      </c>
      <c r="C727" s="95" t="s">
        <v>269</v>
      </c>
      <c r="D727" s="94"/>
      <c r="E727" s="93">
        <v>32333994.16</v>
      </c>
      <c r="F727" s="93">
        <v>49085700.149999999</v>
      </c>
      <c r="G727" s="92">
        <v>52547509.090000004</v>
      </c>
    </row>
    <row r="728" spans="1:7" outlineLevel="6" x14ac:dyDescent="0.25">
      <c r="A728" s="91" t="s">
        <v>267</v>
      </c>
      <c r="B728" s="90" t="s">
        <v>266</v>
      </c>
      <c r="C728" s="90" t="s">
        <v>269</v>
      </c>
      <c r="D728" s="90" t="s">
        <v>264</v>
      </c>
      <c r="E728" s="89">
        <v>32333994.16</v>
      </c>
      <c r="F728" s="89">
        <v>49085700.149999999</v>
      </c>
      <c r="G728" s="88">
        <v>52547509.090000004</v>
      </c>
    </row>
    <row r="729" spans="1:7" outlineLevel="5" x14ac:dyDescent="0.25">
      <c r="A729" s="96" t="s">
        <v>268</v>
      </c>
      <c r="B729" s="95" t="s">
        <v>266</v>
      </c>
      <c r="C729" s="95" t="s">
        <v>265</v>
      </c>
      <c r="D729" s="94"/>
      <c r="E729" s="93">
        <v>263116.92</v>
      </c>
      <c r="F729" s="93">
        <v>187746.39</v>
      </c>
      <c r="G729" s="92">
        <v>125522.4</v>
      </c>
    </row>
    <row r="730" spans="1:7" ht="15.75" outlineLevel="6" thickBot="1" x14ac:dyDescent="0.3">
      <c r="A730" s="91" t="s">
        <v>267</v>
      </c>
      <c r="B730" s="90" t="s">
        <v>266</v>
      </c>
      <c r="C730" s="90" t="s">
        <v>265</v>
      </c>
      <c r="D730" s="90" t="s">
        <v>264</v>
      </c>
      <c r="E730" s="89">
        <v>263116.92</v>
      </c>
      <c r="F730" s="89">
        <v>187746.39</v>
      </c>
      <c r="G730" s="88">
        <v>125522.4</v>
      </c>
    </row>
    <row r="731" spans="1:7" ht="15.75" hidden="1" thickBot="1" x14ac:dyDescent="0.3">
      <c r="A731" s="87"/>
      <c r="B731" s="86"/>
      <c r="C731" s="86"/>
      <c r="D731" s="86"/>
      <c r="E731" s="86"/>
      <c r="F731" s="86"/>
      <c r="G731" s="85"/>
    </row>
    <row r="732" spans="1:7" ht="15.75" thickBot="1" x14ac:dyDescent="0.3">
      <c r="A732" s="84" t="s">
        <v>263</v>
      </c>
      <c r="B732" s="83"/>
      <c r="C732" s="83"/>
      <c r="D732" s="83"/>
      <c r="E732" s="82">
        <v>3088198106.3600001</v>
      </c>
      <c r="F732" s="82">
        <v>3021817143.8400002</v>
      </c>
      <c r="G732" s="81">
        <v>2525763494.0999999</v>
      </c>
    </row>
    <row r="733" spans="1:7" x14ac:dyDescent="0.25">
      <c r="A733" s="80"/>
      <c r="B733" s="80"/>
      <c r="C733" s="80"/>
      <c r="D733" s="80"/>
      <c r="E733" s="80"/>
      <c r="F733" s="80"/>
      <c r="G733" s="80"/>
    </row>
    <row r="734" spans="1:7" x14ac:dyDescent="0.25">
      <c r="A734" s="79"/>
      <c r="B734" s="78"/>
      <c r="C734" s="78"/>
      <c r="D734" s="78"/>
      <c r="E734" s="78"/>
      <c r="F734" s="78"/>
      <c r="G734" s="78"/>
    </row>
  </sheetData>
  <mergeCells count="8">
    <mergeCell ref="A7:G7"/>
    <mergeCell ref="A8:G8"/>
    <mergeCell ref="A9:G9"/>
    <mergeCell ref="A734:G734"/>
    <mergeCell ref="A1:G1"/>
    <mergeCell ref="A2:G2"/>
    <mergeCell ref="A3:G3"/>
    <mergeCell ref="A4:G4"/>
  </mergeCells>
  <pageMargins left="0.7" right="0.7" top="0.75" bottom="0.75" header="0.3" footer="0.3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6"/>
  <sheetViews>
    <sheetView showGridLines="0" view="pageBreakPreview" zoomScale="60" zoomScaleNormal="100" workbookViewId="0">
      <selection activeCell="O770" sqref="O770"/>
    </sheetView>
  </sheetViews>
  <sheetFormatPr defaultRowHeight="15" outlineLevelRow="7" x14ac:dyDescent="0.25"/>
  <cols>
    <col min="1" max="1" width="95.7109375" style="77" customWidth="1"/>
    <col min="2" max="2" width="10.5703125" style="77" customWidth="1"/>
    <col min="3" max="3" width="10" style="77" customWidth="1"/>
    <col min="4" max="4" width="11.7109375" style="77" customWidth="1"/>
    <col min="5" max="5" width="8.7109375" style="77" customWidth="1"/>
    <col min="6" max="8" width="17.7109375" style="77" customWidth="1"/>
    <col min="9" max="16384" width="9.140625" style="77"/>
  </cols>
  <sheetData>
    <row r="1" spans="1:8" x14ac:dyDescent="0.25">
      <c r="A1" s="132" t="s">
        <v>1017</v>
      </c>
      <c r="B1" s="132"/>
      <c r="C1" s="132"/>
      <c r="D1" s="132"/>
      <c r="E1" s="132"/>
      <c r="F1" s="132"/>
      <c r="G1" s="132"/>
      <c r="H1" s="132"/>
    </row>
    <row r="2" spans="1:8" x14ac:dyDescent="0.25">
      <c r="A2" s="132" t="s">
        <v>1016</v>
      </c>
      <c r="B2" s="132"/>
      <c r="C2" s="132"/>
      <c r="D2" s="132"/>
      <c r="E2" s="132"/>
      <c r="F2" s="132"/>
      <c r="G2" s="132"/>
      <c r="H2" s="132"/>
    </row>
    <row r="3" spans="1:8" x14ac:dyDescent="0.25">
      <c r="A3" s="132" t="s">
        <v>997</v>
      </c>
      <c r="B3" s="132"/>
      <c r="C3" s="132"/>
      <c r="D3" s="132"/>
      <c r="E3" s="132"/>
      <c r="F3" s="132"/>
      <c r="G3" s="132"/>
      <c r="H3" s="132"/>
    </row>
    <row r="4" spans="1:8" x14ac:dyDescent="0.25">
      <c r="A4" s="132" t="s">
        <v>1015</v>
      </c>
      <c r="B4" s="132"/>
      <c r="C4" s="132"/>
      <c r="D4" s="132"/>
      <c r="E4" s="132"/>
      <c r="F4" s="132"/>
      <c r="G4" s="132"/>
      <c r="H4" s="132"/>
    </row>
    <row r="7" spans="1:8" ht="15.2" customHeight="1" x14ac:dyDescent="0.25">
      <c r="A7" s="131" t="s">
        <v>1014</v>
      </c>
      <c r="B7" s="130"/>
      <c r="C7" s="130"/>
      <c r="D7" s="130"/>
      <c r="E7" s="130"/>
      <c r="F7" s="130"/>
      <c r="G7" s="130"/>
      <c r="H7" s="130"/>
    </row>
    <row r="8" spans="1:8" ht="15.2" customHeight="1" x14ac:dyDescent="0.25">
      <c r="A8" s="131"/>
      <c r="B8" s="130"/>
      <c r="C8" s="130"/>
      <c r="D8" s="130"/>
      <c r="E8" s="130"/>
      <c r="F8" s="130"/>
      <c r="G8" s="130"/>
      <c r="H8" s="130"/>
    </row>
    <row r="9" spans="1:8" ht="15.2" customHeight="1" x14ac:dyDescent="0.25">
      <c r="A9" s="129" t="s">
        <v>994</v>
      </c>
      <c r="B9" s="128"/>
      <c r="C9" s="128"/>
      <c r="D9" s="128"/>
      <c r="E9" s="128"/>
      <c r="F9" s="128"/>
      <c r="G9" s="128"/>
      <c r="H9" s="128"/>
    </row>
    <row r="10" spans="1:8" ht="63.75" x14ac:dyDescent="0.25">
      <c r="A10" s="127" t="s">
        <v>993</v>
      </c>
      <c r="B10" s="126" t="s">
        <v>1013</v>
      </c>
      <c r="C10" s="126" t="s">
        <v>992</v>
      </c>
      <c r="D10" s="126" t="s">
        <v>991</v>
      </c>
      <c r="E10" s="126" t="s">
        <v>990</v>
      </c>
      <c r="F10" s="126" t="s">
        <v>989</v>
      </c>
      <c r="G10" s="126" t="s">
        <v>988</v>
      </c>
      <c r="H10" s="125" t="s">
        <v>987</v>
      </c>
    </row>
    <row r="11" spans="1:8" x14ac:dyDescent="0.25">
      <c r="A11" s="124" t="s">
        <v>986</v>
      </c>
      <c r="B11" s="123" t="s">
        <v>985</v>
      </c>
      <c r="C11" s="123" t="s">
        <v>984</v>
      </c>
      <c r="D11" s="123" t="s">
        <v>983</v>
      </c>
      <c r="E11" s="123" t="s">
        <v>982</v>
      </c>
      <c r="F11" s="123" t="s">
        <v>981</v>
      </c>
      <c r="G11" s="123" t="s">
        <v>980</v>
      </c>
      <c r="H11" s="122" t="s">
        <v>1012</v>
      </c>
    </row>
    <row r="12" spans="1:8" ht="30.75" thickBot="1" x14ac:dyDescent="0.3">
      <c r="A12" s="121" t="s">
        <v>1011</v>
      </c>
      <c r="B12" s="120" t="s">
        <v>1010</v>
      </c>
      <c r="C12" s="119"/>
      <c r="D12" s="119"/>
      <c r="E12" s="119"/>
      <c r="F12" s="118">
        <v>6441339.4900000002</v>
      </c>
      <c r="G12" s="118">
        <v>6208334.1600000001</v>
      </c>
      <c r="H12" s="117">
        <v>6441339.4900000002</v>
      </c>
    </row>
    <row r="13" spans="1:8" outlineLevel="1" x14ac:dyDescent="0.25">
      <c r="A13" s="116" t="s">
        <v>979</v>
      </c>
      <c r="B13" s="115" t="s">
        <v>1010</v>
      </c>
      <c r="C13" s="115" t="s">
        <v>978</v>
      </c>
      <c r="D13" s="114"/>
      <c r="E13" s="114"/>
      <c r="F13" s="113">
        <v>5936240.3300000001</v>
      </c>
      <c r="G13" s="113">
        <v>5703235</v>
      </c>
      <c r="H13" s="112">
        <v>5936240.3300000001</v>
      </c>
    </row>
    <row r="14" spans="1:8" ht="25.5" outlineLevel="2" x14ac:dyDescent="0.25">
      <c r="A14" s="111" t="s">
        <v>977</v>
      </c>
      <c r="B14" s="110" t="s">
        <v>1010</v>
      </c>
      <c r="C14" s="110" t="s">
        <v>972</v>
      </c>
      <c r="D14" s="109"/>
      <c r="E14" s="109"/>
      <c r="F14" s="108">
        <v>3439324</v>
      </c>
      <c r="G14" s="108">
        <v>3318130.67</v>
      </c>
      <c r="H14" s="107">
        <v>3439324</v>
      </c>
    </row>
    <row r="15" spans="1:8" ht="25.5" outlineLevel="3" x14ac:dyDescent="0.25">
      <c r="A15" s="106" t="s">
        <v>445</v>
      </c>
      <c r="B15" s="105" t="s">
        <v>1010</v>
      </c>
      <c r="C15" s="105" t="s">
        <v>972</v>
      </c>
      <c r="D15" s="105" t="s">
        <v>444</v>
      </c>
      <c r="E15" s="104"/>
      <c r="F15" s="103">
        <v>3439324</v>
      </c>
      <c r="G15" s="103">
        <v>3318130.67</v>
      </c>
      <c r="H15" s="102">
        <v>3439324</v>
      </c>
    </row>
    <row r="16" spans="1:8" ht="25.5" outlineLevel="6" x14ac:dyDescent="0.25">
      <c r="A16" s="91" t="s">
        <v>976</v>
      </c>
      <c r="B16" s="90" t="s">
        <v>1010</v>
      </c>
      <c r="C16" s="90" t="s">
        <v>972</v>
      </c>
      <c r="D16" s="90" t="s">
        <v>975</v>
      </c>
      <c r="E16" s="137"/>
      <c r="F16" s="89">
        <v>3099837</v>
      </c>
      <c r="G16" s="89">
        <v>3099837</v>
      </c>
      <c r="H16" s="88">
        <v>3099837</v>
      </c>
    </row>
    <row r="17" spans="1:8" ht="38.25" outlineLevel="7" x14ac:dyDescent="0.25">
      <c r="A17" s="136" t="s">
        <v>430</v>
      </c>
      <c r="B17" s="135" t="s">
        <v>1010</v>
      </c>
      <c r="C17" s="135" t="s">
        <v>972</v>
      </c>
      <c r="D17" s="135" t="s">
        <v>975</v>
      </c>
      <c r="E17" s="135" t="s">
        <v>429</v>
      </c>
      <c r="F17" s="134">
        <v>3099837</v>
      </c>
      <c r="G17" s="134">
        <v>3099837</v>
      </c>
      <c r="H17" s="133">
        <v>3099837</v>
      </c>
    </row>
    <row r="18" spans="1:8" ht="25.5" outlineLevel="6" x14ac:dyDescent="0.25">
      <c r="A18" s="91" t="s">
        <v>974</v>
      </c>
      <c r="B18" s="90" t="s">
        <v>1010</v>
      </c>
      <c r="C18" s="90" t="s">
        <v>972</v>
      </c>
      <c r="D18" s="90" t="s">
        <v>973</v>
      </c>
      <c r="E18" s="137"/>
      <c r="F18" s="89">
        <v>218293.67</v>
      </c>
      <c r="G18" s="89">
        <v>218293.67</v>
      </c>
      <c r="H18" s="88">
        <v>218293.67</v>
      </c>
    </row>
    <row r="19" spans="1:8" ht="38.25" outlineLevel="7" x14ac:dyDescent="0.25">
      <c r="A19" s="136" t="s">
        <v>430</v>
      </c>
      <c r="B19" s="135" t="s">
        <v>1010</v>
      </c>
      <c r="C19" s="135" t="s">
        <v>972</v>
      </c>
      <c r="D19" s="135" t="s">
        <v>973</v>
      </c>
      <c r="E19" s="135" t="s">
        <v>429</v>
      </c>
      <c r="F19" s="134">
        <v>93600</v>
      </c>
      <c r="G19" s="134">
        <v>93600</v>
      </c>
      <c r="H19" s="133">
        <v>93600</v>
      </c>
    </row>
    <row r="20" spans="1:8" outlineLevel="7" x14ac:dyDescent="0.25">
      <c r="A20" s="136" t="s">
        <v>341</v>
      </c>
      <c r="B20" s="135" t="s">
        <v>1010</v>
      </c>
      <c r="C20" s="135" t="s">
        <v>972</v>
      </c>
      <c r="D20" s="135" t="s">
        <v>973</v>
      </c>
      <c r="E20" s="135" t="s">
        <v>338</v>
      </c>
      <c r="F20" s="134">
        <v>124693.67</v>
      </c>
      <c r="G20" s="134">
        <v>124693.67</v>
      </c>
      <c r="H20" s="133">
        <v>124693.67</v>
      </c>
    </row>
    <row r="21" spans="1:8" ht="25.5" outlineLevel="6" x14ac:dyDescent="0.25">
      <c r="A21" s="91" t="s">
        <v>489</v>
      </c>
      <c r="B21" s="90" t="s">
        <v>1010</v>
      </c>
      <c r="C21" s="90" t="s">
        <v>972</v>
      </c>
      <c r="D21" s="90" t="s">
        <v>967</v>
      </c>
      <c r="E21" s="137"/>
      <c r="F21" s="89">
        <v>121193.33</v>
      </c>
      <c r="G21" s="89">
        <v>0</v>
      </c>
      <c r="H21" s="88">
        <v>121193.33</v>
      </c>
    </row>
    <row r="22" spans="1:8" ht="38.25" outlineLevel="7" x14ac:dyDescent="0.25">
      <c r="A22" s="136" t="s">
        <v>430</v>
      </c>
      <c r="B22" s="135" t="s">
        <v>1010</v>
      </c>
      <c r="C22" s="135" t="s">
        <v>972</v>
      </c>
      <c r="D22" s="135" t="s">
        <v>967</v>
      </c>
      <c r="E22" s="135" t="s">
        <v>429</v>
      </c>
      <c r="F22" s="134">
        <v>121193.33</v>
      </c>
      <c r="G22" s="134">
        <v>0</v>
      </c>
      <c r="H22" s="133">
        <v>121193.33</v>
      </c>
    </row>
    <row r="23" spans="1:8" ht="25.5" outlineLevel="2" x14ac:dyDescent="0.25">
      <c r="A23" s="111" t="s">
        <v>971</v>
      </c>
      <c r="B23" s="110" t="s">
        <v>1010</v>
      </c>
      <c r="C23" s="110" t="s">
        <v>968</v>
      </c>
      <c r="D23" s="109"/>
      <c r="E23" s="109"/>
      <c r="F23" s="108">
        <v>2496916.33</v>
      </c>
      <c r="G23" s="108">
        <v>2385104.33</v>
      </c>
      <c r="H23" s="107">
        <v>2496916.33</v>
      </c>
    </row>
    <row r="24" spans="1:8" ht="25.5" outlineLevel="3" x14ac:dyDescent="0.25">
      <c r="A24" s="106" t="s">
        <v>445</v>
      </c>
      <c r="B24" s="105" t="s">
        <v>1010</v>
      </c>
      <c r="C24" s="105" t="s">
        <v>968</v>
      </c>
      <c r="D24" s="105" t="s">
        <v>444</v>
      </c>
      <c r="E24" s="104"/>
      <c r="F24" s="103">
        <v>2496916.33</v>
      </c>
      <c r="G24" s="103">
        <v>2385104.33</v>
      </c>
      <c r="H24" s="102">
        <v>2496916.33</v>
      </c>
    </row>
    <row r="25" spans="1:8" outlineLevel="6" x14ac:dyDescent="0.25">
      <c r="A25" s="91" t="s">
        <v>950</v>
      </c>
      <c r="B25" s="90" t="s">
        <v>1010</v>
      </c>
      <c r="C25" s="90" t="s">
        <v>968</v>
      </c>
      <c r="D25" s="90" t="s">
        <v>970</v>
      </c>
      <c r="E25" s="137"/>
      <c r="F25" s="89">
        <v>2260581</v>
      </c>
      <c r="G25" s="89">
        <v>2260581</v>
      </c>
      <c r="H25" s="88">
        <v>2260581</v>
      </c>
    </row>
    <row r="26" spans="1:8" ht="38.25" outlineLevel="7" x14ac:dyDescent="0.25">
      <c r="A26" s="136" t="s">
        <v>430</v>
      </c>
      <c r="B26" s="135" t="s">
        <v>1010</v>
      </c>
      <c r="C26" s="135" t="s">
        <v>968</v>
      </c>
      <c r="D26" s="135" t="s">
        <v>970</v>
      </c>
      <c r="E26" s="135" t="s">
        <v>429</v>
      </c>
      <c r="F26" s="134">
        <v>2260581</v>
      </c>
      <c r="G26" s="134">
        <v>2260581</v>
      </c>
      <c r="H26" s="133">
        <v>2260581</v>
      </c>
    </row>
    <row r="27" spans="1:8" outlineLevel="6" x14ac:dyDescent="0.25">
      <c r="A27" s="91" t="s">
        <v>948</v>
      </c>
      <c r="B27" s="90" t="s">
        <v>1010</v>
      </c>
      <c r="C27" s="90" t="s">
        <v>968</v>
      </c>
      <c r="D27" s="90" t="s">
        <v>969</v>
      </c>
      <c r="E27" s="137"/>
      <c r="F27" s="89">
        <v>124523.33</v>
      </c>
      <c r="G27" s="89">
        <v>124523.33</v>
      </c>
      <c r="H27" s="88">
        <v>124523.33</v>
      </c>
    </row>
    <row r="28" spans="1:8" outlineLevel="7" x14ac:dyDescent="0.25">
      <c r="A28" s="136" t="s">
        <v>341</v>
      </c>
      <c r="B28" s="135" t="s">
        <v>1010</v>
      </c>
      <c r="C28" s="135" t="s">
        <v>968</v>
      </c>
      <c r="D28" s="135" t="s">
        <v>969</v>
      </c>
      <c r="E28" s="135" t="s">
        <v>338</v>
      </c>
      <c r="F28" s="134">
        <v>124523.33</v>
      </c>
      <c r="G28" s="134">
        <v>124523.33</v>
      </c>
      <c r="H28" s="133">
        <v>124523.33</v>
      </c>
    </row>
    <row r="29" spans="1:8" ht="25.5" outlineLevel="6" x14ac:dyDescent="0.25">
      <c r="A29" s="91" t="s">
        <v>489</v>
      </c>
      <c r="B29" s="90" t="s">
        <v>1010</v>
      </c>
      <c r="C29" s="90" t="s">
        <v>968</v>
      </c>
      <c r="D29" s="90" t="s">
        <v>967</v>
      </c>
      <c r="E29" s="137"/>
      <c r="F29" s="89">
        <v>111812</v>
      </c>
      <c r="G29" s="89">
        <v>0</v>
      </c>
      <c r="H29" s="88">
        <v>111812</v>
      </c>
    </row>
    <row r="30" spans="1:8" ht="38.25" outlineLevel="7" x14ac:dyDescent="0.25">
      <c r="A30" s="136" t="s">
        <v>430</v>
      </c>
      <c r="B30" s="135" t="s">
        <v>1010</v>
      </c>
      <c r="C30" s="135" t="s">
        <v>968</v>
      </c>
      <c r="D30" s="135" t="s">
        <v>967</v>
      </c>
      <c r="E30" s="135" t="s">
        <v>429</v>
      </c>
      <c r="F30" s="134">
        <v>111812</v>
      </c>
      <c r="G30" s="134">
        <v>0</v>
      </c>
      <c r="H30" s="133">
        <v>111812</v>
      </c>
    </row>
    <row r="31" spans="1:8" outlineLevel="1" x14ac:dyDescent="0.25">
      <c r="A31" s="116" t="s">
        <v>805</v>
      </c>
      <c r="B31" s="115" t="s">
        <v>1010</v>
      </c>
      <c r="C31" s="115" t="s">
        <v>804</v>
      </c>
      <c r="D31" s="114"/>
      <c r="E31" s="114"/>
      <c r="F31" s="113">
        <v>31928</v>
      </c>
      <c r="G31" s="113">
        <v>31928</v>
      </c>
      <c r="H31" s="112">
        <v>31928</v>
      </c>
    </row>
    <row r="32" spans="1:8" outlineLevel="2" x14ac:dyDescent="0.25">
      <c r="A32" s="111" t="s">
        <v>778</v>
      </c>
      <c r="B32" s="110" t="s">
        <v>1010</v>
      </c>
      <c r="C32" s="110" t="s">
        <v>775</v>
      </c>
      <c r="D32" s="109"/>
      <c r="E32" s="109"/>
      <c r="F32" s="108">
        <v>31928</v>
      </c>
      <c r="G32" s="108">
        <v>31928</v>
      </c>
      <c r="H32" s="107">
        <v>31928</v>
      </c>
    </row>
    <row r="33" spans="1:8" ht="25.5" outlineLevel="3" x14ac:dyDescent="0.25">
      <c r="A33" s="106" t="s">
        <v>445</v>
      </c>
      <c r="B33" s="105" t="s">
        <v>1010</v>
      </c>
      <c r="C33" s="105" t="s">
        <v>775</v>
      </c>
      <c r="D33" s="105" t="s">
        <v>444</v>
      </c>
      <c r="E33" s="104"/>
      <c r="F33" s="103">
        <v>31928</v>
      </c>
      <c r="G33" s="103">
        <v>31928</v>
      </c>
      <c r="H33" s="102">
        <v>31928</v>
      </c>
    </row>
    <row r="34" spans="1:8" ht="25.5" outlineLevel="6" x14ac:dyDescent="0.25">
      <c r="A34" s="91" t="s">
        <v>67</v>
      </c>
      <c r="B34" s="90" t="s">
        <v>1010</v>
      </c>
      <c r="C34" s="90" t="s">
        <v>775</v>
      </c>
      <c r="D34" s="90" t="s">
        <v>777</v>
      </c>
      <c r="E34" s="137"/>
      <c r="F34" s="89">
        <v>20753.2</v>
      </c>
      <c r="G34" s="89">
        <v>20753.2</v>
      </c>
      <c r="H34" s="88">
        <v>20753.2</v>
      </c>
    </row>
    <row r="35" spans="1:8" outlineLevel="7" x14ac:dyDescent="0.25">
      <c r="A35" s="136" t="s">
        <v>341</v>
      </c>
      <c r="B35" s="135" t="s">
        <v>1010</v>
      </c>
      <c r="C35" s="135" t="s">
        <v>775</v>
      </c>
      <c r="D35" s="135" t="s">
        <v>777</v>
      </c>
      <c r="E35" s="135" t="s">
        <v>338</v>
      </c>
      <c r="F35" s="134">
        <v>20753.2</v>
      </c>
      <c r="G35" s="134">
        <v>20753.2</v>
      </c>
      <c r="H35" s="133">
        <v>20753.2</v>
      </c>
    </row>
    <row r="36" spans="1:8" ht="25.5" outlineLevel="6" x14ac:dyDescent="0.25">
      <c r="A36" s="91" t="s">
        <v>776</v>
      </c>
      <c r="B36" s="90" t="s">
        <v>1010</v>
      </c>
      <c r="C36" s="90" t="s">
        <v>775</v>
      </c>
      <c r="D36" s="90" t="s">
        <v>774</v>
      </c>
      <c r="E36" s="137"/>
      <c r="F36" s="89">
        <v>11174.8</v>
      </c>
      <c r="G36" s="89">
        <v>11174.8</v>
      </c>
      <c r="H36" s="88">
        <v>11174.8</v>
      </c>
    </row>
    <row r="37" spans="1:8" outlineLevel="7" x14ac:dyDescent="0.25">
      <c r="A37" s="136" t="s">
        <v>341</v>
      </c>
      <c r="B37" s="135" t="s">
        <v>1010</v>
      </c>
      <c r="C37" s="135" t="s">
        <v>775</v>
      </c>
      <c r="D37" s="135" t="s">
        <v>774</v>
      </c>
      <c r="E37" s="135" t="s">
        <v>338</v>
      </c>
      <c r="F37" s="134">
        <v>11174.8</v>
      </c>
      <c r="G37" s="134">
        <v>11174.8</v>
      </c>
      <c r="H37" s="133">
        <v>11174.8</v>
      </c>
    </row>
    <row r="38" spans="1:8" outlineLevel="1" x14ac:dyDescent="0.25">
      <c r="A38" s="116" t="s">
        <v>449</v>
      </c>
      <c r="B38" s="115" t="s">
        <v>1010</v>
      </c>
      <c r="C38" s="115" t="s">
        <v>448</v>
      </c>
      <c r="D38" s="114"/>
      <c r="E38" s="114"/>
      <c r="F38" s="113">
        <v>473171.16</v>
      </c>
      <c r="G38" s="113">
        <v>473171.16</v>
      </c>
      <c r="H38" s="112">
        <v>473171.16</v>
      </c>
    </row>
    <row r="39" spans="1:8" outlineLevel="2" x14ac:dyDescent="0.25">
      <c r="A39" s="111" t="s">
        <v>447</v>
      </c>
      <c r="B39" s="110" t="s">
        <v>1010</v>
      </c>
      <c r="C39" s="110" t="s">
        <v>442</v>
      </c>
      <c r="D39" s="109"/>
      <c r="E39" s="109"/>
      <c r="F39" s="108">
        <v>473171.16</v>
      </c>
      <c r="G39" s="108">
        <v>473171.16</v>
      </c>
      <c r="H39" s="107">
        <v>473171.16</v>
      </c>
    </row>
    <row r="40" spans="1:8" ht="25.5" outlineLevel="3" x14ac:dyDescent="0.25">
      <c r="A40" s="106" t="s">
        <v>445</v>
      </c>
      <c r="B40" s="105" t="s">
        <v>1010</v>
      </c>
      <c r="C40" s="105" t="s">
        <v>442</v>
      </c>
      <c r="D40" s="105" t="s">
        <v>444</v>
      </c>
      <c r="E40" s="104"/>
      <c r="F40" s="103">
        <v>473171.16</v>
      </c>
      <c r="G40" s="103">
        <v>473171.16</v>
      </c>
      <c r="H40" s="102">
        <v>473171.16</v>
      </c>
    </row>
    <row r="41" spans="1:8" outlineLevel="6" x14ac:dyDescent="0.25">
      <c r="A41" s="91" t="s">
        <v>443</v>
      </c>
      <c r="B41" s="90" t="s">
        <v>1010</v>
      </c>
      <c r="C41" s="90" t="s">
        <v>442</v>
      </c>
      <c r="D41" s="90" t="s">
        <v>441</v>
      </c>
      <c r="E41" s="137"/>
      <c r="F41" s="89">
        <v>473171.16</v>
      </c>
      <c r="G41" s="89">
        <v>473171.16</v>
      </c>
      <c r="H41" s="88">
        <v>473171.16</v>
      </c>
    </row>
    <row r="42" spans="1:8" outlineLevel="7" x14ac:dyDescent="0.25">
      <c r="A42" s="136" t="s">
        <v>361</v>
      </c>
      <c r="B42" s="135" t="s">
        <v>1010</v>
      </c>
      <c r="C42" s="135" t="s">
        <v>442</v>
      </c>
      <c r="D42" s="135" t="s">
        <v>441</v>
      </c>
      <c r="E42" s="135" t="s">
        <v>359</v>
      </c>
      <c r="F42" s="134">
        <v>473171.16</v>
      </c>
      <c r="G42" s="134">
        <v>473171.16</v>
      </c>
      <c r="H42" s="133">
        <v>473171.16</v>
      </c>
    </row>
    <row r="43" spans="1:8" ht="30.75" thickBot="1" x14ac:dyDescent="0.3">
      <c r="A43" s="121" t="s">
        <v>1009</v>
      </c>
      <c r="B43" s="120" t="s">
        <v>1008</v>
      </c>
      <c r="C43" s="119"/>
      <c r="D43" s="119"/>
      <c r="E43" s="119"/>
      <c r="F43" s="118">
        <v>1325061813.3599999</v>
      </c>
      <c r="G43" s="118">
        <v>1251962533.8099999</v>
      </c>
      <c r="H43" s="117">
        <v>726825202.72000003</v>
      </c>
    </row>
    <row r="44" spans="1:8" outlineLevel="1" x14ac:dyDescent="0.25">
      <c r="A44" s="116" t="s">
        <v>979</v>
      </c>
      <c r="B44" s="115" t="s">
        <v>1008</v>
      </c>
      <c r="C44" s="115" t="s">
        <v>978</v>
      </c>
      <c r="D44" s="114"/>
      <c r="E44" s="114"/>
      <c r="F44" s="113">
        <v>445503384.06</v>
      </c>
      <c r="G44" s="113">
        <v>441526228.31999999</v>
      </c>
      <c r="H44" s="112">
        <v>422621098.02999997</v>
      </c>
    </row>
    <row r="45" spans="1:8" ht="25.5" outlineLevel="2" x14ac:dyDescent="0.25">
      <c r="A45" s="111" t="s">
        <v>966</v>
      </c>
      <c r="B45" s="110" t="s">
        <v>1008</v>
      </c>
      <c r="C45" s="110" t="s">
        <v>959</v>
      </c>
      <c r="D45" s="109"/>
      <c r="E45" s="109"/>
      <c r="F45" s="108">
        <v>73351843.359999999</v>
      </c>
      <c r="G45" s="108">
        <v>71974828.359999999</v>
      </c>
      <c r="H45" s="107">
        <v>71974828.359999999</v>
      </c>
    </row>
    <row r="46" spans="1:8" ht="25.5" outlineLevel="3" x14ac:dyDescent="0.25">
      <c r="A46" s="106" t="s">
        <v>290</v>
      </c>
      <c r="B46" s="105" t="s">
        <v>1008</v>
      </c>
      <c r="C46" s="105" t="s">
        <v>959</v>
      </c>
      <c r="D46" s="105" t="s">
        <v>289</v>
      </c>
      <c r="E46" s="104"/>
      <c r="F46" s="103">
        <v>73351843.359999999</v>
      </c>
      <c r="G46" s="103">
        <v>71974828.359999999</v>
      </c>
      <c r="H46" s="102">
        <v>71974828.359999999</v>
      </c>
    </row>
    <row r="47" spans="1:8" ht="25.5" outlineLevel="4" x14ac:dyDescent="0.25">
      <c r="A47" s="101" t="s">
        <v>288</v>
      </c>
      <c r="B47" s="100" t="s">
        <v>1008</v>
      </c>
      <c r="C47" s="100" t="s">
        <v>959</v>
      </c>
      <c r="D47" s="100" t="s">
        <v>287</v>
      </c>
      <c r="E47" s="99"/>
      <c r="F47" s="98">
        <v>73351843.359999999</v>
      </c>
      <c r="G47" s="98">
        <v>71974828.359999999</v>
      </c>
      <c r="H47" s="97">
        <v>71974828.359999999</v>
      </c>
    </row>
    <row r="48" spans="1:8" ht="25.5" outlineLevel="5" x14ac:dyDescent="0.25">
      <c r="A48" s="96" t="s">
        <v>834</v>
      </c>
      <c r="B48" s="95" t="s">
        <v>1008</v>
      </c>
      <c r="C48" s="95" t="s">
        <v>959</v>
      </c>
      <c r="D48" s="95" t="s">
        <v>833</v>
      </c>
      <c r="E48" s="94"/>
      <c r="F48" s="93">
        <v>73351843.359999999</v>
      </c>
      <c r="G48" s="93">
        <v>71974828.359999999</v>
      </c>
      <c r="H48" s="92">
        <v>71974828.359999999</v>
      </c>
    </row>
    <row r="49" spans="1:8" ht="25.5" outlineLevel="6" x14ac:dyDescent="0.25">
      <c r="A49" s="91" t="s">
        <v>965</v>
      </c>
      <c r="B49" s="90" t="s">
        <v>1008</v>
      </c>
      <c r="C49" s="90" t="s">
        <v>959</v>
      </c>
      <c r="D49" s="90" t="s">
        <v>964</v>
      </c>
      <c r="E49" s="137"/>
      <c r="F49" s="89">
        <v>2439969.5499999998</v>
      </c>
      <c r="G49" s="89">
        <v>2439969.5499999998</v>
      </c>
      <c r="H49" s="88">
        <v>2439969.5499999998</v>
      </c>
    </row>
    <row r="50" spans="1:8" ht="38.25" outlineLevel="7" x14ac:dyDescent="0.25">
      <c r="A50" s="136" t="s">
        <v>430</v>
      </c>
      <c r="B50" s="135" t="s">
        <v>1008</v>
      </c>
      <c r="C50" s="135" t="s">
        <v>959</v>
      </c>
      <c r="D50" s="135" t="s">
        <v>964</v>
      </c>
      <c r="E50" s="135" t="s">
        <v>429</v>
      </c>
      <c r="F50" s="134">
        <v>2439969.5499999998</v>
      </c>
      <c r="G50" s="134">
        <v>2439969.5499999998</v>
      </c>
      <c r="H50" s="133">
        <v>2439969.5499999998</v>
      </c>
    </row>
    <row r="51" spans="1:8" ht="25.5" outlineLevel="6" x14ac:dyDescent="0.25">
      <c r="A51" s="91" t="s">
        <v>963</v>
      </c>
      <c r="B51" s="90" t="s">
        <v>1008</v>
      </c>
      <c r="C51" s="90" t="s">
        <v>959</v>
      </c>
      <c r="D51" s="90" t="s">
        <v>962</v>
      </c>
      <c r="E51" s="137"/>
      <c r="F51" s="89">
        <v>568840</v>
      </c>
      <c r="G51" s="89">
        <v>568840</v>
      </c>
      <c r="H51" s="88">
        <v>568840</v>
      </c>
    </row>
    <row r="52" spans="1:8" ht="38.25" outlineLevel="7" x14ac:dyDescent="0.25">
      <c r="A52" s="136" t="s">
        <v>430</v>
      </c>
      <c r="B52" s="135" t="s">
        <v>1008</v>
      </c>
      <c r="C52" s="135" t="s">
        <v>959</v>
      </c>
      <c r="D52" s="135" t="s">
        <v>962</v>
      </c>
      <c r="E52" s="135" t="s">
        <v>429</v>
      </c>
      <c r="F52" s="134">
        <v>73500</v>
      </c>
      <c r="G52" s="134">
        <v>73500</v>
      </c>
      <c r="H52" s="133">
        <v>73500</v>
      </c>
    </row>
    <row r="53" spans="1:8" outlineLevel="7" x14ac:dyDescent="0.25">
      <c r="A53" s="136" t="s">
        <v>341</v>
      </c>
      <c r="B53" s="135" t="s">
        <v>1008</v>
      </c>
      <c r="C53" s="135" t="s">
        <v>959</v>
      </c>
      <c r="D53" s="135" t="s">
        <v>962</v>
      </c>
      <c r="E53" s="135" t="s">
        <v>338</v>
      </c>
      <c r="F53" s="134">
        <v>495340</v>
      </c>
      <c r="G53" s="134">
        <v>495340</v>
      </c>
      <c r="H53" s="133">
        <v>495340</v>
      </c>
    </row>
    <row r="54" spans="1:8" outlineLevel="6" x14ac:dyDescent="0.25">
      <c r="A54" s="91" t="s">
        <v>950</v>
      </c>
      <c r="B54" s="90" t="s">
        <v>1008</v>
      </c>
      <c r="C54" s="90" t="s">
        <v>959</v>
      </c>
      <c r="D54" s="90" t="s">
        <v>961</v>
      </c>
      <c r="E54" s="137"/>
      <c r="F54" s="89">
        <v>65252542.920000002</v>
      </c>
      <c r="G54" s="89">
        <v>65252542.920000002</v>
      </c>
      <c r="H54" s="88">
        <v>65252542.920000002</v>
      </c>
    </row>
    <row r="55" spans="1:8" ht="38.25" outlineLevel="7" x14ac:dyDescent="0.25">
      <c r="A55" s="136" t="s">
        <v>430</v>
      </c>
      <c r="B55" s="135" t="s">
        <v>1008</v>
      </c>
      <c r="C55" s="135" t="s">
        <v>959</v>
      </c>
      <c r="D55" s="135" t="s">
        <v>961</v>
      </c>
      <c r="E55" s="135" t="s">
        <v>429</v>
      </c>
      <c r="F55" s="134">
        <v>65252542.920000002</v>
      </c>
      <c r="G55" s="134">
        <v>65252542.920000002</v>
      </c>
      <c r="H55" s="133">
        <v>65252542.920000002</v>
      </c>
    </row>
    <row r="56" spans="1:8" outlineLevel="6" x14ac:dyDescent="0.25">
      <c r="A56" s="91" t="s">
        <v>948</v>
      </c>
      <c r="B56" s="90" t="s">
        <v>1008</v>
      </c>
      <c r="C56" s="90" t="s">
        <v>959</v>
      </c>
      <c r="D56" s="90" t="s">
        <v>960</v>
      </c>
      <c r="E56" s="137"/>
      <c r="F56" s="89">
        <v>4090490.89</v>
      </c>
      <c r="G56" s="89">
        <v>2713475.89</v>
      </c>
      <c r="H56" s="88">
        <v>2713475.89</v>
      </c>
    </row>
    <row r="57" spans="1:8" ht="38.25" outlineLevel="7" x14ac:dyDescent="0.25">
      <c r="A57" s="136" t="s">
        <v>430</v>
      </c>
      <c r="B57" s="135" t="s">
        <v>1008</v>
      </c>
      <c r="C57" s="135" t="s">
        <v>959</v>
      </c>
      <c r="D57" s="135" t="s">
        <v>960</v>
      </c>
      <c r="E57" s="135" t="s">
        <v>429</v>
      </c>
      <c r="F57" s="134">
        <v>52500</v>
      </c>
      <c r="G57" s="134">
        <v>52500</v>
      </c>
      <c r="H57" s="133">
        <v>52500</v>
      </c>
    </row>
    <row r="58" spans="1:8" outlineLevel="7" x14ac:dyDescent="0.25">
      <c r="A58" s="136" t="s">
        <v>341</v>
      </c>
      <c r="B58" s="135" t="s">
        <v>1008</v>
      </c>
      <c r="C58" s="135" t="s">
        <v>959</v>
      </c>
      <c r="D58" s="135" t="s">
        <v>960</v>
      </c>
      <c r="E58" s="135" t="s">
        <v>338</v>
      </c>
      <c r="F58" s="134">
        <v>4037990.89</v>
      </c>
      <c r="G58" s="134">
        <v>2660975.89</v>
      </c>
      <c r="H58" s="133">
        <v>2660975.89</v>
      </c>
    </row>
    <row r="59" spans="1:8" ht="25.5" outlineLevel="6" x14ac:dyDescent="0.25">
      <c r="A59" s="91" t="s">
        <v>489</v>
      </c>
      <c r="B59" s="90" t="s">
        <v>1008</v>
      </c>
      <c r="C59" s="90" t="s">
        <v>959</v>
      </c>
      <c r="D59" s="90" t="s">
        <v>958</v>
      </c>
      <c r="E59" s="137"/>
      <c r="F59" s="89">
        <v>1000000</v>
      </c>
      <c r="G59" s="89">
        <v>1000000</v>
      </c>
      <c r="H59" s="88">
        <v>1000000</v>
      </c>
    </row>
    <row r="60" spans="1:8" ht="38.25" outlineLevel="7" x14ac:dyDescent="0.25">
      <c r="A60" s="136" t="s">
        <v>430</v>
      </c>
      <c r="B60" s="135" t="s">
        <v>1008</v>
      </c>
      <c r="C60" s="135" t="s">
        <v>959</v>
      </c>
      <c r="D60" s="135" t="s">
        <v>958</v>
      </c>
      <c r="E60" s="135" t="s">
        <v>429</v>
      </c>
      <c r="F60" s="134">
        <v>1000000</v>
      </c>
      <c r="G60" s="134">
        <v>1000000</v>
      </c>
      <c r="H60" s="133">
        <v>1000000</v>
      </c>
    </row>
    <row r="61" spans="1:8" outlineLevel="2" x14ac:dyDescent="0.25">
      <c r="A61" s="111" t="s">
        <v>957</v>
      </c>
      <c r="B61" s="110" t="s">
        <v>1008</v>
      </c>
      <c r="C61" s="110" t="s">
        <v>955</v>
      </c>
      <c r="D61" s="109"/>
      <c r="E61" s="109"/>
      <c r="F61" s="108">
        <v>1506.24</v>
      </c>
      <c r="G61" s="108">
        <v>1589.53</v>
      </c>
      <c r="H61" s="107">
        <v>1422.94</v>
      </c>
    </row>
    <row r="62" spans="1:8" ht="25.5" outlineLevel="3" x14ac:dyDescent="0.25">
      <c r="A62" s="106" t="s">
        <v>290</v>
      </c>
      <c r="B62" s="105" t="s">
        <v>1008</v>
      </c>
      <c r="C62" s="105" t="s">
        <v>955</v>
      </c>
      <c r="D62" s="105" t="s">
        <v>289</v>
      </c>
      <c r="E62" s="104"/>
      <c r="F62" s="103">
        <v>1506.24</v>
      </c>
      <c r="G62" s="103">
        <v>1589.53</v>
      </c>
      <c r="H62" s="102">
        <v>1422.94</v>
      </c>
    </row>
    <row r="63" spans="1:8" ht="25.5" outlineLevel="4" x14ac:dyDescent="0.25">
      <c r="A63" s="101" t="s">
        <v>288</v>
      </c>
      <c r="B63" s="100" t="s">
        <v>1008</v>
      </c>
      <c r="C63" s="100" t="s">
        <v>955</v>
      </c>
      <c r="D63" s="100" t="s">
        <v>287</v>
      </c>
      <c r="E63" s="99"/>
      <c r="F63" s="98">
        <v>1506.24</v>
      </c>
      <c r="G63" s="98">
        <v>1589.53</v>
      </c>
      <c r="H63" s="97">
        <v>1422.94</v>
      </c>
    </row>
    <row r="64" spans="1:8" ht="25.5" outlineLevel="5" x14ac:dyDescent="0.25">
      <c r="A64" s="96" t="s">
        <v>834</v>
      </c>
      <c r="B64" s="95" t="s">
        <v>1008</v>
      </c>
      <c r="C64" s="95" t="s">
        <v>955</v>
      </c>
      <c r="D64" s="95" t="s">
        <v>833</v>
      </c>
      <c r="E64" s="94"/>
      <c r="F64" s="93">
        <v>1506.24</v>
      </c>
      <c r="G64" s="93">
        <v>1589.53</v>
      </c>
      <c r="H64" s="92">
        <v>1422.94</v>
      </c>
    </row>
    <row r="65" spans="1:8" ht="25.5" outlineLevel="6" x14ac:dyDescent="0.25">
      <c r="A65" s="91" t="s">
        <v>956</v>
      </c>
      <c r="B65" s="90" t="s">
        <v>1008</v>
      </c>
      <c r="C65" s="90" t="s">
        <v>955</v>
      </c>
      <c r="D65" s="90" t="s">
        <v>954</v>
      </c>
      <c r="E65" s="137"/>
      <c r="F65" s="89">
        <v>1506.24</v>
      </c>
      <c r="G65" s="89">
        <v>1589.53</v>
      </c>
      <c r="H65" s="88">
        <v>1422.94</v>
      </c>
    </row>
    <row r="66" spans="1:8" outlineLevel="7" x14ac:dyDescent="0.25">
      <c r="A66" s="136" t="s">
        <v>341</v>
      </c>
      <c r="B66" s="135" t="s">
        <v>1008</v>
      </c>
      <c r="C66" s="135" t="s">
        <v>955</v>
      </c>
      <c r="D66" s="135" t="s">
        <v>954</v>
      </c>
      <c r="E66" s="135" t="s">
        <v>338</v>
      </c>
      <c r="F66" s="134">
        <v>1506.24</v>
      </c>
      <c r="G66" s="134">
        <v>1589.53</v>
      </c>
      <c r="H66" s="133">
        <v>1422.94</v>
      </c>
    </row>
    <row r="67" spans="1:8" outlineLevel="2" x14ac:dyDescent="0.25">
      <c r="A67" s="111" t="s">
        <v>944</v>
      </c>
      <c r="B67" s="110" t="s">
        <v>1008</v>
      </c>
      <c r="C67" s="110" t="s">
        <v>940</v>
      </c>
      <c r="D67" s="109"/>
      <c r="E67" s="109"/>
      <c r="F67" s="108">
        <v>2000000</v>
      </c>
      <c r="G67" s="108">
        <v>2000000</v>
      </c>
      <c r="H67" s="107">
        <v>2000000</v>
      </c>
    </row>
    <row r="68" spans="1:8" ht="25.5" outlineLevel="3" x14ac:dyDescent="0.25">
      <c r="A68" s="106" t="s">
        <v>943</v>
      </c>
      <c r="B68" s="105" t="s">
        <v>1008</v>
      </c>
      <c r="C68" s="105" t="s">
        <v>940</v>
      </c>
      <c r="D68" s="105" t="s">
        <v>942</v>
      </c>
      <c r="E68" s="104"/>
      <c r="F68" s="103">
        <v>2000000</v>
      </c>
      <c r="G68" s="103">
        <v>2000000</v>
      </c>
      <c r="H68" s="102">
        <v>2000000</v>
      </c>
    </row>
    <row r="69" spans="1:8" ht="25.5" outlineLevel="6" x14ac:dyDescent="0.25">
      <c r="A69" s="91" t="s">
        <v>941</v>
      </c>
      <c r="B69" s="90" t="s">
        <v>1008</v>
      </c>
      <c r="C69" s="90" t="s">
        <v>940</v>
      </c>
      <c r="D69" s="90" t="s">
        <v>939</v>
      </c>
      <c r="E69" s="137"/>
      <c r="F69" s="89">
        <v>2000000</v>
      </c>
      <c r="G69" s="89">
        <v>2000000</v>
      </c>
      <c r="H69" s="88">
        <v>2000000</v>
      </c>
    </row>
    <row r="70" spans="1:8" outlineLevel="7" x14ac:dyDescent="0.25">
      <c r="A70" s="136" t="s">
        <v>283</v>
      </c>
      <c r="B70" s="135" t="s">
        <v>1008</v>
      </c>
      <c r="C70" s="135" t="s">
        <v>940</v>
      </c>
      <c r="D70" s="135" t="s">
        <v>939</v>
      </c>
      <c r="E70" s="135" t="s">
        <v>280</v>
      </c>
      <c r="F70" s="134">
        <v>2000000</v>
      </c>
      <c r="G70" s="134">
        <v>2000000</v>
      </c>
      <c r="H70" s="133">
        <v>2000000</v>
      </c>
    </row>
    <row r="71" spans="1:8" outlineLevel="2" x14ac:dyDescent="0.25">
      <c r="A71" s="111" t="s">
        <v>938</v>
      </c>
      <c r="B71" s="110" t="s">
        <v>1008</v>
      </c>
      <c r="C71" s="110" t="s">
        <v>839</v>
      </c>
      <c r="D71" s="109"/>
      <c r="E71" s="109"/>
      <c r="F71" s="108">
        <v>370150034.45999998</v>
      </c>
      <c r="G71" s="108">
        <v>367549810.43000001</v>
      </c>
      <c r="H71" s="107">
        <v>348644846.73000002</v>
      </c>
    </row>
    <row r="72" spans="1:8" ht="25.5" outlineLevel="3" x14ac:dyDescent="0.25">
      <c r="A72" s="106" t="s">
        <v>290</v>
      </c>
      <c r="B72" s="105" t="s">
        <v>1008</v>
      </c>
      <c r="C72" s="105" t="s">
        <v>839</v>
      </c>
      <c r="D72" s="105" t="s">
        <v>289</v>
      </c>
      <c r="E72" s="104"/>
      <c r="F72" s="103">
        <v>368638034.45999998</v>
      </c>
      <c r="G72" s="103">
        <v>367319810.43000001</v>
      </c>
      <c r="H72" s="102">
        <v>348414846.73000002</v>
      </c>
    </row>
    <row r="73" spans="1:8" ht="25.5" outlineLevel="4" x14ac:dyDescent="0.25">
      <c r="A73" s="101" t="s">
        <v>288</v>
      </c>
      <c r="B73" s="100" t="s">
        <v>1008</v>
      </c>
      <c r="C73" s="100" t="s">
        <v>839</v>
      </c>
      <c r="D73" s="100" t="s">
        <v>287</v>
      </c>
      <c r="E73" s="99"/>
      <c r="F73" s="98">
        <v>9386696.3499999996</v>
      </c>
      <c r="G73" s="98">
        <v>9183200</v>
      </c>
      <c r="H73" s="97">
        <v>9183200</v>
      </c>
    </row>
    <row r="74" spans="1:8" ht="25.5" outlineLevel="5" x14ac:dyDescent="0.25">
      <c r="A74" s="96" t="s">
        <v>834</v>
      </c>
      <c r="B74" s="95" t="s">
        <v>1008</v>
      </c>
      <c r="C74" s="95" t="s">
        <v>839</v>
      </c>
      <c r="D74" s="95" t="s">
        <v>833</v>
      </c>
      <c r="E74" s="94"/>
      <c r="F74" s="93">
        <v>8651750</v>
      </c>
      <c r="G74" s="93">
        <v>8651750</v>
      </c>
      <c r="H74" s="92">
        <v>8651750</v>
      </c>
    </row>
    <row r="75" spans="1:8" ht="38.25" outlineLevel="6" x14ac:dyDescent="0.25">
      <c r="A75" s="91" t="s">
        <v>44</v>
      </c>
      <c r="B75" s="90" t="s">
        <v>1008</v>
      </c>
      <c r="C75" s="90" t="s">
        <v>839</v>
      </c>
      <c r="D75" s="90" t="s">
        <v>931</v>
      </c>
      <c r="E75" s="137"/>
      <c r="F75" s="89">
        <v>35703</v>
      </c>
      <c r="G75" s="89">
        <v>35703</v>
      </c>
      <c r="H75" s="88">
        <v>35703</v>
      </c>
    </row>
    <row r="76" spans="1:8" ht="38.25" outlineLevel="7" x14ac:dyDescent="0.25">
      <c r="A76" s="136" t="s">
        <v>430</v>
      </c>
      <c r="B76" s="135" t="s">
        <v>1008</v>
      </c>
      <c r="C76" s="135" t="s">
        <v>839</v>
      </c>
      <c r="D76" s="135" t="s">
        <v>931</v>
      </c>
      <c r="E76" s="135" t="s">
        <v>429</v>
      </c>
      <c r="F76" s="134">
        <v>35703</v>
      </c>
      <c r="G76" s="134">
        <v>35703</v>
      </c>
      <c r="H76" s="133">
        <v>35703</v>
      </c>
    </row>
    <row r="77" spans="1:8" ht="38.25" outlineLevel="6" x14ac:dyDescent="0.25">
      <c r="A77" s="91" t="s">
        <v>53</v>
      </c>
      <c r="B77" s="90" t="s">
        <v>1008</v>
      </c>
      <c r="C77" s="90" t="s">
        <v>839</v>
      </c>
      <c r="D77" s="90" t="s">
        <v>930</v>
      </c>
      <c r="E77" s="137"/>
      <c r="F77" s="89">
        <v>41055</v>
      </c>
      <c r="G77" s="89">
        <v>41055</v>
      </c>
      <c r="H77" s="88">
        <v>41055</v>
      </c>
    </row>
    <row r="78" spans="1:8" ht="38.25" outlineLevel="7" x14ac:dyDescent="0.25">
      <c r="A78" s="136" t="s">
        <v>430</v>
      </c>
      <c r="B78" s="135" t="s">
        <v>1008</v>
      </c>
      <c r="C78" s="135" t="s">
        <v>839</v>
      </c>
      <c r="D78" s="135" t="s">
        <v>930</v>
      </c>
      <c r="E78" s="135" t="s">
        <v>429</v>
      </c>
      <c r="F78" s="134">
        <v>41055</v>
      </c>
      <c r="G78" s="134">
        <v>41055</v>
      </c>
      <c r="H78" s="133">
        <v>41055</v>
      </c>
    </row>
    <row r="79" spans="1:8" ht="51" outlineLevel="6" x14ac:dyDescent="0.25">
      <c r="A79" s="91" t="s">
        <v>929</v>
      </c>
      <c r="B79" s="90" t="s">
        <v>1008</v>
      </c>
      <c r="C79" s="90" t="s">
        <v>839</v>
      </c>
      <c r="D79" s="90" t="s">
        <v>928</v>
      </c>
      <c r="E79" s="137"/>
      <c r="F79" s="89">
        <v>4319079</v>
      </c>
      <c r="G79" s="89">
        <v>4319079</v>
      </c>
      <c r="H79" s="88">
        <v>4319079</v>
      </c>
    </row>
    <row r="80" spans="1:8" ht="38.25" outlineLevel="7" x14ac:dyDescent="0.25">
      <c r="A80" s="136" t="s">
        <v>430</v>
      </c>
      <c r="B80" s="135" t="s">
        <v>1008</v>
      </c>
      <c r="C80" s="135" t="s">
        <v>839</v>
      </c>
      <c r="D80" s="135" t="s">
        <v>928</v>
      </c>
      <c r="E80" s="135" t="s">
        <v>429</v>
      </c>
      <c r="F80" s="134">
        <v>3460681.07</v>
      </c>
      <c r="G80" s="134">
        <v>3460681.07</v>
      </c>
      <c r="H80" s="133">
        <v>3460681.07</v>
      </c>
    </row>
    <row r="81" spans="1:8" outlineLevel="7" x14ac:dyDescent="0.25">
      <c r="A81" s="136" t="s">
        <v>341</v>
      </c>
      <c r="B81" s="135" t="s">
        <v>1008</v>
      </c>
      <c r="C81" s="135" t="s">
        <v>839</v>
      </c>
      <c r="D81" s="135" t="s">
        <v>928</v>
      </c>
      <c r="E81" s="135" t="s">
        <v>338</v>
      </c>
      <c r="F81" s="134">
        <v>858397.93</v>
      </c>
      <c r="G81" s="134">
        <v>858397.93</v>
      </c>
      <c r="H81" s="133">
        <v>858397.93</v>
      </c>
    </row>
    <row r="82" spans="1:8" ht="51" outlineLevel="6" x14ac:dyDescent="0.25">
      <c r="A82" s="91" t="s">
        <v>927</v>
      </c>
      <c r="B82" s="90" t="s">
        <v>1008</v>
      </c>
      <c r="C82" s="90" t="s">
        <v>839</v>
      </c>
      <c r="D82" s="90" t="s">
        <v>926</v>
      </c>
      <c r="E82" s="137"/>
      <c r="F82" s="89">
        <v>1931920</v>
      </c>
      <c r="G82" s="89">
        <v>1931920</v>
      </c>
      <c r="H82" s="88">
        <v>1931920</v>
      </c>
    </row>
    <row r="83" spans="1:8" ht="38.25" outlineLevel="7" x14ac:dyDescent="0.25">
      <c r="A83" s="136" t="s">
        <v>430</v>
      </c>
      <c r="B83" s="135" t="s">
        <v>1008</v>
      </c>
      <c r="C83" s="135" t="s">
        <v>839</v>
      </c>
      <c r="D83" s="135" t="s">
        <v>926</v>
      </c>
      <c r="E83" s="135" t="s">
        <v>429</v>
      </c>
      <c r="F83" s="134">
        <v>1090552.18</v>
      </c>
      <c r="G83" s="134">
        <v>1090552.18</v>
      </c>
      <c r="H83" s="133">
        <v>1090552.18</v>
      </c>
    </row>
    <row r="84" spans="1:8" outlineLevel="7" x14ac:dyDescent="0.25">
      <c r="A84" s="136" t="s">
        <v>341</v>
      </c>
      <c r="B84" s="135" t="s">
        <v>1008</v>
      </c>
      <c r="C84" s="135" t="s">
        <v>839</v>
      </c>
      <c r="D84" s="135" t="s">
        <v>926</v>
      </c>
      <c r="E84" s="135" t="s">
        <v>338</v>
      </c>
      <c r="F84" s="134">
        <v>841367.82</v>
      </c>
      <c r="G84" s="134">
        <v>841367.82</v>
      </c>
      <c r="H84" s="133">
        <v>841367.82</v>
      </c>
    </row>
    <row r="85" spans="1:8" ht="51" outlineLevel="6" x14ac:dyDescent="0.25">
      <c r="A85" s="91" t="s">
        <v>59</v>
      </c>
      <c r="B85" s="90" t="s">
        <v>1008</v>
      </c>
      <c r="C85" s="90" t="s">
        <v>839</v>
      </c>
      <c r="D85" s="90" t="s">
        <v>925</v>
      </c>
      <c r="E85" s="137"/>
      <c r="F85" s="89">
        <v>6000</v>
      </c>
      <c r="G85" s="89">
        <v>6000</v>
      </c>
      <c r="H85" s="88">
        <v>6000</v>
      </c>
    </row>
    <row r="86" spans="1:8" outlineLevel="7" x14ac:dyDescent="0.25">
      <c r="A86" s="136" t="s">
        <v>341</v>
      </c>
      <c r="B86" s="135" t="s">
        <v>1008</v>
      </c>
      <c r="C86" s="135" t="s">
        <v>839</v>
      </c>
      <c r="D86" s="135" t="s">
        <v>925</v>
      </c>
      <c r="E86" s="135" t="s">
        <v>338</v>
      </c>
      <c r="F86" s="134">
        <v>6000</v>
      </c>
      <c r="G86" s="134">
        <v>6000</v>
      </c>
      <c r="H86" s="133">
        <v>6000</v>
      </c>
    </row>
    <row r="87" spans="1:8" outlineLevel="6" x14ac:dyDescent="0.25">
      <c r="A87" s="91" t="s">
        <v>60</v>
      </c>
      <c r="B87" s="90" t="s">
        <v>1008</v>
      </c>
      <c r="C87" s="90" t="s">
        <v>839</v>
      </c>
      <c r="D87" s="90" t="s">
        <v>924</v>
      </c>
      <c r="E87" s="137"/>
      <c r="F87" s="89">
        <v>878300</v>
      </c>
      <c r="G87" s="89">
        <v>878300</v>
      </c>
      <c r="H87" s="88">
        <v>878300</v>
      </c>
    </row>
    <row r="88" spans="1:8" ht="38.25" outlineLevel="7" x14ac:dyDescent="0.25">
      <c r="A88" s="136" t="s">
        <v>430</v>
      </c>
      <c r="B88" s="135" t="s">
        <v>1008</v>
      </c>
      <c r="C88" s="135" t="s">
        <v>839</v>
      </c>
      <c r="D88" s="135" t="s">
        <v>924</v>
      </c>
      <c r="E88" s="135" t="s">
        <v>429</v>
      </c>
      <c r="F88" s="134">
        <v>843647.41</v>
      </c>
      <c r="G88" s="134">
        <v>843647.41</v>
      </c>
      <c r="H88" s="133">
        <v>843647.41</v>
      </c>
    </row>
    <row r="89" spans="1:8" outlineLevel="7" x14ac:dyDescent="0.25">
      <c r="A89" s="136" t="s">
        <v>341</v>
      </c>
      <c r="B89" s="135" t="s">
        <v>1008</v>
      </c>
      <c r="C89" s="135" t="s">
        <v>839</v>
      </c>
      <c r="D89" s="135" t="s">
        <v>924</v>
      </c>
      <c r="E89" s="135" t="s">
        <v>338</v>
      </c>
      <c r="F89" s="134">
        <v>34652.589999999997</v>
      </c>
      <c r="G89" s="134">
        <v>34652.589999999997</v>
      </c>
      <c r="H89" s="133">
        <v>34652.589999999997</v>
      </c>
    </row>
    <row r="90" spans="1:8" ht="25.5" outlineLevel="6" x14ac:dyDescent="0.25">
      <c r="A90" s="91" t="s">
        <v>62</v>
      </c>
      <c r="B90" s="90" t="s">
        <v>1008</v>
      </c>
      <c r="C90" s="90" t="s">
        <v>839</v>
      </c>
      <c r="D90" s="90" t="s">
        <v>923</v>
      </c>
      <c r="E90" s="137"/>
      <c r="F90" s="89">
        <v>1439693</v>
      </c>
      <c r="G90" s="89">
        <v>1439693</v>
      </c>
      <c r="H90" s="88">
        <v>1439693</v>
      </c>
    </row>
    <row r="91" spans="1:8" ht="38.25" outlineLevel="7" x14ac:dyDescent="0.25">
      <c r="A91" s="136" t="s">
        <v>430</v>
      </c>
      <c r="B91" s="135" t="s">
        <v>1008</v>
      </c>
      <c r="C91" s="135" t="s">
        <v>839</v>
      </c>
      <c r="D91" s="135" t="s">
        <v>923</v>
      </c>
      <c r="E91" s="135" t="s">
        <v>429</v>
      </c>
      <c r="F91" s="134">
        <v>1024880.6</v>
      </c>
      <c r="G91" s="134">
        <v>1024880.6</v>
      </c>
      <c r="H91" s="133">
        <v>1024880.6</v>
      </c>
    </row>
    <row r="92" spans="1:8" outlineLevel="7" x14ac:dyDescent="0.25">
      <c r="A92" s="136" t="s">
        <v>341</v>
      </c>
      <c r="B92" s="135" t="s">
        <v>1008</v>
      </c>
      <c r="C92" s="135" t="s">
        <v>839</v>
      </c>
      <c r="D92" s="135" t="s">
        <v>923</v>
      </c>
      <c r="E92" s="135" t="s">
        <v>338</v>
      </c>
      <c r="F92" s="134">
        <v>414812.4</v>
      </c>
      <c r="G92" s="134">
        <v>414812.4</v>
      </c>
      <c r="H92" s="133">
        <v>414812.4</v>
      </c>
    </row>
    <row r="93" spans="1:8" outlineLevel="5" x14ac:dyDescent="0.25">
      <c r="A93" s="96" t="s">
        <v>286</v>
      </c>
      <c r="B93" s="95" t="s">
        <v>1008</v>
      </c>
      <c r="C93" s="95" t="s">
        <v>839</v>
      </c>
      <c r="D93" s="95" t="s">
        <v>285</v>
      </c>
      <c r="E93" s="94"/>
      <c r="F93" s="93">
        <v>734946.35</v>
      </c>
      <c r="G93" s="93">
        <v>531450</v>
      </c>
      <c r="H93" s="92">
        <v>531450</v>
      </c>
    </row>
    <row r="94" spans="1:8" outlineLevel="6" x14ac:dyDescent="0.25">
      <c r="A94" s="91" t="s">
        <v>922</v>
      </c>
      <c r="B94" s="90" t="s">
        <v>1008</v>
      </c>
      <c r="C94" s="90" t="s">
        <v>839</v>
      </c>
      <c r="D94" s="90" t="s">
        <v>921</v>
      </c>
      <c r="E94" s="137"/>
      <c r="F94" s="89">
        <v>265746.34999999998</v>
      </c>
      <c r="G94" s="89">
        <v>62250</v>
      </c>
      <c r="H94" s="88">
        <v>62250</v>
      </c>
    </row>
    <row r="95" spans="1:8" outlineLevel="7" x14ac:dyDescent="0.25">
      <c r="A95" s="136" t="s">
        <v>341</v>
      </c>
      <c r="B95" s="135" t="s">
        <v>1008</v>
      </c>
      <c r="C95" s="135" t="s">
        <v>839</v>
      </c>
      <c r="D95" s="135" t="s">
        <v>921</v>
      </c>
      <c r="E95" s="135" t="s">
        <v>338</v>
      </c>
      <c r="F95" s="134">
        <v>80746.350000000006</v>
      </c>
      <c r="G95" s="134">
        <v>62250</v>
      </c>
      <c r="H95" s="133">
        <v>62250</v>
      </c>
    </row>
    <row r="96" spans="1:8" outlineLevel="7" x14ac:dyDescent="0.25">
      <c r="A96" s="136" t="s">
        <v>283</v>
      </c>
      <c r="B96" s="135" t="s">
        <v>1008</v>
      </c>
      <c r="C96" s="135" t="s">
        <v>839</v>
      </c>
      <c r="D96" s="135" t="s">
        <v>921</v>
      </c>
      <c r="E96" s="135" t="s">
        <v>280</v>
      </c>
      <c r="F96" s="134">
        <v>185000</v>
      </c>
      <c r="G96" s="134">
        <v>0</v>
      </c>
      <c r="H96" s="133">
        <v>0</v>
      </c>
    </row>
    <row r="97" spans="1:8" ht="25.5" outlineLevel="6" x14ac:dyDescent="0.25">
      <c r="A97" s="91" t="s">
        <v>920</v>
      </c>
      <c r="B97" s="90" t="s">
        <v>1008</v>
      </c>
      <c r="C97" s="90" t="s">
        <v>839</v>
      </c>
      <c r="D97" s="90" t="s">
        <v>919</v>
      </c>
      <c r="E97" s="137"/>
      <c r="F97" s="89">
        <v>469200</v>
      </c>
      <c r="G97" s="89">
        <v>469200</v>
      </c>
      <c r="H97" s="88">
        <v>469200</v>
      </c>
    </row>
    <row r="98" spans="1:8" outlineLevel="7" x14ac:dyDescent="0.25">
      <c r="A98" s="136" t="s">
        <v>361</v>
      </c>
      <c r="B98" s="135" t="s">
        <v>1008</v>
      </c>
      <c r="C98" s="135" t="s">
        <v>839</v>
      </c>
      <c r="D98" s="135" t="s">
        <v>919</v>
      </c>
      <c r="E98" s="135" t="s">
        <v>359</v>
      </c>
      <c r="F98" s="134">
        <v>469200</v>
      </c>
      <c r="G98" s="134">
        <v>469200</v>
      </c>
      <c r="H98" s="133">
        <v>469200</v>
      </c>
    </row>
    <row r="99" spans="1:8" ht="25.5" outlineLevel="4" x14ac:dyDescent="0.25">
      <c r="A99" s="101" t="s">
        <v>918</v>
      </c>
      <c r="B99" s="100" t="s">
        <v>1008</v>
      </c>
      <c r="C99" s="100" t="s">
        <v>839</v>
      </c>
      <c r="D99" s="100" t="s">
        <v>917</v>
      </c>
      <c r="E99" s="99"/>
      <c r="F99" s="98">
        <v>86867703.010000005</v>
      </c>
      <c r="G99" s="98">
        <v>86817703.010000005</v>
      </c>
      <c r="H99" s="97">
        <v>86817703.010000005</v>
      </c>
    </row>
    <row r="100" spans="1:8" outlineLevel="5" x14ac:dyDescent="0.25">
      <c r="A100" s="96" t="s">
        <v>916</v>
      </c>
      <c r="B100" s="95" t="s">
        <v>1008</v>
      </c>
      <c r="C100" s="95" t="s">
        <v>839</v>
      </c>
      <c r="D100" s="95" t="s">
        <v>915</v>
      </c>
      <c r="E100" s="94"/>
      <c r="F100" s="93">
        <v>86867703.010000005</v>
      </c>
      <c r="G100" s="93">
        <v>86817703.010000005</v>
      </c>
      <c r="H100" s="92">
        <v>86817703.010000005</v>
      </c>
    </row>
    <row r="101" spans="1:8" outlineLevel="6" x14ac:dyDescent="0.25">
      <c r="A101" s="91" t="s">
        <v>914</v>
      </c>
      <c r="B101" s="90" t="s">
        <v>1008</v>
      </c>
      <c r="C101" s="90" t="s">
        <v>839</v>
      </c>
      <c r="D101" s="90" t="s">
        <v>913</v>
      </c>
      <c r="E101" s="137"/>
      <c r="F101" s="89">
        <v>86867703.010000005</v>
      </c>
      <c r="G101" s="89">
        <v>86817703.010000005</v>
      </c>
      <c r="H101" s="88">
        <v>86817703.010000005</v>
      </c>
    </row>
    <row r="102" spans="1:8" ht="38.25" outlineLevel="7" x14ac:dyDescent="0.25">
      <c r="A102" s="136" t="s">
        <v>430</v>
      </c>
      <c r="B102" s="135" t="s">
        <v>1008</v>
      </c>
      <c r="C102" s="135" t="s">
        <v>839</v>
      </c>
      <c r="D102" s="135" t="s">
        <v>913</v>
      </c>
      <c r="E102" s="135" t="s">
        <v>429</v>
      </c>
      <c r="F102" s="134">
        <v>80921016.640000001</v>
      </c>
      <c r="G102" s="134">
        <v>80921016.640000001</v>
      </c>
      <c r="H102" s="133">
        <v>80921016.640000001</v>
      </c>
    </row>
    <row r="103" spans="1:8" outlineLevel="7" x14ac:dyDescent="0.25">
      <c r="A103" s="136" t="s">
        <v>341</v>
      </c>
      <c r="B103" s="135" t="s">
        <v>1008</v>
      </c>
      <c r="C103" s="135" t="s">
        <v>839</v>
      </c>
      <c r="D103" s="135" t="s">
        <v>913</v>
      </c>
      <c r="E103" s="135" t="s">
        <v>338</v>
      </c>
      <c r="F103" s="134">
        <v>5916272.3700000001</v>
      </c>
      <c r="G103" s="134">
        <v>5866272.3700000001</v>
      </c>
      <c r="H103" s="133">
        <v>5866272.3700000001</v>
      </c>
    </row>
    <row r="104" spans="1:8" outlineLevel="7" x14ac:dyDescent="0.25">
      <c r="A104" s="136" t="s">
        <v>283</v>
      </c>
      <c r="B104" s="135" t="s">
        <v>1008</v>
      </c>
      <c r="C104" s="135" t="s">
        <v>839</v>
      </c>
      <c r="D104" s="135" t="s">
        <v>913</v>
      </c>
      <c r="E104" s="135" t="s">
        <v>280</v>
      </c>
      <c r="F104" s="134">
        <v>30414</v>
      </c>
      <c r="G104" s="134">
        <v>30414</v>
      </c>
      <c r="H104" s="133">
        <v>30414</v>
      </c>
    </row>
    <row r="105" spans="1:8" ht="25.5" outlineLevel="4" x14ac:dyDescent="0.25">
      <c r="A105" s="101" t="s">
        <v>912</v>
      </c>
      <c r="B105" s="100" t="s">
        <v>1008</v>
      </c>
      <c r="C105" s="100" t="s">
        <v>839</v>
      </c>
      <c r="D105" s="100" t="s">
        <v>911</v>
      </c>
      <c r="E105" s="99"/>
      <c r="F105" s="98">
        <v>5687239</v>
      </c>
      <c r="G105" s="98">
        <v>5687239</v>
      </c>
      <c r="H105" s="97">
        <v>5687239</v>
      </c>
    </row>
    <row r="106" spans="1:8" outlineLevel="5" x14ac:dyDescent="0.25">
      <c r="A106" s="96" t="s">
        <v>910</v>
      </c>
      <c r="B106" s="95" t="s">
        <v>1008</v>
      </c>
      <c r="C106" s="95" t="s">
        <v>839</v>
      </c>
      <c r="D106" s="95" t="s">
        <v>909</v>
      </c>
      <c r="E106" s="94"/>
      <c r="F106" s="93">
        <v>5687239</v>
      </c>
      <c r="G106" s="93">
        <v>5687239</v>
      </c>
      <c r="H106" s="92">
        <v>5687239</v>
      </c>
    </row>
    <row r="107" spans="1:8" outlineLevel="6" x14ac:dyDescent="0.25">
      <c r="A107" s="91" t="s">
        <v>908</v>
      </c>
      <c r="B107" s="90" t="s">
        <v>1008</v>
      </c>
      <c r="C107" s="90" t="s">
        <v>839</v>
      </c>
      <c r="D107" s="90" t="s">
        <v>907</v>
      </c>
      <c r="E107" s="137"/>
      <c r="F107" s="89">
        <v>5687239</v>
      </c>
      <c r="G107" s="89">
        <v>5687239</v>
      </c>
      <c r="H107" s="88">
        <v>5687239</v>
      </c>
    </row>
    <row r="108" spans="1:8" ht="38.25" outlineLevel="7" x14ac:dyDescent="0.25">
      <c r="A108" s="136" t="s">
        <v>430</v>
      </c>
      <c r="B108" s="135" t="s">
        <v>1008</v>
      </c>
      <c r="C108" s="135" t="s">
        <v>839</v>
      </c>
      <c r="D108" s="135" t="s">
        <v>907</v>
      </c>
      <c r="E108" s="135" t="s">
        <v>429</v>
      </c>
      <c r="F108" s="134">
        <v>4307073.29</v>
      </c>
      <c r="G108" s="134">
        <v>4307073.29</v>
      </c>
      <c r="H108" s="133">
        <v>4307073.29</v>
      </c>
    </row>
    <row r="109" spans="1:8" outlineLevel="7" x14ac:dyDescent="0.25">
      <c r="A109" s="136" t="s">
        <v>341</v>
      </c>
      <c r="B109" s="135" t="s">
        <v>1008</v>
      </c>
      <c r="C109" s="135" t="s">
        <v>839</v>
      </c>
      <c r="D109" s="135" t="s">
        <v>907</v>
      </c>
      <c r="E109" s="135" t="s">
        <v>338</v>
      </c>
      <c r="F109" s="134">
        <v>1380165.71</v>
      </c>
      <c r="G109" s="134">
        <v>1380165.71</v>
      </c>
      <c r="H109" s="133">
        <v>1380165.71</v>
      </c>
    </row>
    <row r="110" spans="1:8" ht="25.5" outlineLevel="4" x14ac:dyDescent="0.25">
      <c r="A110" s="101" t="s">
        <v>906</v>
      </c>
      <c r="B110" s="100" t="s">
        <v>1008</v>
      </c>
      <c r="C110" s="100" t="s">
        <v>839</v>
      </c>
      <c r="D110" s="100" t="s">
        <v>905</v>
      </c>
      <c r="E110" s="99"/>
      <c r="F110" s="98">
        <v>266696396.09999999</v>
      </c>
      <c r="G110" s="98">
        <v>265631668.41999999</v>
      </c>
      <c r="H110" s="97">
        <v>246726704.72</v>
      </c>
    </row>
    <row r="111" spans="1:8" ht="25.5" outlineLevel="5" x14ac:dyDescent="0.25">
      <c r="A111" s="96" t="s">
        <v>904</v>
      </c>
      <c r="B111" s="95" t="s">
        <v>1008</v>
      </c>
      <c r="C111" s="95" t="s">
        <v>839</v>
      </c>
      <c r="D111" s="95" t="s">
        <v>903</v>
      </c>
      <c r="E111" s="94"/>
      <c r="F111" s="93">
        <v>139237840.75999999</v>
      </c>
      <c r="G111" s="93">
        <v>138273113.08000001</v>
      </c>
      <c r="H111" s="92">
        <v>130477816.05</v>
      </c>
    </row>
    <row r="112" spans="1:8" ht="25.5" outlineLevel="6" x14ac:dyDescent="0.25">
      <c r="A112" s="91" t="s">
        <v>489</v>
      </c>
      <c r="B112" s="90" t="s">
        <v>1008</v>
      </c>
      <c r="C112" s="90" t="s">
        <v>839</v>
      </c>
      <c r="D112" s="90" t="s">
        <v>902</v>
      </c>
      <c r="E112" s="137"/>
      <c r="F112" s="89">
        <v>50000</v>
      </c>
      <c r="G112" s="89">
        <v>0</v>
      </c>
      <c r="H112" s="88">
        <v>0</v>
      </c>
    </row>
    <row r="113" spans="1:8" ht="38.25" outlineLevel="7" x14ac:dyDescent="0.25">
      <c r="A113" s="136" t="s">
        <v>430</v>
      </c>
      <c r="B113" s="135" t="s">
        <v>1008</v>
      </c>
      <c r="C113" s="135" t="s">
        <v>839</v>
      </c>
      <c r="D113" s="135" t="s">
        <v>902</v>
      </c>
      <c r="E113" s="135" t="s">
        <v>429</v>
      </c>
      <c r="F113" s="134">
        <v>50000</v>
      </c>
      <c r="G113" s="134">
        <v>0</v>
      </c>
      <c r="H113" s="133">
        <v>0</v>
      </c>
    </row>
    <row r="114" spans="1:8" outlineLevel="6" x14ac:dyDescent="0.25">
      <c r="A114" s="91" t="s">
        <v>901</v>
      </c>
      <c r="B114" s="90" t="s">
        <v>1008</v>
      </c>
      <c r="C114" s="90" t="s">
        <v>839</v>
      </c>
      <c r="D114" s="90" t="s">
        <v>900</v>
      </c>
      <c r="E114" s="137"/>
      <c r="F114" s="89">
        <v>98901714.340000004</v>
      </c>
      <c r="G114" s="89">
        <v>98901714.340000004</v>
      </c>
      <c r="H114" s="88">
        <v>98901714.340000004</v>
      </c>
    </row>
    <row r="115" spans="1:8" ht="38.25" outlineLevel="7" x14ac:dyDescent="0.25">
      <c r="A115" s="136" t="s">
        <v>430</v>
      </c>
      <c r="B115" s="135" t="s">
        <v>1008</v>
      </c>
      <c r="C115" s="135" t="s">
        <v>839</v>
      </c>
      <c r="D115" s="135" t="s">
        <v>900</v>
      </c>
      <c r="E115" s="135" t="s">
        <v>429</v>
      </c>
      <c r="F115" s="134">
        <v>98770397.340000004</v>
      </c>
      <c r="G115" s="134">
        <v>98770397.340000004</v>
      </c>
      <c r="H115" s="133">
        <v>98770397.340000004</v>
      </c>
    </row>
    <row r="116" spans="1:8" outlineLevel="7" x14ac:dyDescent="0.25">
      <c r="A116" s="136" t="s">
        <v>283</v>
      </c>
      <c r="B116" s="135" t="s">
        <v>1008</v>
      </c>
      <c r="C116" s="135" t="s">
        <v>839</v>
      </c>
      <c r="D116" s="135" t="s">
        <v>900</v>
      </c>
      <c r="E116" s="135" t="s">
        <v>280</v>
      </c>
      <c r="F116" s="134">
        <v>131317</v>
      </c>
      <c r="G116" s="134">
        <v>131317</v>
      </c>
      <c r="H116" s="133">
        <v>131317</v>
      </c>
    </row>
    <row r="117" spans="1:8" outlineLevel="6" x14ac:dyDescent="0.25">
      <c r="A117" s="91" t="s">
        <v>899</v>
      </c>
      <c r="B117" s="90" t="s">
        <v>1008</v>
      </c>
      <c r="C117" s="90" t="s">
        <v>839</v>
      </c>
      <c r="D117" s="90" t="s">
        <v>898</v>
      </c>
      <c r="E117" s="137"/>
      <c r="F117" s="89">
        <v>40286126.420000002</v>
      </c>
      <c r="G117" s="89">
        <v>39371398.740000002</v>
      </c>
      <c r="H117" s="88">
        <v>31576101.710000001</v>
      </c>
    </row>
    <row r="118" spans="1:8" ht="38.25" outlineLevel="7" x14ac:dyDescent="0.25">
      <c r="A118" s="136" t="s">
        <v>430</v>
      </c>
      <c r="B118" s="135" t="s">
        <v>1008</v>
      </c>
      <c r="C118" s="135" t="s">
        <v>839</v>
      </c>
      <c r="D118" s="135" t="s">
        <v>898</v>
      </c>
      <c r="E118" s="135" t="s">
        <v>429</v>
      </c>
      <c r="F118" s="134">
        <v>101066.67</v>
      </c>
      <c r="G118" s="134">
        <v>101066.67</v>
      </c>
      <c r="H118" s="133">
        <v>101066.67</v>
      </c>
    </row>
    <row r="119" spans="1:8" outlineLevel="7" x14ac:dyDescent="0.25">
      <c r="A119" s="136" t="s">
        <v>341</v>
      </c>
      <c r="B119" s="135" t="s">
        <v>1008</v>
      </c>
      <c r="C119" s="135" t="s">
        <v>839</v>
      </c>
      <c r="D119" s="135" t="s">
        <v>898</v>
      </c>
      <c r="E119" s="135" t="s">
        <v>338</v>
      </c>
      <c r="F119" s="134">
        <v>39123486.07</v>
      </c>
      <c r="G119" s="134">
        <v>38873172.07</v>
      </c>
      <c r="H119" s="133">
        <v>31077875.039999999</v>
      </c>
    </row>
    <row r="120" spans="1:8" outlineLevel="7" x14ac:dyDescent="0.25">
      <c r="A120" s="136" t="s">
        <v>283</v>
      </c>
      <c r="B120" s="135" t="s">
        <v>1008</v>
      </c>
      <c r="C120" s="135" t="s">
        <v>839</v>
      </c>
      <c r="D120" s="135" t="s">
        <v>898</v>
      </c>
      <c r="E120" s="135" t="s">
        <v>280</v>
      </c>
      <c r="F120" s="134">
        <v>1061573.68</v>
      </c>
      <c r="G120" s="134">
        <v>397160</v>
      </c>
      <c r="H120" s="133">
        <v>397160</v>
      </c>
    </row>
    <row r="121" spans="1:8" ht="25.5" outlineLevel="5" x14ac:dyDescent="0.25">
      <c r="A121" s="96" t="s">
        <v>897</v>
      </c>
      <c r="B121" s="95" t="s">
        <v>1008</v>
      </c>
      <c r="C121" s="95" t="s">
        <v>839</v>
      </c>
      <c r="D121" s="95" t="s">
        <v>896</v>
      </c>
      <c r="E121" s="94"/>
      <c r="F121" s="93">
        <v>127458555.34</v>
      </c>
      <c r="G121" s="93">
        <v>127358555.34</v>
      </c>
      <c r="H121" s="92">
        <v>116248888.67</v>
      </c>
    </row>
    <row r="122" spans="1:8" ht="25.5" outlineLevel="6" x14ac:dyDescent="0.25">
      <c r="A122" s="91" t="s">
        <v>489</v>
      </c>
      <c r="B122" s="90" t="s">
        <v>1008</v>
      </c>
      <c r="C122" s="90" t="s">
        <v>839</v>
      </c>
      <c r="D122" s="90" t="s">
        <v>895</v>
      </c>
      <c r="E122" s="137"/>
      <c r="F122" s="89">
        <v>100000</v>
      </c>
      <c r="G122" s="89">
        <v>0</v>
      </c>
      <c r="H122" s="88">
        <v>0</v>
      </c>
    </row>
    <row r="123" spans="1:8" ht="38.25" outlineLevel="7" x14ac:dyDescent="0.25">
      <c r="A123" s="136" t="s">
        <v>430</v>
      </c>
      <c r="B123" s="135" t="s">
        <v>1008</v>
      </c>
      <c r="C123" s="135" t="s">
        <v>839</v>
      </c>
      <c r="D123" s="135" t="s">
        <v>895</v>
      </c>
      <c r="E123" s="135" t="s">
        <v>429</v>
      </c>
      <c r="F123" s="134">
        <v>100000</v>
      </c>
      <c r="G123" s="134">
        <v>0</v>
      </c>
      <c r="H123" s="133">
        <v>0</v>
      </c>
    </row>
    <row r="124" spans="1:8" outlineLevel="6" x14ac:dyDescent="0.25">
      <c r="A124" s="91" t="s">
        <v>894</v>
      </c>
      <c r="B124" s="90" t="s">
        <v>1008</v>
      </c>
      <c r="C124" s="90" t="s">
        <v>839</v>
      </c>
      <c r="D124" s="90" t="s">
        <v>893</v>
      </c>
      <c r="E124" s="137"/>
      <c r="F124" s="89">
        <v>110326850.17</v>
      </c>
      <c r="G124" s="89">
        <v>110326850.17</v>
      </c>
      <c r="H124" s="88">
        <v>110326850.17</v>
      </c>
    </row>
    <row r="125" spans="1:8" ht="38.25" outlineLevel="7" x14ac:dyDescent="0.25">
      <c r="A125" s="136" t="s">
        <v>430</v>
      </c>
      <c r="B125" s="135" t="s">
        <v>1008</v>
      </c>
      <c r="C125" s="135" t="s">
        <v>839</v>
      </c>
      <c r="D125" s="135" t="s">
        <v>893</v>
      </c>
      <c r="E125" s="135" t="s">
        <v>429</v>
      </c>
      <c r="F125" s="134">
        <v>110326850.17</v>
      </c>
      <c r="G125" s="134">
        <v>110326850.17</v>
      </c>
      <c r="H125" s="133">
        <v>110326850.17</v>
      </c>
    </row>
    <row r="126" spans="1:8" ht="25.5" outlineLevel="6" x14ac:dyDescent="0.25">
      <c r="A126" s="91" t="s">
        <v>892</v>
      </c>
      <c r="B126" s="90" t="s">
        <v>1008</v>
      </c>
      <c r="C126" s="90" t="s">
        <v>839</v>
      </c>
      <c r="D126" s="90" t="s">
        <v>891</v>
      </c>
      <c r="E126" s="137"/>
      <c r="F126" s="89">
        <v>17031705.170000002</v>
      </c>
      <c r="G126" s="89">
        <v>17031705.170000002</v>
      </c>
      <c r="H126" s="88">
        <v>5922038.5</v>
      </c>
    </row>
    <row r="127" spans="1:8" outlineLevel="7" x14ac:dyDescent="0.25">
      <c r="A127" s="136" t="s">
        <v>341</v>
      </c>
      <c r="B127" s="135" t="s">
        <v>1008</v>
      </c>
      <c r="C127" s="135" t="s">
        <v>839</v>
      </c>
      <c r="D127" s="135" t="s">
        <v>891</v>
      </c>
      <c r="E127" s="135" t="s">
        <v>338</v>
      </c>
      <c r="F127" s="134">
        <v>17031705.170000002</v>
      </c>
      <c r="G127" s="134">
        <v>17031705.170000002</v>
      </c>
      <c r="H127" s="133">
        <v>5922038.5</v>
      </c>
    </row>
    <row r="128" spans="1:8" ht="25.5" outlineLevel="3" x14ac:dyDescent="0.25">
      <c r="A128" s="106" t="s">
        <v>860</v>
      </c>
      <c r="B128" s="105" t="s">
        <v>1008</v>
      </c>
      <c r="C128" s="105" t="s">
        <v>839</v>
      </c>
      <c r="D128" s="105" t="s">
        <v>859</v>
      </c>
      <c r="E128" s="104"/>
      <c r="F128" s="103">
        <v>1512000</v>
      </c>
      <c r="G128" s="103">
        <v>230000</v>
      </c>
      <c r="H128" s="102">
        <v>230000</v>
      </c>
    </row>
    <row r="129" spans="1:8" outlineLevel="5" x14ac:dyDescent="0.25">
      <c r="A129" s="96" t="s">
        <v>858</v>
      </c>
      <c r="B129" s="95" t="s">
        <v>1008</v>
      </c>
      <c r="C129" s="95" t="s">
        <v>839</v>
      </c>
      <c r="D129" s="95" t="s">
        <v>857</v>
      </c>
      <c r="E129" s="94"/>
      <c r="F129" s="93">
        <v>1512000</v>
      </c>
      <c r="G129" s="93">
        <v>230000</v>
      </c>
      <c r="H129" s="92">
        <v>230000</v>
      </c>
    </row>
    <row r="130" spans="1:8" ht="25.5" outlineLevel="6" x14ac:dyDescent="0.25">
      <c r="A130" s="91" t="s">
        <v>856</v>
      </c>
      <c r="B130" s="90" t="s">
        <v>1008</v>
      </c>
      <c r="C130" s="90" t="s">
        <v>839</v>
      </c>
      <c r="D130" s="90" t="s">
        <v>855</v>
      </c>
      <c r="E130" s="137"/>
      <c r="F130" s="89">
        <v>230000</v>
      </c>
      <c r="G130" s="89">
        <v>230000</v>
      </c>
      <c r="H130" s="88">
        <v>230000</v>
      </c>
    </row>
    <row r="131" spans="1:8" outlineLevel="7" x14ac:dyDescent="0.25">
      <c r="A131" s="136" t="s">
        <v>341</v>
      </c>
      <c r="B131" s="135" t="s">
        <v>1008</v>
      </c>
      <c r="C131" s="135" t="s">
        <v>839</v>
      </c>
      <c r="D131" s="135" t="s">
        <v>855</v>
      </c>
      <c r="E131" s="135" t="s">
        <v>338</v>
      </c>
      <c r="F131" s="134">
        <v>230000</v>
      </c>
      <c r="G131" s="134">
        <v>230000</v>
      </c>
      <c r="H131" s="133">
        <v>230000</v>
      </c>
    </row>
    <row r="132" spans="1:8" ht="25.5" outlineLevel="6" x14ac:dyDescent="0.25">
      <c r="A132" s="91" t="s">
        <v>854</v>
      </c>
      <c r="B132" s="90" t="s">
        <v>1008</v>
      </c>
      <c r="C132" s="90" t="s">
        <v>839</v>
      </c>
      <c r="D132" s="90" t="s">
        <v>853</v>
      </c>
      <c r="E132" s="137"/>
      <c r="F132" s="89">
        <v>500000</v>
      </c>
      <c r="G132" s="89">
        <v>0</v>
      </c>
      <c r="H132" s="88">
        <v>0</v>
      </c>
    </row>
    <row r="133" spans="1:8" outlineLevel="7" x14ac:dyDescent="0.25">
      <c r="A133" s="136" t="s">
        <v>341</v>
      </c>
      <c r="B133" s="135" t="s">
        <v>1008</v>
      </c>
      <c r="C133" s="135" t="s">
        <v>839</v>
      </c>
      <c r="D133" s="135" t="s">
        <v>853</v>
      </c>
      <c r="E133" s="135" t="s">
        <v>338</v>
      </c>
      <c r="F133" s="134">
        <v>500000</v>
      </c>
      <c r="G133" s="134">
        <v>0</v>
      </c>
      <c r="H133" s="133">
        <v>0</v>
      </c>
    </row>
    <row r="134" spans="1:8" ht="25.5" outlineLevel="6" x14ac:dyDescent="0.25">
      <c r="A134" s="91" t="s">
        <v>852</v>
      </c>
      <c r="B134" s="90" t="s">
        <v>1008</v>
      </c>
      <c r="C134" s="90" t="s">
        <v>839</v>
      </c>
      <c r="D134" s="90" t="s">
        <v>851</v>
      </c>
      <c r="E134" s="137"/>
      <c r="F134" s="89">
        <v>782000</v>
      </c>
      <c r="G134" s="89">
        <v>0</v>
      </c>
      <c r="H134" s="88">
        <v>0</v>
      </c>
    </row>
    <row r="135" spans="1:8" outlineLevel="7" x14ac:dyDescent="0.25">
      <c r="A135" s="136" t="s">
        <v>341</v>
      </c>
      <c r="B135" s="135" t="s">
        <v>1008</v>
      </c>
      <c r="C135" s="135" t="s">
        <v>839</v>
      </c>
      <c r="D135" s="135" t="s">
        <v>851</v>
      </c>
      <c r="E135" s="135" t="s">
        <v>338</v>
      </c>
      <c r="F135" s="134">
        <v>782000</v>
      </c>
      <c r="G135" s="134">
        <v>0</v>
      </c>
      <c r="H135" s="133">
        <v>0</v>
      </c>
    </row>
    <row r="136" spans="1:8" outlineLevel="1" x14ac:dyDescent="0.25">
      <c r="A136" s="116" t="s">
        <v>837</v>
      </c>
      <c r="B136" s="115" t="s">
        <v>1008</v>
      </c>
      <c r="C136" s="115" t="s">
        <v>836</v>
      </c>
      <c r="D136" s="114"/>
      <c r="E136" s="114"/>
      <c r="F136" s="113">
        <v>43761031.68</v>
      </c>
      <c r="G136" s="113">
        <v>42770124.979999997</v>
      </c>
      <c r="H136" s="112">
        <v>42891306.259999998</v>
      </c>
    </row>
    <row r="137" spans="1:8" outlineLevel="2" x14ac:dyDescent="0.25">
      <c r="A137" s="111" t="s">
        <v>835</v>
      </c>
      <c r="B137" s="110" t="s">
        <v>1008</v>
      </c>
      <c r="C137" s="110" t="s">
        <v>831</v>
      </c>
      <c r="D137" s="109"/>
      <c r="E137" s="109"/>
      <c r="F137" s="108">
        <v>2919439.41</v>
      </c>
      <c r="G137" s="108">
        <v>3087782.56</v>
      </c>
      <c r="H137" s="107">
        <v>3208963.84</v>
      </c>
    </row>
    <row r="138" spans="1:8" ht="25.5" outlineLevel="3" x14ac:dyDescent="0.25">
      <c r="A138" s="106" t="s">
        <v>290</v>
      </c>
      <c r="B138" s="105" t="s">
        <v>1008</v>
      </c>
      <c r="C138" s="105" t="s">
        <v>831</v>
      </c>
      <c r="D138" s="105" t="s">
        <v>289</v>
      </c>
      <c r="E138" s="104"/>
      <c r="F138" s="103">
        <v>2919439.41</v>
      </c>
      <c r="G138" s="103">
        <v>3087782.56</v>
      </c>
      <c r="H138" s="102">
        <v>3208963.84</v>
      </c>
    </row>
    <row r="139" spans="1:8" ht="25.5" outlineLevel="4" x14ac:dyDescent="0.25">
      <c r="A139" s="101" t="s">
        <v>288</v>
      </c>
      <c r="B139" s="100" t="s">
        <v>1008</v>
      </c>
      <c r="C139" s="100" t="s">
        <v>831</v>
      </c>
      <c r="D139" s="100" t="s">
        <v>287</v>
      </c>
      <c r="E139" s="99"/>
      <c r="F139" s="98">
        <v>2919439.41</v>
      </c>
      <c r="G139" s="98">
        <v>3087782.56</v>
      </c>
      <c r="H139" s="97">
        <v>3208963.84</v>
      </c>
    </row>
    <row r="140" spans="1:8" ht="25.5" outlineLevel="5" x14ac:dyDescent="0.25">
      <c r="A140" s="96" t="s">
        <v>834</v>
      </c>
      <c r="B140" s="95" t="s">
        <v>1008</v>
      </c>
      <c r="C140" s="95" t="s">
        <v>831</v>
      </c>
      <c r="D140" s="95" t="s">
        <v>833</v>
      </c>
      <c r="E140" s="94"/>
      <c r="F140" s="93">
        <v>2919439.41</v>
      </c>
      <c r="G140" s="93">
        <v>3087782.56</v>
      </c>
      <c r="H140" s="92">
        <v>3208963.84</v>
      </c>
    </row>
    <row r="141" spans="1:8" ht="25.5" outlineLevel="6" x14ac:dyDescent="0.25">
      <c r="A141" s="91" t="s">
        <v>832</v>
      </c>
      <c r="B141" s="90" t="s">
        <v>1008</v>
      </c>
      <c r="C141" s="90" t="s">
        <v>831</v>
      </c>
      <c r="D141" s="90" t="s">
        <v>830</v>
      </c>
      <c r="E141" s="137"/>
      <c r="F141" s="89">
        <v>2919439.41</v>
      </c>
      <c r="G141" s="89">
        <v>3087782.56</v>
      </c>
      <c r="H141" s="88">
        <v>3208963.84</v>
      </c>
    </row>
    <row r="142" spans="1:8" ht="38.25" outlineLevel="7" x14ac:dyDescent="0.25">
      <c r="A142" s="136" t="s">
        <v>430</v>
      </c>
      <c r="B142" s="135" t="s">
        <v>1008</v>
      </c>
      <c r="C142" s="135" t="s">
        <v>831</v>
      </c>
      <c r="D142" s="135" t="s">
        <v>830</v>
      </c>
      <c r="E142" s="135" t="s">
        <v>429</v>
      </c>
      <c r="F142" s="134">
        <v>2570227.36</v>
      </c>
      <c r="G142" s="134">
        <v>2570227.36</v>
      </c>
      <c r="H142" s="133">
        <v>2570227.36</v>
      </c>
    </row>
    <row r="143" spans="1:8" outlineLevel="7" x14ac:dyDescent="0.25">
      <c r="A143" s="136" t="s">
        <v>341</v>
      </c>
      <c r="B143" s="135" t="s">
        <v>1008</v>
      </c>
      <c r="C143" s="135" t="s">
        <v>831</v>
      </c>
      <c r="D143" s="135" t="s">
        <v>830</v>
      </c>
      <c r="E143" s="135" t="s">
        <v>338</v>
      </c>
      <c r="F143" s="134">
        <v>349212.05</v>
      </c>
      <c r="G143" s="134">
        <v>517555.20000000001</v>
      </c>
      <c r="H143" s="133">
        <v>638736.48</v>
      </c>
    </row>
    <row r="144" spans="1:8" ht="25.5" outlineLevel="2" x14ac:dyDescent="0.25">
      <c r="A144" s="111" t="s">
        <v>829</v>
      </c>
      <c r="B144" s="110" t="s">
        <v>1008</v>
      </c>
      <c r="C144" s="110" t="s">
        <v>811</v>
      </c>
      <c r="D144" s="109"/>
      <c r="E144" s="109"/>
      <c r="F144" s="108">
        <v>40359512.270000003</v>
      </c>
      <c r="G144" s="108">
        <v>39200262.420000002</v>
      </c>
      <c r="H144" s="107">
        <v>39200262.420000002</v>
      </c>
    </row>
    <row r="145" spans="1:8" ht="25.5" outlineLevel="3" x14ac:dyDescent="0.25">
      <c r="A145" s="106" t="s">
        <v>334</v>
      </c>
      <c r="B145" s="105" t="s">
        <v>1008</v>
      </c>
      <c r="C145" s="105" t="s">
        <v>811</v>
      </c>
      <c r="D145" s="105" t="s">
        <v>333</v>
      </c>
      <c r="E145" s="104"/>
      <c r="F145" s="103">
        <v>40359512.270000003</v>
      </c>
      <c r="G145" s="103">
        <v>39200262.420000002</v>
      </c>
      <c r="H145" s="102">
        <v>39200262.420000002</v>
      </c>
    </row>
    <row r="146" spans="1:8" ht="25.5" outlineLevel="4" x14ac:dyDescent="0.25">
      <c r="A146" s="101" t="s">
        <v>828</v>
      </c>
      <c r="B146" s="100" t="s">
        <v>1008</v>
      </c>
      <c r="C146" s="100" t="s">
        <v>811</v>
      </c>
      <c r="D146" s="100" t="s">
        <v>827</v>
      </c>
      <c r="E146" s="99"/>
      <c r="F146" s="98">
        <v>2534125.2000000002</v>
      </c>
      <c r="G146" s="98">
        <v>2534125.2000000002</v>
      </c>
      <c r="H146" s="97">
        <v>2534125.2000000002</v>
      </c>
    </row>
    <row r="147" spans="1:8" ht="25.5" outlineLevel="5" x14ac:dyDescent="0.25">
      <c r="A147" s="96" t="s">
        <v>826</v>
      </c>
      <c r="B147" s="95" t="s">
        <v>1008</v>
      </c>
      <c r="C147" s="95" t="s">
        <v>811</v>
      </c>
      <c r="D147" s="95" t="s">
        <v>825</v>
      </c>
      <c r="E147" s="94"/>
      <c r="F147" s="93">
        <v>2534125.2000000002</v>
      </c>
      <c r="G147" s="93">
        <v>2534125.2000000002</v>
      </c>
      <c r="H147" s="92">
        <v>2534125.2000000002</v>
      </c>
    </row>
    <row r="148" spans="1:8" outlineLevel="6" x14ac:dyDescent="0.25">
      <c r="A148" s="91" t="s">
        <v>824</v>
      </c>
      <c r="B148" s="90" t="s">
        <v>1008</v>
      </c>
      <c r="C148" s="90" t="s">
        <v>811</v>
      </c>
      <c r="D148" s="90" t="s">
        <v>823</v>
      </c>
      <c r="E148" s="137"/>
      <c r="F148" s="89">
        <v>2179185.2000000002</v>
      </c>
      <c r="G148" s="89">
        <v>2179185.2000000002</v>
      </c>
      <c r="H148" s="88">
        <v>2179185.2000000002</v>
      </c>
    </row>
    <row r="149" spans="1:8" outlineLevel="7" x14ac:dyDescent="0.25">
      <c r="A149" s="136" t="s">
        <v>341</v>
      </c>
      <c r="B149" s="135" t="s">
        <v>1008</v>
      </c>
      <c r="C149" s="135" t="s">
        <v>811</v>
      </c>
      <c r="D149" s="135" t="s">
        <v>823</v>
      </c>
      <c r="E149" s="135" t="s">
        <v>338</v>
      </c>
      <c r="F149" s="134">
        <v>2179185.2000000002</v>
      </c>
      <c r="G149" s="134">
        <v>2179185.2000000002</v>
      </c>
      <c r="H149" s="133">
        <v>2179185.2000000002</v>
      </c>
    </row>
    <row r="150" spans="1:8" outlineLevel="6" x14ac:dyDescent="0.25">
      <c r="A150" s="91" t="s">
        <v>822</v>
      </c>
      <c r="B150" s="90" t="s">
        <v>1008</v>
      </c>
      <c r="C150" s="90" t="s">
        <v>811</v>
      </c>
      <c r="D150" s="90" t="s">
        <v>821</v>
      </c>
      <c r="E150" s="137"/>
      <c r="F150" s="89">
        <v>354940</v>
      </c>
      <c r="G150" s="89">
        <v>354940</v>
      </c>
      <c r="H150" s="88">
        <v>354940</v>
      </c>
    </row>
    <row r="151" spans="1:8" outlineLevel="7" x14ac:dyDescent="0.25">
      <c r="A151" s="136" t="s">
        <v>341</v>
      </c>
      <c r="B151" s="135" t="s">
        <v>1008</v>
      </c>
      <c r="C151" s="135" t="s">
        <v>811</v>
      </c>
      <c r="D151" s="135" t="s">
        <v>821</v>
      </c>
      <c r="E151" s="135" t="s">
        <v>338</v>
      </c>
      <c r="F151" s="134">
        <v>354940</v>
      </c>
      <c r="G151" s="134">
        <v>354940</v>
      </c>
      <c r="H151" s="133">
        <v>354940</v>
      </c>
    </row>
    <row r="152" spans="1:8" ht="25.5" outlineLevel="4" x14ac:dyDescent="0.25">
      <c r="A152" s="101" t="s">
        <v>820</v>
      </c>
      <c r="B152" s="100" t="s">
        <v>1008</v>
      </c>
      <c r="C152" s="100" t="s">
        <v>811</v>
      </c>
      <c r="D152" s="100" t="s">
        <v>819</v>
      </c>
      <c r="E152" s="99"/>
      <c r="F152" s="98">
        <v>37825387.07</v>
      </c>
      <c r="G152" s="98">
        <v>36666137.219999999</v>
      </c>
      <c r="H152" s="97">
        <v>36666137.219999999</v>
      </c>
    </row>
    <row r="153" spans="1:8" outlineLevel="5" x14ac:dyDescent="0.25">
      <c r="A153" s="96" t="s">
        <v>818</v>
      </c>
      <c r="B153" s="95" t="s">
        <v>1008</v>
      </c>
      <c r="C153" s="95" t="s">
        <v>811</v>
      </c>
      <c r="D153" s="95" t="s">
        <v>817</v>
      </c>
      <c r="E153" s="94"/>
      <c r="F153" s="93">
        <v>34400136.350000001</v>
      </c>
      <c r="G153" s="93">
        <v>33633166.369999997</v>
      </c>
      <c r="H153" s="92">
        <v>33633166.369999997</v>
      </c>
    </row>
    <row r="154" spans="1:8" outlineLevel="6" x14ac:dyDescent="0.25">
      <c r="A154" s="91" t="s">
        <v>816</v>
      </c>
      <c r="B154" s="90" t="s">
        <v>1008</v>
      </c>
      <c r="C154" s="90" t="s">
        <v>811</v>
      </c>
      <c r="D154" s="90" t="s">
        <v>815</v>
      </c>
      <c r="E154" s="137"/>
      <c r="F154" s="89">
        <v>34400136.350000001</v>
      </c>
      <c r="G154" s="89">
        <v>33633166.369999997</v>
      </c>
      <c r="H154" s="88">
        <v>33633166.369999997</v>
      </c>
    </row>
    <row r="155" spans="1:8" ht="38.25" outlineLevel="7" x14ac:dyDescent="0.25">
      <c r="A155" s="136" t="s">
        <v>430</v>
      </c>
      <c r="B155" s="135" t="s">
        <v>1008</v>
      </c>
      <c r="C155" s="135" t="s">
        <v>811</v>
      </c>
      <c r="D155" s="135" t="s">
        <v>815</v>
      </c>
      <c r="E155" s="135" t="s">
        <v>429</v>
      </c>
      <c r="F155" s="134">
        <v>30130939.690000001</v>
      </c>
      <c r="G155" s="134">
        <v>30130939.690000001</v>
      </c>
      <c r="H155" s="133">
        <v>30130939.690000001</v>
      </c>
    </row>
    <row r="156" spans="1:8" outlineLevel="7" x14ac:dyDescent="0.25">
      <c r="A156" s="136" t="s">
        <v>341</v>
      </c>
      <c r="B156" s="135" t="s">
        <v>1008</v>
      </c>
      <c r="C156" s="135" t="s">
        <v>811</v>
      </c>
      <c r="D156" s="135" t="s">
        <v>815</v>
      </c>
      <c r="E156" s="135" t="s">
        <v>338</v>
      </c>
      <c r="F156" s="134">
        <v>4269196.66</v>
      </c>
      <c r="G156" s="134">
        <v>3502226.68</v>
      </c>
      <c r="H156" s="133">
        <v>3502226.68</v>
      </c>
    </row>
    <row r="157" spans="1:8" outlineLevel="5" x14ac:dyDescent="0.25">
      <c r="A157" s="96" t="s">
        <v>814</v>
      </c>
      <c r="B157" s="95" t="s">
        <v>1008</v>
      </c>
      <c r="C157" s="95" t="s">
        <v>811</v>
      </c>
      <c r="D157" s="95" t="s">
        <v>813</v>
      </c>
      <c r="E157" s="94"/>
      <c r="F157" s="93">
        <v>3425250.72</v>
      </c>
      <c r="G157" s="93">
        <v>3032970.85</v>
      </c>
      <c r="H157" s="92">
        <v>3032970.85</v>
      </c>
    </row>
    <row r="158" spans="1:8" outlineLevel="6" x14ac:dyDescent="0.25">
      <c r="A158" s="91" t="s">
        <v>812</v>
      </c>
      <c r="B158" s="90" t="s">
        <v>1008</v>
      </c>
      <c r="C158" s="90" t="s">
        <v>811</v>
      </c>
      <c r="D158" s="90" t="s">
        <v>810</v>
      </c>
      <c r="E158" s="137"/>
      <c r="F158" s="89">
        <v>3425250.72</v>
      </c>
      <c r="G158" s="89">
        <v>3032970.85</v>
      </c>
      <c r="H158" s="88">
        <v>3032970.85</v>
      </c>
    </row>
    <row r="159" spans="1:8" outlineLevel="7" x14ac:dyDescent="0.25">
      <c r="A159" s="136" t="s">
        <v>341</v>
      </c>
      <c r="B159" s="135" t="s">
        <v>1008</v>
      </c>
      <c r="C159" s="135" t="s">
        <v>811</v>
      </c>
      <c r="D159" s="135" t="s">
        <v>810</v>
      </c>
      <c r="E159" s="135" t="s">
        <v>338</v>
      </c>
      <c r="F159" s="134">
        <v>3407801.72</v>
      </c>
      <c r="G159" s="134">
        <v>3015521.85</v>
      </c>
      <c r="H159" s="133">
        <v>3015521.85</v>
      </c>
    </row>
    <row r="160" spans="1:8" outlineLevel="7" x14ac:dyDescent="0.25">
      <c r="A160" s="136" t="s">
        <v>283</v>
      </c>
      <c r="B160" s="135" t="s">
        <v>1008</v>
      </c>
      <c r="C160" s="135" t="s">
        <v>811</v>
      </c>
      <c r="D160" s="135" t="s">
        <v>810</v>
      </c>
      <c r="E160" s="135" t="s">
        <v>280</v>
      </c>
      <c r="F160" s="134">
        <v>17449</v>
      </c>
      <c r="G160" s="134">
        <v>17449</v>
      </c>
      <c r="H160" s="133">
        <v>17449</v>
      </c>
    </row>
    <row r="161" spans="1:8" outlineLevel="2" x14ac:dyDescent="0.25">
      <c r="A161" s="111" t="s">
        <v>809</v>
      </c>
      <c r="B161" s="110" t="s">
        <v>1008</v>
      </c>
      <c r="C161" s="110" t="s">
        <v>806</v>
      </c>
      <c r="D161" s="109"/>
      <c r="E161" s="109"/>
      <c r="F161" s="108">
        <v>482080</v>
      </c>
      <c r="G161" s="108">
        <v>482080</v>
      </c>
      <c r="H161" s="107">
        <v>482080</v>
      </c>
    </row>
    <row r="162" spans="1:8" ht="25.5" outlineLevel="3" x14ac:dyDescent="0.25">
      <c r="A162" s="106" t="s">
        <v>380</v>
      </c>
      <c r="B162" s="105" t="s">
        <v>1008</v>
      </c>
      <c r="C162" s="105" t="s">
        <v>806</v>
      </c>
      <c r="D162" s="105" t="s">
        <v>379</v>
      </c>
      <c r="E162" s="104"/>
      <c r="F162" s="103">
        <v>120000</v>
      </c>
      <c r="G162" s="103">
        <v>120000</v>
      </c>
      <c r="H162" s="102">
        <v>120000</v>
      </c>
    </row>
    <row r="163" spans="1:8" outlineLevel="4" x14ac:dyDescent="0.25">
      <c r="A163" s="101" t="s">
        <v>378</v>
      </c>
      <c r="B163" s="100" t="s">
        <v>1008</v>
      </c>
      <c r="C163" s="100" t="s">
        <v>806</v>
      </c>
      <c r="D163" s="100" t="s">
        <v>377</v>
      </c>
      <c r="E163" s="99"/>
      <c r="F163" s="98">
        <v>120000</v>
      </c>
      <c r="G163" s="98">
        <v>120000</v>
      </c>
      <c r="H163" s="97">
        <v>120000</v>
      </c>
    </row>
    <row r="164" spans="1:8" outlineLevel="5" x14ac:dyDescent="0.25">
      <c r="A164" s="96" t="s">
        <v>376</v>
      </c>
      <c r="B164" s="95" t="s">
        <v>1008</v>
      </c>
      <c r="C164" s="95" t="s">
        <v>806</v>
      </c>
      <c r="D164" s="95" t="s">
        <v>375</v>
      </c>
      <c r="E164" s="94"/>
      <c r="F164" s="93">
        <v>120000</v>
      </c>
      <c r="G164" s="93">
        <v>120000</v>
      </c>
      <c r="H164" s="92">
        <v>120000</v>
      </c>
    </row>
    <row r="165" spans="1:8" ht="25.5" outlineLevel="6" x14ac:dyDescent="0.25">
      <c r="A165" s="91" t="s">
        <v>808</v>
      </c>
      <c r="B165" s="90" t="s">
        <v>1008</v>
      </c>
      <c r="C165" s="90" t="s">
        <v>806</v>
      </c>
      <c r="D165" s="90" t="s">
        <v>807</v>
      </c>
      <c r="E165" s="137"/>
      <c r="F165" s="89">
        <v>120000</v>
      </c>
      <c r="G165" s="89">
        <v>120000</v>
      </c>
      <c r="H165" s="88">
        <v>120000</v>
      </c>
    </row>
    <row r="166" spans="1:8" ht="25.5" outlineLevel="7" x14ac:dyDescent="0.25">
      <c r="A166" s="136" t="s">
        <v>297</v>
      </c>
      <c r="B166" s="135" t="s">
        <v>1008</v>
      </c>
      <c r="C166" s="135" t="s">
        <v>806</v>
      </c>
      <c r="D166" s="135" t="s">
        <v>807</v>
      </c>
      <c r="E166" s="135" t="s">
        <v>294</v>
      </c>
      <c r="F166" s="134">
        <v>120000</v>
      </c>
      <c r="G166" s="134">
        <v>120000</v>
      </c>
      <c r="H166" s="133">
        <v>120000</v>
      </c>
    </row>
    <row r="167" spans="1:8" ht="25.5" outlineLevel="3" x14ac:dyDescent="0.25">
      <c r="A167" s="106" t="s">
        <v>334</v>
      </c>
      <c r="B167" s="105" t="s">
        <v>1008</v>
      </c>
      <c r="C167" s="105" t="s">
        <v>806</v>
      </c>
      <c r="D167" s="105" t="s">
        <v>333</v>
      </c>
      <c r="E167" s="104"/>
      <c r="F167" s="103">
        <v>362080</v>
      </c>
      <c r="G167" s="103">
        <v>362080</v>
      </c>
      <c r="H167" s="102">
        <v>362080</v>
      </c>
    </row>
    <row r="168" spans="1:8" outlineLevel="4" x14ac:dyDescent="0.25">
      <c r="A168" s="101" t="s">
        <v>332</v>
      </c>
      <c r="B168" s="100" t="s">
        <v>1008</v>
      </c>
      <c r="C168" s="100" t="s">
        <v>806</v>
      </c>
      <c r="D168" s="100" t="s">
        <v>331</v>
      </c>
      <c r="E168" s="99"/>
      <c r="F168" s="98">
        <v>362080</v>
      </c>
      <c r="G168" s="98">
        <v>362080</v>
      </c>
      <c r="H168" s="97">
        <v>362080</v>
      </c>
    </row>
    <row r="169" spans="1:8" ht="25.5" outlineLevel="5" x14ac:dyDescent="0.25">
      <c r="A169" s="96" t="s">
        <v>330</v>
      </c>
      <c r="B169" s="95" t="s">
        <v>1008</v>
      </c>
      <c r="C169" s="95" t="s">
        <v>806</v>
      </c>
      <c r="D169" s="95" t="s">
        <v>329</v>
      </c>
      <c r="E169" s="94"/>
      <c r="F169" s="93">
        <v>362080</v>
      </c>
      <c r="G169" s="93">
        <v>362080</v>
      </c>
      <c r="H169" s="92">
        <v>362080</v>
      </c>
    </row>
    <row r="170" spans="1:8" ht="25.5" outlineLevel="6" x14ac:dyDescent="0.25">
      <c r="A170" s="91" t="s">
        <v>328</v>
      </c>
      <c r="B170" s="90" t="s">
        <v>1008</v>
      </c>
      <c r="C170" s="90" t="s">
        <v>806</v>
      </c>
      <c r="D170" s="90" t="s">
        <v>327</v>
      </c>
      <c r="E170" s="137"/>
      <c r="F170" s="89">
        <v>362080</v>
      </c>
      <c r="G170" s="89">
        <v>362080</v>
      </c>
      <c r="H170" s="88">
        <v>362080</v>
      </c>
    </row>
    <row r="171" spans="1:8" outlineLevel="7" x14ac:dyDescent="0.25">
      <c r="A171" s="136" t="s">
        <v>341</v>
      </c>
      <c r="B171" s="135" t="s">
        <v>1008</v>
      </c>
      <c r="C171" s="135" t="s">
        <v>806</v>
      </c>
      <c r="D171" s="135" t="s">
        <v>327</v>
      </c>
      <c r="E171" s="135" t="s">
        <v>338</v>
      </c>
      <c r="F171" s="134">
        <v>362080</v>
      </c>
      <c r="G171" s="134">
        <v>362080</v>
      </c>
      <c r="H171" s="133">
        <v>362080</v>
      </c>
    </row>
    <row r="172" spans="1:8" outlineLevel="1" x14ac:dyDescent="0.25">
      <c r="A172" s="116" t="s">
        <v>805</v>
      </c>
      <c r="B172" s="115" t="s">
        <v>1008</v>
      </c>
      <c r="C172" s="115" t="s">
        <v>804</v>
      </c>
      <c r="D172" s="114"/>
      <c r="E172" s="114"/>
      <c r="F172" s="113">
        <v>118877892</v>
      </c>
      <c r="G172" s="113">
        <v>110943132.98999999</v>
      </c>
      <c r="H172" s="112">
        <v>104817560.08</v>
      </c>
    </row>
    <row r="173" spans="1:8" outlineLevel="2" x14ac:dyDescent="0.25">
      <c r="A173" s="111" t="s">
        <v>803</v>
      </c>
      <c r="B173" s="110" t="s">
        <v>1008</v>
      </c>
      <c r="C173" s="110" t="s">
        <v>796</v>
      </c>
      <c r="D173" s="109"/>
      <c r="E173" s="109"/>
      <c r="F173" s="108">
        <v>3942800.37</v>
      </c>
      <c r="G173" s="108">
        <v>3976744</v>
      </c>
      <c r="H173" s="107">
        <v>3976744</v>
      </c>
    </row>
    <row r="174" spans="1:8" ht="25.5" outlineLevel="3" x14ac:dyDescent="0.25">
      <c r="A174" s="106" t="s">
        <v>334</v>
      </c>
      <c r="B174" s="105" t="s">
        <v>1008</v>
      </c>
      <c r="C174" s="105" t="s">
        <v>796</v>
      </c>
      <c r="D174" s="105" t="s">
        <v>333</v>
      </c>
      <c r="E174" s="104"/>
      <c r="F174" s="103">
        <v>3942800.37</v>
      </c>
      <c r="G174" s="103">
        <v>3976744</v>
      </c>
      <c r="H174" s="102">
        <v>3976744</v>
      </c>
    </row>
    <row r="175" spans="1:8" outlineLevel="4" x14ac:dyDescent="0.25">
      <c r="A175" s="101" t="s">
        <v>434</v>
      </c>
      <c r="B175" s="100" t="s">
        <v>1008</v>
      </c>
      <c r="C175" s="100" t="s">
        <v>796</v>
      </c>
      <c r="D175" s="100" t="s">
        <v>433</v>
      </c>
      <c r="E175" s="99"/>
      <c r="F175" s="98">
        <v>3942800.37</v>
      </c>
      <c r="G175" s="98">
        <v>3976744</v>
      </c>
      <c r="H175" s="97">
        <v>3976744</v>
      </c>
    </row>
    <row r="176" spans="1:8" outlineLevel="5" x14ac:dyDescent="0.25">
      <c r="A176" s="96" t="s">
        <v>802</v>
      </c>
      <c r="B176" s="95" t="s">
        <v>1008</v>
      </c>
      <c r="C176" s="95" t="s">
        <v>796</v>
      </c>
      <c r="D176" s="95" t="s">
        <v>801</v>
      </c>
      <c r="E176" s="94"/>
      <c r="F176" s="93">
        <v>3942800.37</v>
      </c>
      <c r="G176" s="93">
        <v>3976744</v>
      </c>
      <c r="H176" s="92">
        <v>3976744</v>
      </c>
    </row>
    <row r="177" spans="1:8" ht="25.5" outlineLevel="6" x14ac:dyDescent="0.25">
      <c r="A177" s="91" t="s">
        <v>800</v>
      </c>
      <c r="B177" s="90" t="s">
        <v>1008</v>
      </c>
      <c r="C177" s="90" t="s">
        <v>796</v>
      </c>
      <c r="D177" s="90" t="s">
        <v>799</v>
      </c>
      <c r="E177" s="137"/>
      <c r="F177" s="89">
        <v>125850</v>
      </c>
      <c r="G177" s="89">
        <v>167800</v>
      </c>
      <c r="H177" s="88">
        <v>167800</v>
      </c>
    </row>
    <row r="178" spans="1:8" outlineLevel="7" x14ac:dyDescent="0.25">
      <c r="A178" s="136" t="s">
        <v>341</v>
      </c>
      <c r="B178" s="135" t="s">
        <v>1008</v>
      </c>
      <c r="C178" s="135" t="s">
        <v>796</v>
      </c>
      <c r="D178" s="135" t="s">
        <v>799</v>
      </c>
      <c r="E178" s="135" t="s">
        <v>338</v>
      </c>
      <c r="F178" s="134">
        <v>125850</v>
      </c>
      <c r="G178" s="134">
        <v>167800</v>
      </c>
      <c r="H178" s="133">
        <v>167800</v>
      </c>
    </row>
    <row r="179" spans="1:8" ht="25.5" outlineLevel="6" x14ac:dyDescent="0.25">
      <c r="A179" s="91" t="s">
        <v>61</v>
      </c>
      <c r="B179" s="90" t="s">
        <v>1008</v>
      </c>
      <c r="C179" s="90" t="s">
        <v>796</v>
      </c>
      <c r="D179" s="90" t="s">
        <v>798</v>
      </c>
      <c r="E179" s="137"/>
      <c r="F179" s="89">
        <v>2373034</v>
      </c>
      <c r="G179" s="89">
        <v>2373034</v>
      </c>
      <c r="H179" s="88">
        <v>2373034</v>
      </c>
    </row>
    <row r="180" spans="1:8" ht="38.25" outlineLevel="7" x14ac:dyDescent="0.25">
      <c r="A180" s="136" t="s">
        <v>430</v>
      </c>
      <c r="B180" s="135" t="s">
        <v>1008</v>
      </c>
      <c r="C180" s="135" t="s">
        <v>796</v>
      </c>
      <c r="D180" s="135" t="s">
        <v>798</v>
      </c>
      <c r="E180" s="135" t="s">
        <v>429</v>
      </c>
      <c r="F180" s="134">
        <v>28794</v>
      </c>
      <c r="G180" s="134">
        <v>21263.34</v>
      </c>
      <c r="H180" s="133">
        <v>21263.34</v>
      </c>
    </row>
    <row r="181" spans="1:8" outlineLevel="7" x14ac:dyDescent="0.25">
      <c r="A181" s="136" t="s">
        <v>341</v>
      </c>
      <c r="B181" s="135" t="s">
        <v>1008</v>
      </c>
      <c r="C181" s="135" t="s">
        <v>796</v>
      </c>
      <c r="D181" s="135" t="s">
        <v>798</v>
      </c>
      <c r="E181" s="135" t="s">
        <v>338</v>
      </c>
      <c r="F181" s="134">
        <v>2344240</v>
      </c>
      <c r="G181" s="134">
        <v>2351770.66</v>
      </c>
      <c r="H181" s="133">
        <v>2351770.66</v>
      </c>
    </row>
    <row r="182" spans="1:8" outlineLevel="6" x14ac:dyDescent="0.25">
      <c r="A182" s="91" t="s">
        <v>797</v>
      </c>
      <c r="B182" s="90" t="s">
        <v>1008</v>
      </c>
      <c r="C182" s="90" t="s">
        <v>796</v>
      </c>
      <c r="D182" s="90" t="s">
        <v>795</v>
      </c>
      <c r="E182" s="137"/>
      <c r="F182" s="89">
        <v>1443916.37</v>
      </c>
      <c r="G182" s="89">
        <v>1435910</v>
      </c>
      <c r="H182" s="88">
        <v>1435910</v>
      </c>
    </row>
    <row r="183" spans="1:8" outlineLevel="7" x14ac:dyDescent="0.25">
      <c r="A183" s="136" t="s">
        <v>341</v>
      </c>
      <c r="B183" s="135" t="s">
        <v>1008</v>
      </c>
      <c r="C183" s="135" t="s">
        <v>796</v>
      </c>
      <c r="D183" s="135" t="s">
        <v>795</v>
      </c>
      <c r="E183" s="135" t="s">
        <v>338</v>
      </c>
      <c r="F183" s="134">
        <v>1443916.37</v>
      </c>
      <c r="G183" s="134">
        <v>1435910</v>
      </c>
      <c r="H183" s="133">
        <v>1435910</v>
      </c>
    </row>
    <row r="184" spans="1:8" outlineLevel="2" x14ac:dyDescent="0.25">
      <c r="A184" s="111" t="s">
        <v>794</v>
      </c>
      <c r="B184" s="110" t="s">
        <v>1008</v>
      </c>
      <c r="C184" s="110" t="s">
        <v>780</v>
      </c>
      <c r="D184" s="109"/>
      <c r="E184" s="109"/>
      <c r="F184" s="108">
        <v>102238419.39</v>
      </c>
      <c r="G184" s="108">
        <v>94388988.079999998</v>
      </c>
      <c r="H184" s="107">
        <v>88263392.170000002</v>
      </c>
    </row>
    <row r="185" spans="1:8" ht="25.5" outlineLevel="3" x14ac:dyDescent="0.25">
      <c r="A185" s="106" t="s">
        <v>358</v>
      </c>
      <c r="B185" s="105" t="s">
        <v>1008</v>
      </c>
      <c r="C185" s="105" t="s">
        <v>780</v>
      </c>
      <c r="D185" s="105" t="s">
        <v>357</v>
      </c>
      <c r="E185" s="104"/>
      <c r="F185" s="103">
        <v>102238419.39</v>
      </c>
      <c r="G185" s="103">
        <v>94388988.079999998</v>
      </c>
      <c r="H185" s="102">
        <v>88263392.170000002</v>
      </c>
    </row>
    <row r="186" spans="1:8" ht="38.25" outlineLevel="4" x14ac:dyDescent="0.25">
      <c r="A186" s="101" t="s">
        <v>693</v>
      </c>
      <c r="B186" s="100" t="s">
        <v>1008</v>
      </c>
      <c r="C186" s="100" t="s">
        <v>780</v>
      </c>
      <c r="D186" s="100" t="s">
        <v>692</v>
      </c>
      <c r="E186" s="99"/>
      <c r="F186" s="98">
        <v>102238419.39</v>
      </c>
      <c r="G186" s="98">
        <v>94388988.079999998</v>
      </c>
      <c r="H186" s="97">
        <v>88263392.170000002</v>
      </c>
    </row>
    <row r="187" spans="1:8" ht="25.5" outlineLevel="5" x14ac:dyDescent="0.25">
      <c r="A187" s="96" t="s">
        <v>793</v>
      </c>
      <c r="B187" s="95" t="s">
        <v>1008</v>
      </c>
      <c r="C187" s="95" t="s">
        <v>780</v>
      </c>
      <c r="D187" s="95" t="s">
        <v>792</v>
      </c>
      <c r="E187" s="94"/>
      <c r="F187" s="93">
        <v>53451767.289999999</v>
      </c>
      <c r="G187" s="93">
        <v>46612306.079999998</v>
      </c>
      <c r="H187" s="92">
        <v>40486710.170000002</v>
      </c>
    </row>
    <row r="188" spans="1:8" outlineLevel="6" x14ac:dyDescent="0.25">
      <c r="A188" s="91" t="s">
        <v>791</v>
      </c>
      <c r="B188" s="90" t="s">
        <v>1008</v>
      </c>
      <c r="C188" s="90" t="s">
        <v>780</v>
      </c>
      <c r="D188" s="90" t="s">
        <v>790</v>
      </c>
      <c r="E188" s="137"/>
      <c r="F188" s="89">
        <v>4447000</v>
      </c>
      <c r="G188" s="89">
        <v>5775000</v>
      </c>
      <c r="H188" s="88">
        <v>5775000</v>
      </c>
    </row>
    <row r="189" spans="1:8" outlineLevel="7" x14ac:dyDescent="0.25">
      <c r="A189" s="136" t="s">
        <v>341</v>
      </c>
      <c r="B189" s="135" t="s">
        <v>1008</v>
      </c>
      <c r="C189" s="135" t="s">
        <v>780</v>
      </c>
      <c r="D189" s="135" t="s">
        <v>790</v>
      </c>
      <c r="E189" s="135" t="s">
        <v>338</v>
      </c>
      <c r="F189" s="134">
        <v>4447000</v>
      </c>
      <c r="G189" s="134">
        <v>5775000</v>
      </c>
      <c r="H189" s="133">
        <v>5775000</v>
      </c>
    </row>
    <row r="190" spans="1:8" ht="25.5" outlineLevel="6" x14ac:dyDescent="0.25">
      <c r="A190" s="91" t="s">
        <v>789</v>
      </c>
      <c r="B190" s="90" t="s">
        <v>1008</v>
      </c>
      <c r="C190" s="90" t="s">
        <v>780</v>
      </c>
      <c r="D190" s="90" t="s">
        <v>788</v>
      </c>
      <c r="E190" s="137"/>
      <c r="F190" s="89">
        <v>31853098.739999998</v>
      </c>
      <c r="G190" s="89">
        <v>26544248.949999999</v>
      </c>
      <c r="H190" s="88">
        <v>22562611.609999999</v>
      </c>
    </row>
    <row r="191" spans="1:8" outlineLevel="7" x14ac:dyDescent="0.25">
      <c r="A191" s="136" t="s">
        <v>341</v>
      </c>
      <c r="B191" s="135" t="s">
        <v>1008</v>
      </c>
      <c r="C191" s="135" t="s">
        <v>780</v>
      </c>
      <c r="D191" s="135" t="s">
        <v>788</v>
      </c>
      <c r="E191" s="135" t="s">
        <v>338</v>
      </c>
      <c r="F191" s="134">
        <v>31853098.739999998</v>
      </c>
      <c r="G191" s="134">
        <v>26544248.949999999</v>
      </c>
      <c r="H191" s="133">
        <v>22562611.609999999</v>
      </c>
    </row>
    <row r="192" spans="1:8" ht="38.25" outlineLevel="6" x14ac:dyDescent="0.25">
      <c r="A192" s="91" t="s">
        <v>787</v>
      </c>
      <c r="B192" s="90" t="s">
        <v>1008</v>
      </c>
      <c r="C192" s="90" t="s">
        <v>780</v>
      </c>
      <c r="D192" s="90" t="s">
        <v>786</v>
      </c>
      <c r="E192" s="137"/>
      <c r="F192" s="89">
        <v>17151668.550000001</v>
      </c>
      <c r="G192" s="89">
        <v>14293057.130000001</v>
      </c>
      <c r="H192" s="88">
        <v>12149098.560000001</v>
      </c>
    </row>
    <row r="193" spans="1:8" outlineLevel="7" x14ac:dyDescent="0.25">
      <c r="A193" s="136" t="s">
        <v>341</v>
      </c>
      <c r="B193" s="135" t="s">
        <v>1008</v>
      </c>
      <c r="C193" s="135" t="s">
        <v>780</v>
      </c>
      <c r="D193" s="135" t="s">
        <v>786</v>
      </c>
      <c r="E193" s="135" t="s">
        <v>338</v>
      </c>
      <c r="F193" s="134">
        <v>17151668.550000001</v>
      </c>
      <c r="G193" s="134">
        <v>14293057.130000001</v>
      </c>
      <c r="H193" s="133">
        <v>12149098.560000001</v>
      </c>
    </row>
    <row r="194" spans="1:8" ht="25.5" outlineLevel="5" x14ac:dyDescent="0.25">
      <c r="A194" s="96" t="s">
        <v>691</v>
      </c>
      <c r="B194" s="95" t="s">
        <v>1008</v>
      </c>
      <c r="C194" s="95" t="s">
        <v>780</v>
      </c>
      <c r="D194" s="95" t="s">
        <v>690</v>
      </c>
      <c r="E194" s="94"/>
      <c r="F194" s="93">
        <v>48786652.100000001</v>
      </c>
      <c r="G194" s="93">
        <v>47776682</v>
      </c>
      <c r="H194" s="92">
        <v>47776682</v>
      </c>
    </row>
    <row r="195" spans="1:8" outlineLevel="6" x14ac:dyDescent="0.25">
      <c r="A195" s="91" t="s">
        <v>785</v>
      </c>
      <c r="B195" s="90" t="s">
        <v>1008</v>
      </c>
      <c r="C195" s="90" t="s">
        <v>780</v>
      </c>
      <c r="D195" s="90" t="s">
        <v>784</v>
      </c>
      <c r="E195" s="137"/>
      <c r="F195" s="89">
        <v>1009970.1</v>
      </c>
      <c r="G195" s="89">
        <v>0</v>
      </c>
      <c r="H195" s="88">
        <v>0</v>
      </c>
    </row>
    <row r="196" spans="1:8" outlineLevel="7" x14ac:dyDescent="0.25">
      <c r="A196" s="136" t="s">
        <v>341</v>
      </c>
      <c r="B196" s="135" t="s">
        <v>1008</v>
      </c>
      <c r="C196" s="135" t="s">
        <v>780</v>
      </c>
      <c r="D196" s="135" t="s">
        <v>784</v>
      </c>
      <c r="E196" s="135" t="s">
        <v>338</v>
      </c>
      <c r="F196" s="134">
        <v>1009970.1</v>
      </c>
      <c r="G196" s="134">
        <v>0</v>
      </c>
      <c r="H196" s="133">
        <v>0</v>
      </c>
    </row>
    <row r="197" spans="1:8" outlineLevel="6" x14ac:dyDescent="0.25">
      <c r="A197" s="91" t="s">
        <v>783</v>
      </c>
      <c r="B197" s="90" t="s">
        <v>1008</v>
      </c>
      <c r="C197" s="90" t="s">
        <v>780</v>
      </c>
      <c r="D197" s="90" t="s">
        <v>782</v>
      </c>
      <c r="E197" s="137"/>
      <c r="F197" s="89">
        <v>46420676</v>
      </c>
      <c r="G197" s="89">
        <v>46420676</v>
      </c>
      <c r="H197" s="88">
        <v>46420676</v>
      </c>
    </row>
    <row r="198" spans="1:8" outlineLevel="7" x14ac:dyDescent="0.25">
      <c r="A198" s="136" t="s">
        <v>341</v>
      </c>
      <c r="B198" s="135" t="s">
        <v>1008</v>
      </c>
      <c r="C198" s="135" t="s">
        <v>780</v>
      </c>
      <c r="D198" s="135" t="s">
        <v>782</v>
      </c>
      <c r="E198" s="135" t="s">
        <v>338</v>
      </c>
      <c r="F198" s="134">
        <v>46420676</v>
      </c>
      <c r="G198" s="134">
        <v>46420676</v>
      </c>
      <c r="H198" s="133">
        <v>46420676</v>
      </c>
    </row>
    <row r="199" spans="1:8" ht="25.5" outlineLevel="6" x14ac:dyDescent="0.25">
      <c r="A199" s="91" t="s">
        <v>781</v>
      </c>
      <c r="B199" s="90" t="s">
        <v>1008</v>
      </c>
      <c r="C199" s="90" t="s">
        <v>780</v>
      </c>
      <c r="D199" s="90" t="s">
        <v>779</v>
      </c>
      <c r="E199" s="137"/>
      <c r="F199" s="89">
        <v>1356006</v>
      </c>
      <c r="G199" s="89">
        <v>1356006</v>
      </c>
      <c r="H199" s="88">
        <v>1356006</v>
      </c>
    </row>
    <row r="200" spans="1:8" outlineLevel="7" x14ac:dyDescent="0.25">
      <c r="A200" s="136" t="s">
        <v>341</v>
      </c>
      <c r="B200" s="135" t="s">
        <v>1008</v>
      </c>
      <c r="C200" s="135" t="s">
        <v>780</v>
      </c>
      <c r="D200" s="135" t="s">
        <v>779</v>
      </c>
      <c r="E200" s="135" t="s">
        <v>338</v>
      </c>
      <c r="F200" s="134">
        <v>1356006</v>
      </c>
      <c r="G200" s="134">
        <v>1356006</v>
      </c>
      <c r="H200" s="133">
        <v>1356006</v>
      </c>
    </row>
    <row r="201" spans="1:8" outlineLevel="2" x14ac:dyDescent="0.25">
      <c r="A201" s="111" t="s">
        <v>773</v>
      </c>
      <c r="B201" s="110" t="s">
        <v>1008</v>
      </c>
      <c r="C201" s="110" t="s">
        <v>756</v>
      </c>
      <c r="D201" s="109"/>
      <c r="E201" s="109"/>
      <c r="F201" s="108">
        <v>12696672.24</v>
      </c>
      <c r="G201" s="108">
        <v>12577400.91</v>
      </c>
      <c r="H201" s="107">
        <v>12577423.91</v>
      </c>
    </row>
    <row r="202" spans="1:8" ht="25.5" outlineLevel="3" x14ac:dyDescent="0.25">
      <c r="A202" s="106" t="s">
        <v>380</v>
      </c>
      <c r="B202" s="105" t="s">
        <v>1008</v>
      </c>
      <c r="C202" s="105" t="s">
        <v>756</v>
      </c>
      <c r="D202" s="105" t="s">
        <v>379</v>
      </c>
      <c r="E202" s="104"/>
      <c r="F202" s="103">
        <v>12696672.24</v>
      </c>
      <c r="G202" s="103">
        <v>12577400.91</v>
      </c>
      <c r="H202" s="102">
        <v>12577423.91</v>
      </c>
    </row>
    <row r="203" spans="1:8" outlineLevel="4" x14ac:dyDescent="0.25">
      <c r="A203" s="101" t="s">
        <v>772</v>
      </c>
      <c r="B203" s="100" t="s">
        <v>1008</v>
      </c>
      <c r="C203" s="100" t="s">
        <v>756</v>
      </c>
      <c r="D203" s="100" t="s">
        <v>771</v>
      </c>
      <c r="E203" s="99"/>
      <c r="F203" s="98">
        <v>85873.67</v>
      </c>
      <c r="G203" s="98">
        <v>80974.34</v>
      </c>
      <c r="H203" s="97">
        <v>80974.34</v>
      </c>
    </row>
    <row r="204" spans="1:8" outlineLevel="5" x14ac:dyDescent="0.25">
      <c r="A204" s="96" t="s">
        <v>770</v>
      </c>
      <c r="B204" s="95" t="s">
        <v>1008</v>
      </c>
      <c r="C204" s="95" t="s">
        <v>756</v>
      </c>
      <c r="D204" s="95" t="s">
        <v>769</v>
      </c>
      <c r="E204" s="94"/>
      <c r="F204" s="93">
        <v>85873.67</v>
      </c>
      <c r="G204" s="93">
        <v>80974.34</v>
      </c>
      <c r="H204" s="92">
        <v>80974.34</v>
      </c>
    </row>
    <row r="205" spans="1:8" ht="25.5" outlineLevel="6" x14ac:dyDescent="0.25">
      <c r="A205" s="91" t="s">
        <v>768</v>
      </c>
      <c r="B205" s="90" t="s">
        <v>1008</v>
      </c>
      <c r="C205" s="90" t="s">
        <v>756</v>
      </c>
      <c r="D205" s="90" t="s">
        <v>767</v>
      </c>
      <c r="E205" s="137"/>
      <c r="F205" s="89">
        <v>85873.67</v>
      </c>
      <c r="G205" s="89">
        <v>80974.34</v>
      </c>
      <c r="H205" s="88">
        <v>80974.34</v>
      </c>
    </row>
    <row r="206" spans="1:8" outlineLevel="7" x14ac:dyDescent="0.25">
      <c r="A206" s="136" t="s">
        <v>341</v>
      </c>
      <c r="B206" s="135" t="s">
        <v>1008</v>
      </c>
      <c r="C206" s="135" t="s">
        <v>756</v>
      </c>
      <c r="D206" s="135" t="s">
        <v>767</v>
      </c>
      <c r="E206" s="135" t="s">
        <v>338</v>
      </c>
      <c r="F206" s="134">
        <v>85873.67</v>
      </c>
      <c r="G206" s="134">
        <v>80974.34</v>
      </c>
      <c r="H206" s="133">
        <v>80974.34</v>
      </c>
    </row>
    <row r="207" spans="1:8" outlineLevel="4" x14ac:dyDescent="0.25">
      <c r="A207" s="101" t="s">
        <v>378</v>
      </c>
      <c r="B207" s="100" t="s">
        <v>1008</v>
      </c>
      <c r="C207" s="100" t="s">
        <v>756</v>
      </c>
      <c r="D207" s="100" t="s">
        <v>377</v>
      </c>
      <c r="E207" s="99"/>
      <c r="F207" s="98">
        <v>6784494.7599999998</v>
      </c>
      <c r="G207" s="98">
        <v>6784494.7599999998</v>
      </c>
      <c r="H207" s="97">
        <v>6784494.7599999998</v>
      </c>
    </row>
    <row r="208" spans="1:8" outlineLevel="5" x14ac:dyDescent="0.25">
      <c r="A208" s="96" t="s">
        <v>376</v>
      </c>
      <c r="B208" s="95" t="s">
        <v>1008</v>
      </c>
      <c r="C208" s="95" t="s">
        <v>756</v>
      </c>
      <c r="D208" s="95" t="s">
        <v>375</v>
      </c>
      <c r="E208" s="94"/>
      <c r="F208" s="93">
        <v>6784494.7599999998</v>
      </c>
      <c r="G208" s="93">
        <v>6784494.7599999998</v>
      </c>
      <c r="H208" s="92">
        <v>6784494.7599999998</v>
      </c>
    </row>
    <row r="209" spans="1:8" ht="25.5" outlineLevel="6" x14ac:dyDescent="0.25">
      <c r="A209" s="91" t="s">
        <v>766</v>
      </c>
      <c r="B209" s="90" t="s">
        <v>1008</v>
      </c>
      <c r="C209" s="90" t="s">
        <v>756</v>
      </c>
      <c r="D209" s="90" t="s">
        <v>765</v>
      </c>
      <c r="E209" s="137"/>
      <c r="F209" s="89">
        <v>6784494.7599999998</v>
      </c>
      <c r="G209" s="89">
        <v>6784494.7599999998</v>
      </c>
      <c r="H209" s="88">
        <v>6784494.7599999998</v>
      </c>
    </row>
    <row r="210" spans="1:8" ht="25.5" outlineLevel="7" x14ac:dyDescent="0.25">
      <c r="A210" s="136" t="s">
        <v>297</v>
      </c>
      <c r="B210" s="135" t="s">
        <v>1008</v>
      </c>
      <c r="C210" s="135" t="s">
        <v>756</v>
      </c>
      <c r="D210" s="135" t="s">
        <v>765</v>
      </c>
      <c r="E210" s="135" t="s">
        <v>294</v>
      </c>
      <c r="F210" s="134">
        <v>6784494.7599999998</v>
      </c>
      <c r="G210" s="134">
        <v>6784494.7599999998</v>
      </c>
      <c r="H210" s="133">
        <v>6784494.7599999998</v>
      </c>
    </row>
    <row r="211" spans="1:8" ht="25.5" outlineLevel="4" x14ac:dyDescent="0.25">
      <c r="A211" s="101" t="s">
        <v>764</v>
      </c>
      <c r="B211" s="100" t="s">
        <v>1008</v>
      </c>
      <c r="C211" s="100" t="s">
        <v>756</v>
      </c>
      <c r="D211" s="100" t="s">
        <v>763</v>
      </c>
      <c r="E211" s="99"/>
      <c r="F211" s="98">
        <v>5826303.8099999996</v>
      </c>
      <c r="G211" s="98">
        <v>5711931.8099999996</v>
      </c>
      <c r="H211" s="97">
        <v>5711954.8099999996</v>
      </c>
    </row>
    <row r="212" spans="1:8" outlineLevel="5" x14ac:dyDescent="0.25">
      <c r="A212" s="96" t="s">
        <v>762</v>
      </c>
      <c r="B212" s="95" t="s">
        <v>1008</v>
      </c>
      <c r="C212" s="95" t="s">
        <v>756</v>
      </c>
      <c r="D212" s="95" t="s">
        <v>761</v>
      </c>
      <c r="E212" s="94"/>
      <c r="F212" s="93">
        <v>5826303.8099999996</v>
      </c>
      <c r="G212" s="93">
        <v>5711931.8099999996</v>
      </c>
      <c r="H212" s="92">
        <v>5711954.8099999996</v>
      </c>
    </row>
    <row r="213" spans="1:8" outlineLevel="6" x14ac:dyDescent="0.25">
      <c r="A213" s="91" t="s">
        <v>760</v>
      </c>
      <c r="B213" s="90" t="s">
        <v>1008</v>
      </c>
      <c r="C213" s="90" t="s">
        <v>756</v>
      </c>
      <c r="D213" s="90" t="s">
        <v>759</v>
      </c>
      <c r="E213" s="137"/>
      <c r="F213" s="89">
        <v>5820356.8099999996</v>
      </c>
      <c r="G213" s="89">
        <v>5706045.8099999996</v>
      </c>
      <c r="H213" s="88">
        <v>5706045.8099999996</v>
      </c>
    </row>
    <row r="214" spans="1:8" ht="38.25" outlineLevel="7" x14ac:dyDescent="0.25">
      <c r="A214" s="136" t="s">
        <v>430</v>
      </c>
      <c r="B214" s="135" t="s">
        <v>1008</v>
      </c>
      <c r="C214" s="135" t="s">
        <v>756</v>
      </c>
      <c r="D214" s="135" t="s">
        <v>759</v>
      </c>
      <c r="E214" s="135" t="s">
        <v>429</v>
      </c>
      <c r="F214" s="134">
        <v>5555323.7599999998</v>
      </c>
      <c r="G214" s="134">
        <v>5496323.7599999998</v>
      </c>
      <c r="H214" s="133">
        <v>5496323.7599999998</v>
      </c>
    </row>
    <row r="215" spans="1:8" outlineLevel="7" x14ac:dyDescent="0.25">
      <c r="A215" s="136" t="s">
        <v>341</v>
      </c>
      <c r="B215" s="135" t="s">
        <v>1008</v>
      </c>
      <c r="C215" s="135" t="s">
        <v>756</v>
      </c>
      <c r="D215" s="135" t="s">
        <v>759</v>
      </c>
      <c r="E215" s="135" t="s">
        <v>338</v>
      </c>
      <c r="F215" s="134">
        <v>264534.05</v>
      </c>
      <c r="G215" s="134">
        <v>209223.05</v>
      </c>
      <c r="H215" s="133">
        <v>209223.05</v>
      </c>
    </row>
    <row r="216" spans="1:8" outlineLevel="7" x14ac:dyDescent="0.25">
      <c r="A216" s="136" t="s">
        <v>283</v>
      </c>
      <c r="B216" s="135" t="s">
        <v>1008</v>
      </c>
      <c r="C216" s="135" t="s">
        <v>756</v>
      </c>
      <c r="D216" s="135" t="s">
        <v>759</v>
      </c>
      <c r="E216" s="135" t="s">
        <v>280</v>
      </c>
      <c r="F216" s="134">
        <v>499</v>
      </c>
      <c r="G216" s="134">
        <v>499</v>
      </c>
      <c r="H216" s="133">
        <v>499</v>
      </c>
    </row>
    <row r="217" spans="1:8" ht="38.25" outlineLevel="6" x14ac:dyDescent="0.25">
      <c r="A217" s="91" t="s">
        <v>32</v>
      </c>
      <c r="B217" s="90" t="s">
        <v>1008</v>
      </c>
      <c r="C217" s="90" t="s">
        <v>756</v>
      </c>
      <c r="D217" s="90" t="s">
        <v>758</v>
      </c>
      <c r="E217" s="137"/>
      <c r="F217" s="89">
        <v>5947</v>
      </c>
      <c r="G217" s="89">
        <v>5886</v>
      </c>
      <c r="H217" s="88">
        <v>5909</v>
      </c>
    </row>
    <row r="218" spans="1:8" ht="38.25" outlineLevel="7" x14ac:dyDescent="0.25">
      <c r="A218" s="136" t="s">
        <v>430</v>
      </c>
      <c r="B218" s="135" t="s">
        <v>1008</v>
      </c>
      <c r="C218" s="135" t="s">
        <v>756</v>
      </c>
      <c r="D218" s="135" t="s">
        <v>758</v>
      </c>
      <c r="E218" s="135" t="s">
        <v>429</v>
      </c>
      <c r="F218" s="134">
        <v>5947</v>
      </c>
      <c r="G218" s="134">
        <v>5886</v>
      </c>
      <c r="H218" s="133">
        <v>5909</v>
      </c>
    </row>
    <row r="219" spans="1:8" outlineLevel="1" x14ac:dyDescent="0.25">
      <c r="A219" s="116" t="s">
        <v>754</v>
      </c>
      <c r="B219" s="115" t="s">
        <v>1008</v>
      </c>
      <c r="C219" s="115" t="s">
        <v>753</v>
      </c>
      <c r="D219" s="114"/>
      <c r="E219" s="114"/>
      <c r="F219" s="113">
        <v>160752644.78</v>
      </c>
      <c r="G219" s="113">
        <v>75446429.269999996</v>
      </c>
      <c r="H219" s="112">
        <v>75446429.269999996</v>
      </c>
    </row>
    <row r="220" spans="1:8" outlineLevel="2" x14ac:dyDescent="0.25">
      <c r="A220" s="111" t="s">
        <v>734</v>
      </c>
      <c r="B220" s="110" t="s">
        <v>1008</v>
      </c>
      <c r="C220" s="110" t="s">
        <v>626</v>
      </c>
      <c r="D220" s="109"/>
      <c r="E220" s="109"/>
      <c r="F220" s="108">
        <v>117954305.39</v>
      </c>
      <c r="G220" s="108">
        <v>35401832.829999998</v>
      </c>
      <c r="H220" s="107">
        <v>35401832.829999998</v>
      </c>
    </row>
    <row r="221" spans="1:8" ht="25.5" outlineLevel="3" x14ac:dyDescent="0.25">
      <c r="A221" s="106" t="s">
        <v>733</v>
      </c>
      <c r="B221" s="105" t="s">
        <v>1008</v>
      </c>
      <c r="C221" s="105" t="s">
        <v>626</v>
      </c>
      <c r="D221" s="105" t="s">
        <v>732</v>
      </c>
      <c r="E221" s="104"/>
      <c r="F221" s="103">
        <v>21723753.5</v>
      </c>
      <c r="G221" s="103">
        <v>823753.5</v>
      </c>
      <c r="H221" s="102">
        <v>823753.5</v>
      </c>
    </row>
    <row r="222" spans="1:8" outlineLevel="4" x14ac:dyDescent="0.25">
      <c r="A222" s="101" t="s">
        <v>731</v>
      </c>
      <c r="B222" s="100" t="s">
        <v>1008</v>
      </c>
      <c r="C222" s="100" t="s">
        <v>626</v>
      </c>
      <c r="D222" s="100" t="s">
        <v>730</v>
      </c>
      <c r="E222" s="99"/>
      <c r="F222" s="98">
        <v>21723753.5</v>
      </c>
      <c r="G222" s="98">
        <v>823753.5</v>
      </c>
      <c r="H222" s="97">
        <v>823753.5</v>
      </c>
    </row>
    <row r="223" spans="1:8" ht="25.5" outlineLevel="5" x14ac:dyDescent="0.25">
      <c r="A223" s="96" t="s">
        <v>729</v>
      </c>
      <c r="B223" s="95" t="s">
        <v>1008</v>
      </c>
      <c r="C223" s="95" t="s">
        <v>626</v>
      </c>
      <c r="D223" s="95" t="s">
        <v>728</v>
      </c>
      <c r="E223" s="94"/>
      <c r="F223" s="93">
        <v>823753.5</v>
      </c>
      <c r="G223" s="93">
        <v>823753.5</v>
      </c>
      <c r="H223" s="92">
        <v>823753.5</v>
      </c>
    </row>
    <row r="224" spans="1:8" ht="38.25" outlineLevel="6" x14ac:dyDescent="0.25">
      <c r="A224" s="91" t="s">
        <v>727</v>
      </c>
      <c r="B224" s="90" t="s">
        <v>1008</v>
      </c>
      <c r="C224" s="90" t="s">
        <v>626</v>
      </c>
      <c r="D224" s="90" t="s">
        <v>726</v>
      </c>
      <c r="E224" s="137"/>
      <c r="F224" s="89">
        <v>823753.5</v>
      </c>
      <c r="G224" s="89">
        <v>823753.5</v>
      </c>
      <c r="H224" s="88">
        <v>823753.5</v>
      </c>
    </row>
    <row r="225" spans="1:8" ht="25.5" outlineLevel="7" x14ac:dyDescent="0.25">
      <c r="A225" s="136" t="s">
        <v>297</v>
      </c>
      <c r="B225" s="135" t="s">
        <v>1008</v>
      </c>
      <c r="C225" s="135" t="s">
        <v>626</v>
      </c>
      <c r="D225" s="135" t="s">
        <v>726</v>
      </c>
      <c r="E225" s="135" t="s">
        <v>294</v>
      </c>
      <c r="F225" s="134">
        <v>823753.5</v>
      </c>
      <c r="G225" s="134">
        <v>823753.5</v>
      </c>
      <c r="H225" s="133">
        <v>823753.5</v>
      </c>
    </row>
    <row r="226" spans="1:8" outlineLevel="5" x14ac:dyDescent="0.25">
      <c r="A226" s="96" t="s">
        <v>725</v>
      </c>
      <c r="B226" s="95" t="s">
        <v>1008</v>
      </c>
      <c r="C226" s="95" t="s">
        <v>626</v>
      </c>
      <c r="D226" s="95" t="s">
        <v>724</v>
      </c>
      <c r="E226" s="94"/>
      <c r="F226" s="93">
        <v>20900000</v>
      </c>
      <c r="G226" s="93">
        <v>0</v>
      </c>
      <c r="H226" s="92">
        <v>0</v>
      </c>
    </row>
    <row r="227" spans="1:8" ht="25.5" outlineLevel="6" x14ac:dyDescent="0.25">
      <c r="A227" s="91" t="s">
        <v>723</v>
      </c>
      <c r="B227" s="90" t="s">
        <v>1008</v>
      </c>
      <c r="C227" s="90" t="s">
        <v>626</v>
      </c>
      <c r="D227" s="90" t="s">
        <v>722</v>
      </c>
      <c r="E227" s="137"/>
      <c r="F227" s="89">
        <v>20900000</v>
      </c>
      <c r="G227" s="89">
        <v>0</v>
      </c>
      <c r="H227" s="88">
        <v>0</v>
      </c>
    </row>
    <row r="228" spans="1:8" ht="25.5" outlineLevel="7" x14ac:dyDescent="0.25">
      <c r="A228" s="136" t="s">
        <v>297</v>
      </c>
      <c r="B228" s="135" t="s">
        <v>1008</v>
      </c>
      <c r="C228" s="135" t="s">
        <v>626</v>
      </c>
      <c r="D228" s="135" t="s">
        <v>722</v>
      </c>
      <c r="E228" s="135" t="s">
        <v>294</v>
      </c>
      <c r="F228" s="134">
        <v>20900000</v>
      </c>
      <c r="G228" s="134">
        <v>0</v>
      </c>
      <c r="H228" s="133">
        <v>0</v>
      </c>
    </row>
    <row r="229" spans="1:8" ht="25.5" outlineLevel="3" x14ac:dyDescent="0.25">
      <c r="A229" s="106" t="s">
        <v>334</v>
      </c>
      <c r="B229" s="105" t="s">
        <v>1008</v>
      </c>
      <c r="C229" s="105" t="s">
        <v>626</v>
      </c>
      <c r="D229" s="105" t="s">
        <v>333</v>
      </c>
      <c r="E229" s="104"/>
      <c r="F229" s="103">
        <v>16587846.91</v>
      </c>
      <c r="G229" s="103">
        <v>8344752.7300000004</v>
      </c>
      <c r="H229" s="102">
        <v>8344752.7300000004</v>
      </c>
    </row>
    <row r="230" spans="1:8" outlineLevel="4" x14ac:dyDescent="0.25">
      <c r="A230" s="101" t="s">
        <v>434</v>
      </c>
      <c r="B230" s="100" t="s">
        <v>1008</v>
      </c>
      <c r="C230" s="100" t="s">
        <v>626</v>
      </c>
      <c r="D230" s="100" t="s">
        <v>433</v>
      </c>
      <c r="E230" s="99"/>
      <c r="F230" s="98">
        <v>16587846.91</v>
      </c>
      <c r="G230" s="98">
        <v>8344752.7300000004</v>
      </c>
      <c r="H230" s="97">
        <v>8344752.7300000004</v>
      </c>
    </row>
    <row r="231" spans="1:8" outlineLevel="5" x14ac:dyDescent="0.25">
      <c r="A231" s="96" t="s">
        <v>721</v>
      </c>
      <c r="B231" s="95" t="s">
        <v>1008</v>
      </c>
      <c r="C231" s="95" t="s">
        <v>626</v>
      </c>
      <c r="D231" s="95" t="s">
        <v>720</v>
      </c>
      <c r="E231" s="94"/>
      <c r="F231" s="93">
        <v>4099398.34</v>
      </c>
      <c r="G231" s="93">
        <v>2920675</v>
      </c>
      <c r="H231" s="92">
        <v>2920675</v>
      </c>
    </row>
    <row r="232" spans="1:8" outlineLevel="6" x14ac:dyDescent="0.25">
      <c r="A232" s="91" t="s">
        <v>719</v>
      </c>
      <c r="B232" s="90" t="s">
        <v>1008</v>
      </c>
      <c r="C232" s="90" t="s">
        <v>626</v>
      </c>
      <c r="D232" s="90" t="s">
        <v>718</v>
      </c>
      <c r="E232" s="137"/>
      <c r="F232" s="89">
        <v>2920675</v>
      </c>
      <c r="G232" s="89">
        <v>2920675</v>
      </c>
      <c r="H232" s="88">
        <v>2920675</v>
      </c>
    </row>
    <row r="233" spans="1:8" outlineLevel="7" x14ac:dyDescent="0.25">
      <c r="A233" s="136" t="s">
        <v>341</v>
      </c>
      <c r="B233" s="135" t="s">
        <v>1008</v>
      </c>
      <c r="C233" s="135" t="s">
        <v>626</v>
      </c>
      <c r="D233" s="135" t="s">
        <v>718</v>
      </c>
      <c r="E233" s="135" t="s">
        <v>338</v>
      </c>
      <c r="F233" s="134">
        <v>2920675</v>
      </c>
      <c r="G233" s="134">
        <v>2920675</v>
      </c>
      <c r="H233" s="133">
        <v>2920675</v>
      </c>
    </row>
    <row r="234" spans="1:8" outlineLevel="6" x14ac:dyDescent="0.25">
      <c r="A234" s="91" t="s">
        <v>717</v>
      </c>
      <c r="B234" s="90" t="s">
        <v>1008</v>
      </c>
      <c r="C234" s="90" t="s">
        <v>626</v>
      </c>
      <c r="D234" s="90" t="s">
        <v>716</v>
      </c>
      <c r="E234" s="137"/>
      <c r="F234" s="89">
        <v>1178723.3400000001</v>
      </c>
      <c r="G234" s="89">
        <v>0</v>
      </c>
      <c r="H234" s="88">
        <v>0</v>
      </c>
    </row>
    <row r="235" spans="1:8" outlineLevel="7" x14ac:dyDescent="0.25">
      <c r="A235" s="136" t="s">
        <v>341</v>
      </c>
      <c r="B235" s="135" t="s">
        <v>1008</v>
      </c>
      <c r="C235" s="135" t="s">
        <v>626</v>
      </c>
      <c r="D235" s="135" t="s">
        <v>716</v>
      </c>
      <c r="E235" s="135" t="s">
        <v>338</v>
      </c>
      <c r="F235" s="134">
        <v>1178723.3400000001</v>
      </c>
      <c r="G235" s="134">
        <v>0</v>
      </c>
      <c r="H235" s="133">
        <v>0</v>
      </c>
    </row>
    <row r="236" spans="1:8" outlineLevel="5" x14ac:dyDescent="0.25">
      <c r="A236" s="96" t="s">
        <v>432</v>
      </c>
      <c r="B236" s="95" t="s">
        <v>1008</v>
      </c>
      <c r="C236" s="95" t="s">
        <v>626</v>
      </c>
      <c r="D236" s="95" t="s">
        <v>431</v>
      </c>
      <c r="E236" s="94"/>
      <c r="F236" s="93">
        <v>3880953.85</v>
      </c>
      <c r="G236" s="93">
        <v>138953.85</v>
      </c>
      <c r="H236" s="92">
        <v>138953.85</v>
      </c>
    </row>
    <row r="237" spans="1:8" outlineLevel="6" x14ac:dyDescent="0.25">
      <c r="A237" s="91" t="s">
        <v>715</v>
      </c>
      <c r="B237" s="90" t="s">
        <v>1008</v>
      </c>
      <c r="C237" s="90" t="s">
        <v>626</v>
      </c>
      <c r="D237" s="90" t="s">
        <v>714</v>
      </c>
      <c r="E237" s="137"/>
      <c r="F237" s="89">
        <v>70700</v>
      </c>
      <c r="G237" s="89">
        <v>70700</v>
      </c>
      <c r="H237" s="88">
        <v>70700</v>
      </c>
    </row>
    <row r="238" spans="1:8" outlineLevel="7" x14ac:dyDescent="0.25">
      <c r="A238" s="136" t="s">
        <v>341</v>
      </c>
      <c r="B238" s="135" t="s">
        <v>1008</v>
      </c>
      <c r="C238" s="135" t="s">
        <v>626</v>
      </c>
      <c r="D238" s="135" t="s">
        <v>714</v>
      </c>
      <c r="E238" s="135" t="s">
        <v>338</v>
      </c>
      <c r="F238" s="134">
        <v>70700</v>
      </c>
      <c r="G238" s="134">
        <v>70700</v>
      </c>
      <c r="H238" s="133">
        <v>70700</v>
      </c>
    </row>
    <row r="239" spans="1:8" ht="38.25" outlineLevel="6" x14ac:dyDescent="0.25">
      <c r="A239" s="91" t="s">
        <v>713</v>
      </c>
      <c r="B239" s="90" t="s">
        <v>1008</v>
      </c>
      <c r="C239" s="90" t="s">
        <v>626</v>
      </c>
      <c r="D239" s="90" t="s">
        <v>712</v>
      </c>
      <c r="E239" s="137"/>
      <c r="F239" s="89">
        <v>68253.850000000006</v>
      </c>
      <c r="G239" s="89">
        <v>68253.850000000006</v>
      </c>
      <c r="H239" s="88">
        <v>68253.850000000006</v>
      </c>
    </row>
    <row r="240" spans="1:8" outlineLevel="7" x14ac:dyDescent="0.25">
      <c r="A240" s="136" t="s">
        <v>341</v>
      </c>
      <c r="B240" s="135" t="s">
        <v>1008</v>
      </c>
      <c r="C240" s="135" t="s">
        <v>626</v>
      </c>
      <c r="D240" s="135" t="s">
        <v>712</v>
      </c>
      <c r="E240" s="135" t="s">
        <v>338</v>
      </c>
      <c r="F240" s="134">
        <v>68253.850000000006</v>
      </c>
      <c r="G240" s="134">
        <v>68253.850000000006</v>
      </c>
      <c r="H240" s="133">
        <v>68253.850000000006</v>
      </c>
    </row>
    <row r="241" spans="1:8" outlineLevel="6" x14ac:dyDescent="0.25">
      <c r="A241" s="91" t="s">
        <v>711</v>
      </c>
      <c r="B241" s="90" t="s">
        <v>1008</v>
      </c>
      <c r="C241" s="90" t="s">
        <v>626</v>
      </c>
      <c r="D241" s="90" t="s">
        <v>710</v>
      </c>
      <c r="E241" s="137"/>
      <c r="F241" s="89">
        <v>3680000</v>
      </c>
      <c r="G241" s="89">
        <v>0</v>
      </c>
      <c r="H241" s="88">
        <v>0</v>
      </c>
    </row>
    <row r="242" spans="1:8" outlineLevel="7" x14ac:dyDescent="0.25">
      <c r="A242" s="136" t="s">
        <v>394</v>
      </c>
      <c r="B242" s="135" t="s">
        <v>1008</v>
      </c>
      <c r="C242" s="135" t="s">
        <v>626</v>
      </c>
      <c r="D242" s="135" t="s">
        <v>710</v>
      </c>
      <c r="E242" s="135" t="s">
        <v>392</v>
      </c>
      <c r="F242" s="134">
        <v>3680000</v>
      </c>
      <c r="G242" s="134">
        <v>0</v>
      </c>
      <c r="H242" s="133">
        <v>0</v>
      </c>
    </row>
    <row r="243" spans="1:8" outlineLevel="6" x14ac:dyDescent="0.25">
      <c r="A243" s="91" t="s">
        <v>709</v>
      </c>
      <c r="B243" s="90" t="s">
        <v>1008</v>
      </c>
      <c r="C243" s="90" t="s">
        <v>626</v>
      </c>
      <c r="D243" s="90" t="s">
        <v>708</v>
      </c>
      <c r="E243" s="137"/>
      <c r="F243" s="89">
        <v>62000</v>
      </c>
      <c r="G243" s="89">
        <v>0</v>
      </c>
      <c r="H243" s="88">
        <v>0</v>
      </c>
    </row>
    <row r="244" spans="1:8" outlineLevel="7" x14ac:dyDescent="0.25">
      <c r="A244" s="136" t="s">
        <v>341</v>
      </c>
      <c r="B244" s="135" t="s">
        <v>1008</v>
      </c>
      <c r="C244" s="135" t="s">
        <v>626</v>
      </c>
      <c r="D244" s="135" t="s">
        <v>708</v>
      </c>
      <c r="E244" s="135" t="s">
        <v>338</v>
      </c>
      <c r="F244" s="134">
        <v>62000</v>
      </c>
      <c r="G244" s="134">
        <v>0</v>
      </c>
      <c r="H244" s="133">
        <v>0</v>
      </c>
    </row>
    <row r="245" spans="1:8" outlineLevel="5" x14ac:dyDescent="0.25">
      <c r="A245" s="96" t="s">
        <v>707</v>
      </c>
      <c r="B245" s="95" t="s">
        <v>1008</v>
      </c>
      <c r="C245" s="95" t="s">
        <v>626</v>
      </c>
      <c r="D245" s="95" t="s">
        <v>706</v>
      </c>
      <c r="E245" s="94"/>
      <c r="F245" s="93">
        <v>7815994.7199999997</v>
      </c>
      <c r="G245" s="93">
        <v>4407373.88</v>
      </c>
      <c r="H245" s="92">
        <v>4407373.88</v>
      </c>
    </row>
    <row r="246" spans="1:8" outlineLevel="6" x14ac:dyDescent="0.25">
      <c r="A246" s="91" t="s">
        <v>705</v>
      </c>
      <c r="B246" s="90" t="s">
        <v>1008</v>
      </c>
      <c r="C246" s="90" t="s">
        <v>626</v>
      </c>
      <c r="D246" s="90" t="s">
        <v>704</v>
      </c>
      <c r="E246" s="137"/>
      <c r="F246" s="89">
        <v>2943910.84</v>
      </c>
      <c r="G246" s="89">
        <v>3448898</v>
      </c>
      <c r="H246" s="88">
        <v>3448898</v>
      </c>
    </row>
    <row r="247" spans="1:8" outlineLevel="7" x14ac:dyDescent="0.25">
      <c r="A247" s="136" t="s">
        <v>341</v>
      </c>
      <c r="B247" s="135" t="s">
        <v>1008</v>
      </c>
      <c r="C247" s="135" t="s">
        <v>626</v>
      </c>
      <c r="D247" s="135" t="s">
        <v>704</v>
      </c>
      <c r="E247" s="135" t="s">
        <v>338</v>
      </c>
      <c r="F247" s="134">
        <v>2943910.84</v>
      </c>
      <c r="G247" s="134">
        <v>3448898</v>
      </c>
      <c r="H247" s="133">
        <v>3448898</v>
      </c>
    </row>
    <row r="248" spans="1:8" outlineLevel="6" x14ac:dyDescent="0.25">
      <c r="A248" s="91" t="s">
        <v>703</v>
      </c>
      <c r="B248" s="90" t="s">
        <v>1008</v>
      </c>
      <c r="C248" s="90" t="s">
        <v>626</v>
      </c>
      <c r="D248" s="90" t="s">
        <v>702</v>
      </c>
      <c r="E248" s="137"/>
      <c r="F248" s="89">
        <v>121122</v>
      </c>
      <c r="G248" s="89">
        <v>121122</v>
      </c>
      <c r="H248" s="88">
        <v>121122</v>
      </c>
    </row>
    <row r="249" spans="1:8" outlineLevel="7" x14ac:dyDescent="0.25">
      <c r="A249" s="136" t="s">
        <v>341</v>
      </c>
      <c r="B249" s="135" t="s">
        <v>1008</v>
      </c>
      <c r="C249" s="135" t="s">
        <v>626</v>
      </c>
      <c r="D249" s="135" t="s">
        <v>702</v>
      </c>
      <c r="E249" s="135" t="s">
        <v>338</v>
      </c>
      <c r="F249" s="134">
        <v>121122</v>
      </c>
      <c r="G249" s="134">
        <v>121122</v>
      </c>
      <c r="H249" s="133">
        <v>121122</v>
      </c>
    </row>
    <row r="250" spans="1:8" outlineLevel="6" x14ac:dyDescent="0.25">
      <c r="A250" s="91" t="s">
        <v>701</v>
      </c>
      <c r="B250" s="90" t="s">
        <v>1008</v>
      </c>
      <c r="C250" s="90" t="s">
        <v>626</v>
      </c>
      <c r="D250" s="90" t="s">
        <v>700</v>
      </c>
      <c r="E250" s="137"/>
      <c r="F250" s="89">
        <v>837353.88</v>
      </c>
      <c r="G250" s="89">
        <v>837353.88</v>
      </c>
      <c r="H250" s="88">
        <v>837353.88</v>
      </c>
    </row>
    <row r="251" spans="1:8" outlineLevel="7" x14ac:dyDescent="0.25">
      <c r="A251" s="136" t="s">
        <v>341</v>
      </c>
      <c r="B251" s="135" t="s">
        <v>1008</v>
      </c>
      <c r="C251" s="135" t="s">
        <v>626</v>
      </c>
      <c r="D251" s="135" t="s">
        <v>700</v>
      </c>
      <c r="E251" s="135" t="s">
        <v>338</v>
      </c>
      <c r="F251" s="134">
        <v>837353.88</v>
      </c>
      <c r="G251" s="134">
        <v>837353.88</v>
      </c>
      <c r="H251" s="133">
        <v>837353.88</v>
      </c>
    </row>
    <row r="252" spans="1:8" ht="25.5" outlineLevel="6" x14ac:dyDescent="0.25">
      <c r="A252" s="91" t="s">
        <v>699</v>
      </c>
      <c r="B252" s="90" t="s">
        <v>1008</v>
      </c>
      <c r="C252" s="90" t="s">
        <v>626</v>
      </c>
      <c r="D252" s="90" t="s">
        <v>698</v>
      </c>
      <c r="E252" s="137"/>
      <c r="F252" s="89">
        <v>3913608</v>
      </c>
      <c r="G252" s="89">
        <v>0</v>
      </c>
      <c r="H252" s="88">
        <v>0</v>
      </c>
    </row>
    <row r="253" spans="1:8" outlineLevel="7" x14ac:dyDescent="0.25">
      <c r="A253" s="136" t="s">
        <v>394</v>
      </c>
      <c r="B253" s="135" t="s">
        <v>1008</v>
      </c>
      <c r="C253" s="135" t="s">
        <v>626</v>
      </c>
      <c r="D253" s="135" t="s">
        <v>698</v>
      </c>
      <c r="E253" s="135" t="s">
        <v>392</v>
      </c>
      <c r="F253" s="134">
        <v>3913608</v>
      </c>
      <c r="G253" s="134">
        <v>0</v>
      </c>
      <c r="H253" s="133">
        <v>0</v>
      </c>
    </row>
    <row r="254" spans="1:8" outlineLevel="5" x14ac:dyDescent="0.25">
      <c r="A254" s="96" t="s">
        <v>697</v>
      </c>
      <c r="B254" s="95" t="s">
        <v>1008</v>
      </c>
      <c r="C254" s="95" t="s">
        <v>626</v>
      </c>
      <c r="D254" s="95" t="s">
        <v>696</v>
      </c>
      <c r="E254" s="94"/>
      <c r="F254" s="93">
        <v>791500</v>
      </c>
      <c r="G254" s="93">
        <v>877750</v>
      </c>
      <c r="H254" s="92">
        <v>877750</v>
      </c>
    </row>
    <row r="255" spans="1:8" outlineLevel="6" x14ac:dyDescent="0.25">
      <c r="A255" s="91" t="s">
        <v>695</v>
      </c>
      <c r="B255" s="90" t="s">
        <v>1008</v>
      </c>
      <c r="C255" s="90" t="s">
        <v>626</v>
      </c>
      <c r="D255" s="90" t="s">
        <v>694</v>
      </c>
      <c r="E255" s="137"/>
      <c r="F255" s="89">
        <v>791500</v>
      </c>
      <c r="G255" s="89">
        <v>877750</v>
      </c>
      <c r="H255" s="88">
        <v>877750</v>
      </c>
    </row>
    <row r="256" spans="1:8" outlineLevel="7" x14ac:dyDescent="0.25">
      <c r="A256" s="136" t="s">
        <v>341</v>
      </c>
      <c r="B256" s="135" t="s">
        <v>1008</v>
      </c>
      <c r="C256" s="135" t="s">
        <v>626</v>
      </c>
      <c r="D256" s="135" t="s">
        <v>694</v>
      </c>
      <c r="E256" s="135" t="s">
        <v>338</v>
      </c>
      <c r="F256" s="134">
        <v>791500</v>
      </c>
      <c r="G256" s="134">
        <v>877750</v>
      </c>
      <c r="H256" s="133">
        <v>877750</v>
      </c>
    </row>
    <row r="257" spans="1:8" ht="25.5" outlineLevel="3" x14ac:dyDescent="0.25">
      <c r="A257" s="106" t="s">
        <v>358</v>
      </c>
      <c r="B257" s="105" t="s">
        <v>1008</v>
      </c>
      <c r="C257" s="105" t="s">
        <v>626</v>
      </c>
      <c r="D257" s="105" t="s">
        <v>357</v>
      </c>
      <c r="E257" s="104"/>
      <c r="F257" s="103">
        <v>37180624.329999998</v>
      </c>
      <c r="G257" s="103">
        <v>14967578</v>
      </c>
      <c r="H257" s="102">
        <v>14967578</v>
      </c>
    </row>
    <row r="258" spans="1:8" ht="38.25" outlineLevel="4" x14ac:dyDescent="0.25">
      <c r="A258" s="101" t="s">
        <v>693</v>
      </c>
      <c r="B258" s="100" t="s">
        <v>1008</v>
      </c>
      <c r="C258" s="100" t="s">
        <v>626</v>
      </c>
      <c r="D258" s="100" t="s">
        <v>692</v>
      </c>
      <c r="E258" s="99"/>
      <c r="F258" s="98">
        <v>8522034.8000000007</v>
      </c>
      <c r="G258" s="98">
        <v>8492402.4700000007</v>
      </c>
      <c r="H258" s="97">
        <v>8492402.4700000007</v>
      </c>
    </row>
    <row r="259" spans="1:8" ht="25.5" outlineLevel="5" x14ac:dyDescent="0.25">
      <c r="A259" s="96" t="s">
        <v>691</v>
      </c>
      <c r="B259" s="95" t="s">
        <v>1008</v>
      </c>
      <c r="C259" s="95" t="s">
        <v>626</v>
      </c>
      <c r="D259" s="95" t="s">
        <v>690</v>
      </c>
      <c r="E259" s="94"/>
      <c r="F259" s="93">
        <v>6529872.96</v>
      </c>
      <c r="G259" s="93">
        <v>6529872.96</v>
      </c>
      <c r="H259" s="92">
        <v>6529872.96</v>
      </c>
    </row>
    <row r="260" spans="1:8" ht="25.5" outlineLevel="6" x14ac:dyDescent="0.25">
      <c r="A260" s="91" t="s">
        <v>689</v>
      </c>
      <c r="B260" s="90" t="s">
        <v>1008</v>
      </c>
      <c r="C260" s="90" t="s">
        <v>626</v>
      </c>
      <c r="D260" s="90" t="s">
        <v>688</v>
      </c>
      <c r="E260" s="137"/>
      <c r="F260" s="89">
        <v>6529872.96</v>
      </c>
      <c r="G260" s="89">
        <v>6529872.96</v>
      </c>
      <c r="H260" s="88">
        <v>6529872.96</v>
      </c>
    </row>
    <row r="261" spans="1:8" outlineLevel="7" x14ac:dyDescent="0.25">
      <c r="A261" s="136" t="s">
        <v>341</v>
      </c>
      <c r="B261" s="135" t="s">
        <v>1008</v>
      </c>
      <c r="C261" s="135" t="s">
        <v>626</v>
      </c>
      <c r="D261" s="135" t="s">
        <v>688</v>
      </c>
      <c r="E261" s="135" t="s">
        <v>338</v>
      </c>
      <c r="F261" s="134">
        <v>6529872.96</v>
      </c>
      <c r="G261" s="134">
        <v>6529872.96</v>
      </c>
      <c r="H261" s="133">
        <v>6529872.96</v>
      </c>
    </row>
    <row r="262" spans="1:8" ht="25.5" outlineLevel="5" x14ac:dyDescent="0.25">
      <c r="A262" s="96" t="s">
        <v>687</v>
      </c>
      <c r="B262" s="95" t="s">
        <v>1008</v>
      </c>
      <c r="C262" s="95" t="s">
        <v>626</v>
      </c>
      <c r="D262" s="95" t="s">
        <v>686</v>
      </c>
      <c r="E262" s="94"/>
      <c r="F262" s="93">
        <v>1992161.84</v>
      </c>
      <c r="G262" s="93">
        <v>1962529.51</v>
      </c>
      <c r="H262" s="92">
        <v>1962529.51</v>
      </c>
    </row>
    <row r="263" spans="1:8" ht="25.5" outlineLevel="6" x14ac:dyDescent="0.25">
      <c r="A263" s="91" t="s">
        <v>685</v>
      </c>
      <c r="B263" s="90" t="s">
        <v>1008</v>
      </c>
      <c r="C263" s="90" t="s">
        <v>626</v>
      </c>
      <c r="D263" s="90" t="s">
        <v>684</v>
      </c>
      <c r="E263" s="137"/>
      <c r="F263" s="89">
        <v>119492.51</v>
      </c>
      <c r="G263" s="89">
        <v>119492.51</v>
      </c>
      <c r="H263" s="88">
        <v>119492.51</v>
      </c>
    </row>
    <row r="264" spans="1:8" outlineLevel="7" x14ac:dyDescent="0.25">
      <c r="A264" s="136" t="s">
        <v>341</v>
      </c>
      <c r="B264" s="135" t="s">
        <v>1008</v>
      </c>
      <c r="C264" s="135" t="s">
        <v>626</v>
      </c>
      <c r="D264" s="135" t="s">
        <v>684</v>
      </c>
      <c r="E264" s="135" t="s">
        <v>338</v>
      </c>
      <c r="F264" s="134">
        <v>119492.51</v>
      </c>
      <c r="G264" s="134">
        <v>119492.51</v>
      </c>
      <c r="H264" s="133">
        <v>119492.51</v>
      </c>
    </row>
    <row r="265" spans="1:8" outlineLevel="6" x14ac:dyDescent="0.25">
      <c r="A265" s="91" t="s">
        <v>683</v>
      </c>
      <c r="B265" s="90" t="s">
        <v>1008</v>
      </c>
      <c r="C265" s="90" t="s">
        <v>626</v>
      </c>
      <c r="D265" s="90" t="s">
        <v>682</v>
      </c>
      <c r="E265" s="137"/>
      <c r="F265" s="89">
        <v>773072.33</v>
      </c>
      <c r="G265" s="89">
        <v>743440</v>
      </c>
      <c r="H265" s="88">
        <v>743440</v>
      </c>
    </row>
    <row r="266" spans="1:8" outlineLevel="7" x14ac:dyDescent="0.25">
      <c r="A266" s="136" t="s">
        <v>341</v>
      </c>
      <c r="B266" s="135" t="s">
        <v>1008</v>
      </c>
      <c r="C266" s="135" t="s">
        <v>626</v>
      </c>
      <c r="D266" s="135" t="s">
        <v>682</v>
      </c>
      <c r="E266" s="135" t="s">
        <v>338</v>
      </c>
      <c r="F266" s="134">
        <v>773072.33</v>
      </c>
      <c r="G266" s="134">
        <v>743440</v>
      </c>
      <c r="H266" s="133">
        <v>743440</v>
      </c>
    </row>
    <row r="267" spans="1:8" outlineLevel="6" x14ac:dyDescent="0.25">
      <c r="A267" s="91" t="s">
        <v>681</v>
      </c>
      <c r="B267" s="90" t="s">
        <v>1008</v>
      </c>
      <c r="C267" s="90" t="s">
        <v>626</v>
      </c>
      <c r="D267" s="90" t="s">
        <v>680</v>
      </c>
      <c r="E267" s="137"/>
      <c r="F267" s="89">
        <v>1099597</v>
      </c>
      <c r="G267" s="89">
        <v>1099597</v>
      </c>
      <c r="H267" s="88">
        <v>1099597</v>
      </c>
    </row>
    <row r="268" spans="1:8" outlineLevel="7" x14ac:dyDescent="0.25">
      <c r="A268" s="136" t="s">
        <v>341</v>
      </c>
      <c r="B268" s="135" t="s">
        <v>1008</v>
      </c>
      <c r="C268" s="135" t="s">
        <v>626</v>
      </c>
      <c r="D268" s="135" t="s">
        <v>680</v>
      </c>
      <c r="E268" s="135" t="s">
        <v>338</v>
      </c>
      <c r="F268" s="134">
        <v>1099597</v>
      </c>
      <c r="G268" s="134">
        <v>1099597</v>
      </c>
      <c r="H268" s="133">
        <v>1099597</v>
      </c>
    </row>
    <row r="269" spans="1:8" ht="25.5" outlineLevel="4" x14ac:dyDescent="0.25">
      <c r="A269" s="101" t="s">
        <v>677</v>
      </c>
      <c r="B269" s="100" t="s">
        <v>1008</v>
      </c>
      <c r="C269" s="100" t="s">
        <v>626</v>
      </c>
      <c r="D269" s="100" t="s">
        <v>676</v>
      </c>
      <c r="E269" s="99"/>
      <c r="F269" s="98">
        <v>28658589.530000001</v>
      </c>
      <c r="G269" s="98">
        <v>6475175.5300000003</v>
      </c>
      <c r="H269" s="97">
        <v>6475175.5300000003</v>
      </c>
    </row>
    <row r="270" spans="1:8" outlineLevel="5" x14ac:dyDescent="0.25">
      <c r="A270" s="96" t="s">
        <v>675</v>
      </c>
      <c r="B270" s="95" t="s">
        <v>1008</v>
      </c>
      <c r="C270" s="95" t="s">
        <v>626</v>
      </c>
      <c r="D270" s="95" t="s">
        <v>674</v>
      </c>
      <c r="E270" s="94"/>
      <c r="F270" s="93">
        <v>788833.33</v>
      </c>
      <c r="G270" s="93">
        <v>788833.33</v>
      </c>
      <c r="H270" s="92">
        <v>788833.33</v>
      </c>
    </row>
    <row r="271" spans="1:8" ht="25.5" outlineLevel="6" x14ac:dyDescent="0.25">
      <c r="A271" s="91" t="s">
        <v>673</v>
      </c>
      <c r="B271" s="90" t="s">
        <v>1008</v>
      </c>
      <c r="C271" s="90" t="s">
        <v>626</v>
      </c>
      <c r="D271" s="90" t="s">
        <v>672</v>
      </c>
      <c r="E271" s="137"/>
      <c r="F271" s="89">
        <v>777400</v>
      </c>
      <c r="G271" s="89">
        <v>777400</v>
      </c>
      <c r="H271" s="88">
        <v>777400</v>
      </c>
    </row>
    <row r="272" spans="1:8" outlineLevel="7" x14ac:dyDescent="0.25">
      <c r="A272" s="136" t="s">
        <v>341</v>
      </c>
      <c r="B272" s="135" t="s">
        <v>1008</v>
      </c>
      <c r="C272" s="135" t="s">
        <v>626</v>
      </c>
      <c r="D272" s="135" t="s">
        <v>672</v>
      </c>
      <c r="E272" s="135" t="s">
        <v>338</v>
      </c>
      <c r="F272" s="134">
        <v>777400</v>
      </c>
      <c r="G272" s="134">
        <v>777400</v>
      </c>
      <c r="H272" s="133">
        <v>777400</v>
      </c>
    </row>
    <row r="273" spans="1:8" ht="38.25" outlineLevel="6" x14ac:dyDescent="0.25">
      <c r="A273" s="91" t="s">
        <v>671</v>
      </c>
      <c r="B273" s="90" t="s">
        <v>1008</v>
      </c>
      <c r="C273" s="90" t="s">
        <v>626</v>
      </c>
      <c r="D273" s="90" t="s">
        <v>670</v>
      </c>
      <c r="E273" s="137"/>
      <c r="F273" s="89">
        <v>11433.33</v>
      </c>
      <c r="G273" s="89">
        <v>11433.33</v>
      </c>
      <c r="H273" s="88">
        <v>11433.33</v>
      </c>
    </row>
    <row r="274" spans="1:8" outlineLevel="7" x14ac:dyDescent="0.25">
      <c r="A274" s="136" t="s">
        <v>341</v>
      </c>
      <c r="B274" s="135" t="s">
        <v>1008</v>
      </c>
      <c r="C274" s="135" t="s">
        <v>626</v>
      </c>
      <c r="D274" s="135" t="s">
        <v>670</v>
      </c>
      <c r="E274" s="135" t="s">
        <v>338</v>
      </c>
      <c r="F274" s="134">
        <v>11433.33</v>
      </c>
      <c r="G274" s="134">
        <v>11433.33</v>
      </c>
      <c r="H274" s="133">
        <v>11433.33</v>
      </c>
    </row>
    <row r="275" spans="1:8" ht="25.5" outlineLevel="5" x14ac:dyDescent="0.25">
      <c r="A275" s="96" t="s">
        <v>669</v>
      </c>
      <c r="B275" s="95" t="s">
        <v>1008</v>
      </c>
      <c r="C275" s="95" t="s">
        <v>626</v>
      </c>
      <c r="D275" s="95" t="s">
        <v>668</v>
      </c>
      <c r="E275" s="94"/>
      <c r="F275" s="93">
        <v>27869756.199999999</v>
      </c>
      <c r="G275" s="93">
        <v>5686342.2000000002</v>
      </c>
      <c r="H275" s="92">
        <v>5686342.2000000002</v>
      </c>
    </row>
    <row r="276" spans="1:8" ht="25.5" outlineLevel="6" x14ac:dyDescent="0.25">
      <c r="A276" s="91" t="s">
        <v>667</v>
      </c>
      <c r="B276" s="90" t="s">
        <v>1008</v>
      </c>
      <c r="C276" s="90" t="s">
        <v>626</v>
      </c>
      <c r="D276" s="90" t="s">
        <v>666</v>
      </c>
      <c r="E276" s="137"/>
      <c r="F276" s="89">
        <v>27869756.199999999</v>
      </c>
      <c r="G276" s="89">
        <v>5686342.2000000002</v>
      </c>
      <c r="H276" s="88">
        <v>5686342.2000000002</v>
      </c>
    </row>
    <row r="277" spans="1:8" outlineLevel="7" x14ac:dyDescent="0.25">
      <c r="A277" s="136" t="s">
        <v>341</v>
      </c>
      <c r="B277" s="135" t="s">
        <v>1008</v>
      </c>
      <c r="C277" s="135" t="s">
        <v>626</v>
      </c>
      <c r="D277" s="135" t="s">
        <v>666</v>
      </c>
      <c r="E277" s="135" t="s">
        <v>338</v>
      </c>
      <c r="F277" s="134">
        <v>27869756.199999999</v>
      </c>
      <c r="G277" s="134">
        <v>5686342.2000000002</v>
      </c>
      <c r="H277" s="133">
        <v>5686342.2000000002</v>
      </c>
    </row>
    <row r="278" spans="1:8" ht="25.5" outlineLevel="3" x14ac:dyDescent="0.25">
      <c r="A278" s="106" t="s">
        <v>493</v>
      </c>
      <c r="B278" s="105" t="s">
        <v>1008</v>
      </c>
      <c r="C278" s="105" t="s">
        <v>626</v>
      </c>
      <c r="D278" s="105" t="s">
        <v>492</v>
      </c>
      <c r="E278" s="104"/>
      <c r="F278" s="103">
        <v>3555155.14</v>
      </c>
      <c r="G278" s="103">
        <v>3555155.14</v>
      </c>
      <c r="H278" s="102">
        <v>3555155.14</v>
      </c>
    </row>
    <row r="279" spans="1:8" outlineLevel="5" x14ac:dyDescent="0.25">
      <c r="A279" s="96" t="s">
        <v>665</v>
      </c>
      <c r="B279" s="95" t="s">
        <v>1008</v>
      </c>
      <c r="C279" s="95" t="s">
        <v>626</v>
      </c>
      <c r="D279" s="95" t="s">
        <v>664</v>
      </c>
      <c r="E279" s="94"/>
      <c r="F279" s="93">
        <v>3555155.14</v>
      </c>
      <c r="G279" s="93">
        <v>3555155.14</v>
      </c>
      <c r="H279" s="92">
        <v>3555155.14</v>
      </c>
    </row>
    <row r="280" spans="1:8" outlineLevel="6" x14ac:dyDescent="0.25">
      <c r="A280" s="91" t="s">
        <v>663</v>
      </c>
      <c r="B280" s="90" t="s">
        <v>1008</v>
      </c>
      <c r="C280" s="90" t="s">
        <v>626</v>
      </c>
      <c r="D280" s="90" t="s">
        <v>662</v>
      </c>
      <c r="E280" s="137"/>
      <c r="F280" s="89">
        <v>63470</v>
      </c>
      <c r="G280" s="89">
        <v>63470</v>
      </c>
      <c r="H280" s="88">
        <v>63470</v>
      </c>
    </row>
    <row r="281" spans="1:8" outlineLevel="7" x14ac:dyDescent="0.25">
      <c r="A281" s="136" t="s">
        <v>341</v>
      </c>
      <c r="B281" s="135" t="s">
        <v>1008</v>
      </c>
      <c r="C281" s="135" t="s">
        <v>626</v>
      </c>
      <c r="D281" s="135" t="s">
        <v>662</v>
      </c>
      <c r="E281" s="135" t="s">
        <v>338</v>
      </c>
      <c r="F281" s="134">
        <v>63470</v>
      </c>
      <c r="G281" s="134">
        <v>63470</v>
      </c>
      <c r="H281" s="133">
        <v>63470</v>
      </c>
    </row>
    <row r="282" spans="1:8" outlineLevel="6" x14ac:dyDescent="0.25">
      <c r="A282" s="91" t="s">
        <v>661</v>
      </c>
      <c r="B282" s="90" t="s">
        <v>1008</v>
      </c>
      <c r="C282" s="90" t="s">
        <v>626</v>
      </c>
      <c r="D282" s="90" t="s">
        <v>660</v>
      </c>
      <c r="E282" s="137"/>
      <c r="F282" s="89">
        <v>2775931</v>
      </c>
      <c r="G282" s="89">
        <v>2775931</v>
      </c>
      <c r="H282" s="88">
        <v>2775931</v>
      </c>
    </row>
    <row r="283" spans="1:8" outlineLevel="7" x14ac:dyDescent="0.25">
      <c r="A283" s="136" t="s">
        <v>341</v>
      </c>
      <c r="B283" s="135" t="s">
        <v>1008</v>
      </c>
      <c r="C283" s="135" t="s">
        <v>626</v>
      </c>
      <c r="D283" s="135" t="s">
        <v>660</v>
      </c>
      <c r="E283" s="135" t="s">
        <v>338</v>
      </c>
      <c r="F283" s="134">
        <v>2775931</v>
      </c>
      <c r="G283" s="134">
        <v>2775931</v>
      </c>
      <c r="H283" s="133">
        <v>2775931</v>
      </c>
    </row>
    <row r="284" spans="1:8" outlineLevel="6" x14ac:dyDescent="0.25">
      <c r="A284" s="91" t="s">
        <v>659</v>
      </c>
      <c r="B284" s="90" t="s">
        <v>1008</v>
      </c>
      <c r="C284" s="90" t="s">
        <v>626</v>
      </c>
      <c r="D284" s="90" t="s">
        <v>658</v>
      </c>
      <c r="E284" s="137"/>
      <c r="F284" s="89">
        <v>3894.8</v>
      </c>
      <c r="G284" s="89">
        <v>3894.8</v>
      </c>
      <c r="H284" s="88">
        <v>3894.8</v>
      </c>
    </row>
    <row r="285" spans="1:8" outlineLevel="7" x14ac:dyDescent="0.25">
      <c r="A285" s="136" t="s">
        <v>341</v>
      </c>
      <c r="B285" s="135" t="s">
        <v>1008</v>
      </c>
      <c r="C285" s="135" t="s">
        <v>626</v>
      </c>
      <c r="D285" s="135" t="s">
        <v>658</v>
      </c>
      <c r="E285" s="135" t="s">
        <v>338</v>
      </c>
      <c r="F285" s="134">
        <v>3894.8</v>
      </c>
      <c r="G285" s="134">
        <v>3894.8</v>
      </c>
      <c r="H285" s="133">
        <v>3894.8</v>
      </c>
    </row>
    <row r="286" spans="1:8" outlineLevel="6" x14ac:dyDescent="0.25">
      <c r="A286" s="91" t="s">
        <v>657</v>
      </c>
      <c r="B286" s="90" t="s">
        <v>1008</v>
      </c>
      <c r="C286" s="90" t="s">
        <v>626</v>
      </c>
      <c r="D286" s="90" t="s">
        <v>656</v>
      </c>
      <c r="E286" s="137"/>
      <c r="F286" s="89">
        <v>291859.34000000003</v>
      </c>
      <c r="G286" s="89">
        <v>291859.34000000003</v>
      </c>
      <c r="H286" s="88">
        <v>291859.34000000003</v>
      </c>
    </row>
    <row r="287" spans="1:8" outlineLevel="7" x14ac:dyDescent="0.25">
      <c r="A287" s="136" t="s">
        <v>341</v>
      </c>
      <c r="B287" s="135" t="s">
        <v>1008</v>
      </c>
      <c r="C287" s="135" t="s">
        <v>626</v>
      </c>
      <c r="D287" s="135" t="s">
        <v>656</v>
      </c>
      <c r="E287" s="135" t="s">
        <v>338</v>
      </c>
      <c r="F287" s="134">
        <v>291859.34000000003</v>
      </c>
      <c r="G287" s="134">
        <v>291859.34000000003</v>
      </c>
      <c r="H287" s="133">
        <v>291859.34000000003</v>
      </c>
    </row>
    <row r="288" spans="1:8" outlineLevel="6" x14ac:dyDescent="0.25">
      <c r="A288" s="91" t="s">
        <v>655</v>
      </c>
      <c r="B288" s="90" t="s">
        <v>1008</v>
      </c>
      <c r="C288" s="90" t="s">
        <v>626</v>
      </c>
      <c r="D288" s="90" t="s">
        <v>654</v>
      </c>
      <c r="E288" s="137"/>
      <c r="F288" s="89">
        <v>420000</v>
      </c>
      <c r="G288" s="89">
        <v>420000</v>
      </c>
      <c r="H288" s="88">
        <v>420000</v>
      </c>
    </row>
    <row r="289" spans="1:8" outlineLevel="7" x14ac:dyDescent="0.25">
      <c r="A289" s="136" t="s">
        <v>341</v>
      </c>
      <c r="B289" s="135" t="s">
        <v>1008</v>
      </c>
      <c r="C289" s="135" t="s">
        <v>626</v>
      </c>
      <c r="D289" s="135" t="s">
        <v>654</v>
      </c>
      <c r="E289" s="135" t="s">
        <v>338</v>
      </c>
      <c r="F289" s="134">
        <v>420000</v>
      </c>
      <c r="G289" s="134">
        <v>420000</v>
      </c>
      <c r="H289" s="133">
        <v>420000</v>
      </c>
    </row>
    <row r="290" spans="1:8" ht="38.25" outlineLevel="3" x14ac:dyDescent="0.25">
      <c r="A290" s="106" t="s">
        <v>643</v>
      </c>
      <c r="B290" s="105" t="s">
        <v>1008</v>
      </c>
      <c r="C290" s="105" t="s">
        <v>626</v>
      </c>
      <c r="D290" s="105" t="s">
        <v>642</v>
      </c>
      <c r="E290" s="104"/>
      <c r="F290" s="103">
        <v>38906925.509999998</v>
      </c>
      <c r="G290" s="103">
        <v>7710593.46</v>
      </c>
      <c r="H290" s="102">
        <v>7710593.46</v>
      </c>
    </row>
    <row r="291" spans="1:8" outlineLevel="4" x14ac:dyDescent="0.25">
      <c r="A291" s="101" t="s">
        <v>641</v>
      </c>
      <c r="B291" s="100" t="s">
        <v>1008</v>
      </c>
      <c r="C291" s="100" t="s">
        <v>626</v>
      </c>
      <c r="D291" s="100" t="s">
        <v>640</v>
      </c>
      <c r="E291" s="99"/>
      <c r="F291" s="98">
        <v>38906925.509999998</v>
      </c>
      <c r="G291" s="98">
        <v>7710593.46</v>
      </c>
      <c r="H291" s="97">
        <v>7710593.46</v>
      </c>
    </row>
    <row r="292" spans="1:8" outlineLevel="5" x14ac:dyDescent="0.25">
      <c r="A292" s="96" t="s">
        <v>639</v>
      </c>
      <c r="B292" s="95" t="s">
        <v>1008</v>
      </c>
      <c r="C292" s="95" t="s">
        <v>626</v>
      </c>
      <c r="D292" s="95" t="s">
        <v>638</v>
      </c>
      <c r="E292" s="94"/>
      <c r="F292" s="93">
        <v>31085334.379999999</v>
      </c>
      <c r="G292" s="93">
        <v>0</v>
      </c>
      <c r="H292" s="92">
        <v>0</v>
      </c>
    </row>
    <row r="293" spans="1:8" outlineLevel="6" x14ac:dyDescent="0.25">
      <c r="A293" s="91" t="s">
        <v>637</v>
      </c>
      <c r="B293" s="90" t="s">
        <v>1008</v>
      </c>
      <c r="C293" s="90" t="s">
        <v>626</v>
      </c>
      <c r="D293" s="90" t="s">
        <v>636</v>
      </c>
      <c r="E293" s="137"/>
      <c r="F293" s="89">
        <v>11662667</v>
      </c>
      <c r="G293" s="89">
        <v>0</v>
      </c>
      <c r="H293" s="88">
        <v>0</v>
      </c>
    </row>
    <row r="294" spans="1:8" outlineLevel="7" x14ac:dyDescent="0.25">
      <c r="A294" s="136" t="s">
        <v>341</v>
      </c>
      <c r="B294" s="135" t="s">
        <v>1008</v>
      </c>
      <c r="C294" s="135" t="s">
        <v>626</v>
      </c>
      <c r="D294" s="135" t="s">
        <v>636</v>
      </c>
      <c r="E294" s="135" t="s">
        <v>338</v>
      </c>
      <c r="F294" s="134">
        <v>11662667</v>
      </c>
      <c r="G294" s="134">
        <v>0</v>
      </c>
      <c r="H294" s="133">
        <v>0</v>
      </c>
    </row>
    <row r="295" spans="1:8" outlineLevel="6" x14ac:dyDescent="0.25">
      <c r="A295" s="91" t="s">
        <v>635</v>
      </c>
      <c r="B295" s="90" t="s">
        <v>1008</v>
      </c>
      <c r="C295" s="90" t="s">
        <v>626</v>
      </c>
      <c r="D295" s="90" t="s">
        <v>634</v>
      </c>
      <c r="E295" s="137"/>
      <c r="F295" s="89">
        <v>19422667.379999999</v>
      </c>
      <c r="G295" s="89">
        <v>0</v>
      </c>
      <c r="H295" s="88">
        <v>0</v>
      </c>
    </row>
    <row r="296" spans="1:8" outlineLevel="7" x14ac:dyDescent="0.25">
      <c r="A296" s="136" t="s">
        <v>341</v>
      </c>
      <c r="B296" s="135" t="s">
        <v>1008</v>
      </c>
      <c r="C296" s="135" t="s">
        <v>626</v>
      </c>
      <c r="D296" s="135" t="s">
        <v>634</v>
      </c>
      <c r="E296" s="135" t="s">
        <v>338</v>
      </c>
      <c r="F296" s="134">
        <v>19422667.379999999</v>
      </c>
      <c r="G296" s="134">
        <v>0</v>
      </c>
      <c r="H296" s="133">
        <v>0</v>
      </c>
    </row>
    <row r="297" spans="1:8" outlineLevel="5" x14ac:dyDescent="0.25">
      <c r="A297" s="96" t="s">
        <v>633</v>
      </c>
      <c r="B297" s="95" t="s">
        <v>1008</v>
      </c>
      <c r="C297" s="95" t="s">
        <v>626</v>
      </c>
      <c r="D297" s="95" t="s">
        <v>632</v>
      </c>
      <c r="E297" s="94"/>
      <c r="F297" s="93">
        <v>7210593.46</v>
      </c>
      <c r="G297" s="93">
        <v>7210593.46</v>
      </c>
      <c r="H297" s="92">
        <v>7210593.46</v>
      </c>
    </row>
    <row r="298" spans="1:8" outlineLevel="6" x14ac:dyDescent="0.25">
      <c r="A298" s="91" t="s">
        <v>631</v>
      </c>
      <c r="B298" s="90" t="s">
        <v>1008</v>
      </c>
      <c r="C298" s="90" t="s">
        <v>626</v>
      </c>
      <c r="D298" s="90" t="s">
        <v>630</v>
      </c>
      <c r="E298" s="137"/>
      <c r="F298" s="89">
        <v>7210593.46</v>
      </c>
      <c r="G298" s="89">
        <v>7210593.46</v>
      </c>
      <c r="H298" s="88">
        <v>7210593.46</v>
      </c>
    </row>
    <row r="299" spans="1:8" outlineLevel="7" x14ac:dyDescent="0.25">
      <c r="A299" s="136" t="s">
        <v>341</v>
      </c>
      <c r="B299" s="135" t="s">
        <v>1008</v>
      </c>
      <c r="C299" s="135" t="s">
        <v>626</v>
      </c>
      <c r="D299" s="135" t="s">
        <v>630</v>
      </c>
      <c r="E299" s="135" t="s">
        <v>338</v>
      </c>
      <c r="F299" s="134">
        <v>7210593.46</v>
      </c>
      <c r="G299" s="134">
        <v>7210593.46</v>
      </c>
      <c r="H299" s="133">
        <v>7210593.46</v>
      </c>
    </row>
    <row r="300" spans="1:8" ht="25.5" outlineLevel="5" x14ac:dyDescent="0.25">
      <c r="A300" s="96" t="s">
        <v>629</v>
      </c>
      <c r="B300" s="95" t="s">
        <v>1008</v>
      </c>
      <c r="C300" s="95" t="s">
        <v>626</v>
      </c>
      <c r="D300" s="95" t="s">
        <v>628</v>
      </c>
      <c r="E300" s="94"/>
      <c r="F300" s="93">
        <v>610997.67000000004</v>
      </c>
      <c r="G300" s="93">
        <v>500000</v>
      </c>
      <c r="H300" s="92">
        <v>500000</v>
      </c>
    </row>
    <row r="301" spans="1:8" ht="25.5" outlineLevel="6" x14ac:dyDescent="0.25">
      <c r="A301" s="91" t="s">
        <v>627</v>
      </c>
      <c r="B301" s="90" t="s">
        <v>1008</v>
      </c>
      <c r="C301" s="90" t="s">
        <v>626</v>
      </c>
      <c r="D301" s="90" t="s">
        <v>625</v>
      </c>
      <c r="E301" s="137"/>
      <c r="F301" s="89">
        <v>610997.67000000004</v>
      </c>
      <c r="G301" s="89">
        <v>500000</v>
      </c>
      <c r="H301" s="88">
        <v>500000</v>
      </c>
    </row>
    <row r="302" spans="1:8" outlineLevel="7" x14ac:dyDescent="0.25">
      <c r="A302" s="136" t="s">
        <v>341</v>
      </c>
      <c r="B302" s="135" t="s">
        <v>1008</v>
      </c>
      <c r="C302" s="135" t="s">
        <v>626</v>
      </c>
      <c r="D302" s="135" t="s">
        <v>625</v>
      </c>
      <c r="E302" s="135" t="s">
        <v>338</v>
      </c>
      <c r="F302" s="134">
        <v>610997.67000000004</v>
      </c>
      <c r="G302" s="134">
        <v>500000</v>
      </c>
      <c r="H302" s="133">
        <v>500000</v>
      </c>
    </row>
    <row r="303" spans="1:8" outlineLevel="2" x14ac:dyDescent="0.25">
      <c r="A303" s="111" t="s">
        <v>624</v>
      </c>
      <c r="B303" s="110" t="s">
        <v>1008</v>
      </c>
      <c r="C303" s="110" t="s">
        <v>618</v>
      </c>
      <c r="D303" s="109"/>
      <c r="E303" s="109"/>
      <c r="F303" s="108">
        <v>42798339.390000001</v>
      </c>
      <c r="G303" s="108">
        <v>40044596.439999998</v>
      </c>
      <c r="H303" s="107">
        <v>40044596.439999998</v>
      </c>
    </row>
    <row r="304" spans="1:8" ht="25.5" outlineLevel="3" x14ac:dyDescent="0.25">
      <c r="A304" s="106" t="s">
        <v>358</v>
      </c>
      <c r="B304" s="105" t="s">
        <v>1008</v>
      </c>
      <c r="C304" s="105" t="s">
        <v>618</v>
      </c>
      <c r="D304" s="105" t="s">
        <v>357</v>
      </c>
      <c r="E304" s="104"/>
      <c r="F304" s="103">
        <v>42798339.390000001</v>
      </c>
      <c r="G304" s="103">
        <v>40044596.439999998</v>
      </c>
      <c r="H304" s="102">
        <v>40044596.439999998</v>
      </c>
    </row>
    <row r="305" spans="1:8" ht="25.5" outlineLevel="4" x14ac:dyDescent="0.25">
      <c r="A305" s="101" t="s">
        <v>623</v>
      </c>
      <c r="B305" s="100" t="s">
        <v>1008</v>
      </c>
      <c r="C305" s="100" t="s">
        <v>618</v>
      </c>
      <c r="D305" s="100" t="s">
        <v>622</v>
      </c>
      <c r="E305" s="99"/>
      <c r="F305" s="98">
        <v>42798339.390000001</v>
      </c>
      <c r="G305" s="98">
        <v>40044596.439999998</v>
      </c>
      <c r="H305" s="97">
        <v>40044596.439999998</v>
      </c>
    </row>
    <row r="306" spans="1:8" outlineLevel="5" x14ac:dyDescent="0.25">
      <c r="A306" s="96" t="s">
        <v>621</v>
      </c>
      <c r="B306" s="95" t="s">
        <v>1008</v>
      </c>
      <c r="C306" s="95" t="s">
        <v>618</v>
      </c>
      <c r="D306" s="95" t="s">
        <v>620</v>
      </c>
      <c r="E306" s="94"/>
      <c r="F306" s="93">
        <v>42798339.390000001</v>
      </c>
      <c r="G306" s="93">
        <v>40044596.439999998</v>
      </c>
      <c r="H306" s="92">
        <v>40044596.439999998</v>
      </c>
    </row>
    <row r="307" spans="1:8" outlineLevel="6" x14ac:dyDescent="0.25">
      <c r="A307" s="91" t="s">
        <v>619</v>
      </c>
      <c r="B307" s="90" t="s">
        <v>1008</v>
      </c>
      <c r="C307" s="90" t="s">
        <v>618</v>
      </c>
      <c r="D307" s="90" t="s">
        <v>617</v>
      </c>
      <c r="E307" s="137"/>
      <c r="F307" s="89">
        <v>42798339.390000001</v>
      </c>
      <c r="G307" s="89">
        <v>40044596.439999998</v>
      </c>
      <c r="H307" s="88">
        <v>40044596.439999998</v>
      </c>
    </row>
    <row r="308" spans="1:8" ht="38.25" outlineLevel="7" x14ac:dyDescent="0.25">
      <c r="A308" s="136" t="s">
        <v>430</v>
      </c>
      <c r="B308" s="135" t="s">
        <v>1008</v>
      </c>
      <c r="C308" s="135" t="s">
        <v>618</v>
      </c>
      <c r="D308" s="135" t="s">
        <v>617</v>
      </c>
      <c r="E308" s="135" t="s">
        <v>429</v>
      </c>
      <c r="F308" s="134">
        <v>26575828.649999999</v>
      </c>
      <c r="G308" s="134">
        <v>26736378.649999999</v>
      </c>
      <c r="H308" s="133">
        <v>26736378.649999999</v>
      </c>
    </row>
    <row r="309" spans="1:8" outlineLevel="7" x14ac:dyDescent="0.25">
      <c r="A309" s="136" t="s">
        <v>341</v>
      </c>
      <c r="B309" s="135" t="s">
        <v>1008</v>
      </c>
      <c r="C309" s="135" t="s">
        <v>618</v>
      </c>
      <c r="D309" s="135" t="s">
        <v>617</v>
      </c>
      <c r="E309" s="135" t="s">
        <v>338</v>
      </c>
      <c r="F309" s="134">
        <v>10836804.74</v>
      </c>
      <c r="G309" s="134">
        <v>7982511.79</v>
      </c>
      <c r="H309" s="133">
        <v>7982511.79</v>
      </c>
    </row>
    <row r="310" spans="1:8" outlineLevel="7" x14ac:dyDescent="0.25">
      <c r="A310" s="136" t="s">
        <v>283</v>
      </c>
      <c r="B310" s="135" t="s">
        <v>1008</v>
      </c>
      <c r="C310" s="135" t="s">
        <v>618</v>
      </c>
      <c r="D310" s="135" t="s">
        <v>617</v>
      </c>
      <c r="E310" s="135" t="s">
        <v>280</v>
      </c>
      <c r="F310" s="134">
        <v>5385706</v>
      </c>
      <c r="G310" s="134">
        <v>5325706</v>
      </c>
      <c r="H310" s="133">
        <v>5325706</v>
      </c>
    </row>
    <row r="311" spans="1:8" outlineLevel="1" x14ac:dyDescent="0.25">
      <c r="A311" s="116" t="s">
        <v>616</v>
      </c>
      <c r="B311" s="115" t="s">
        <v>1008</v>
      </c>
      <c r="C311" s="115" t="s">
        <v>615</v>
      </c>
      <c r="D311" s="114"/>
      <c r="E311" s="114"/>
      <c r="F311" s="113">
        <v>14639230.77</v>
      </c>
      <c r="G311" s="113">
        <v>0</v>
      </c>
      <c r="H311" s="112">
        <v>0</v>
      </c>
    </row>
    <row r="312" spans="1:8" outlineLevel="2" x14ac:dyDescent="0.25">
      <c r="A312" s="111" t="s">
        <v>524</v>
      </c>
      <c r="B312" s="110" t="s">
        <v>1008</v>
      </c>
      <c r="C312" s="110" t="s">
        <v>500</v>
      </c>
      <c r="D312" s="109"/>
      <c r="E312" s="109"/>
      <c r="F312" s="108">
        <v>14639230.77</v>
      </c>
      <c r="G312" s="108">
        <v>0</v>
      </c>
      <c r="H312" s="107">
        <v>0</v>
      </c>
    </row>
    <row r="313" spans="1:8" ht="25.5" outlineLevel="3" x14ac:dyDescent="0.25">
      <c r="A313" s="106" t="s">
        <v>414</v>
      </c>
      <c r="B313" s="105" t="s">
        <v>1008</v>
      </c>
      <c r="C313" s="105" t="s">
        <v>500</v>
      </c>
      <c r="D313" s="105" t="s">
        <v>413</v>
      </c>
      <c r="E313" s="104"/>
      <c r="F313" s="103">
        <v>14639230.77</v>
      </c>
      <c r="G313" s="103">
        <v>0</v>
      </c>
      <c r="H313" s="102">
        <v>0</v>
      </c>
    </row>
    <row r="314" spans="1:8" outlineLevel="4" x14ac:dyDescent="0.25">
      <c r="A314" s="101" t="s">
        <v>523</v>
      </c>
      <c r="B314" s="100" t="s">
        <v>1008</v>
      </c>
      <c r="C314" s="100" t="s">
        <v>500</v>
      </c>
      <c r="D314" s="100" t="s">
        <v>522</v>
      </c>
      <c r="E314" s="99"/>
      <c r="F314" s="98">
        <v>14639230.77</v>
      </c>
      <c r="G314" s="98">
        <v>0</v>
      </c>
      <c r="H314" s="97">
        <v>0</v>
      </c>
    </row>
    <row r="315" spans="1:8" outlineLevel="5" x14ac:dyDescent="0.25">
      <c r="A315" s="96" t="s">
        <v>521</v>
      </c>
      <c r="B315" s="95" t="s">
        <v>1008</v>
      </c>
      <c r="C315" s="95" t="s">
        <v>500</v>
      </c>
      <c r="D315" s="95" t="s">
        <v>520</v>
      </c>
      <c r="E315" s="94"/>
      <c r="F315" s="93">
        <v>14639230.77</v>
      </c>
      <c r="G315" s="93">
        <v>0</v>
      </c>
      <c r="H315" s="92">
        <v>0</v>
      </c>
    </row>
    <row r="316" spans="1:8" outlineLevel="6" x14ac:dyDescent="0.25">
      <c r="A316" s="91" t="s">
        <v>117</v>
      </c>
      <c r="B316" s="90" t="s">
        <v>1008</v>
      </c>
      <c r="C316" s="90" t="s">
        <v>500</v>
      </c>
      <c r="D316" s="90" t="s">
        <v>519</v>
      </c>
      <c r="E316" s="137"/>
      <c r="F316" s="89">
        <v>9515500</v>
      </c>
      <c r="G316" s="89">
        <v>0</v>
      </c>
      <c r="H316" s="88">
        <v>0</v>
      </c>
    </row>
    <row r="317" spans="1:8" outlineLevel="7" x14ac:dyDescent="0.25">
      <c r="A317" s="136" t="s">
        <v>341</v>
      </c>
      <c r="B317" s="135" t="s">
        <v>1008</v>
      </c>
      <c r="C317" s="135" t="s">
        <v>500</v>
      </c>
      <c r="D317" s="135" t="s">
        <v>519</v>
      </c>
      <c r="E317" s="135" t="s">
        <v>338</v>
      </c>
      <c r="F317" s="134">
        <v>9515500</v>
      </c>
      <c r="G317" s="134">
        <v>0</v>
      </c>
      <c r="H317" s="133">
        <v>0</v>
      </c>
    </row>
    <row r="318" spans="1:8" ht="25.5" outlineLevel="6" x14ac:dyDescent="0.25">
      <c r="A318" s="91" t="s">
        <v>518</v>
      </c>
      <c r="B318" s="90" t="s">
        <v>1008</v>
      </c>
      <c r="C318" s="90" t="s">
        <v>500</v>
      </c>
      <c r="D318" s="90" t="s">
        <v>517</v>
      </c>
      <c r="E318" s="137"/>
      <c r="F318" s="89">
        <v>5123730.7699999996</v>
      </c>
      <c r="G318" s="89">
        <v>0</v>
      </c>
      <c r="H318" s="88">
        <v>0</v>
      </c>
    </row>
    <row r="319" spans="1:8" outlineLevel="7" x14ac:dyDescent="0.25">
      <c r="A319" s="136" t="s">
        <v>341</v>
      </c>
      <c r="B319" s="135" t="s">
        <v>1008</v>
      </c>
      <c r="C319" s="135" t="s">
        <v>500</v>
      </c>
      <c r="D319" s="135" t="s">
        <v>517</v>
      </c>
      <c r="E319" s="135" t="s">
        <v>338</v>
      </c>
      <c r="F319" s="134">
        <v>5123730.7699999996</v>
      </c>
      <c r="G319" s="134">
        <v>0</v>
      </c>
      <c r="H319" s="133">
        <v>0</v>
      </c>
    </row>
    <row r="320" spans="1:8" outlineLevel="1" x14ac:dyDescent="0.25">
      <c r="A320" s="116" t="s">
        <v>498</v>
      </c>
      <c r="B320" s="115" t="s">
        <v>1008</v>
      </c>
      <c r="C320" s="115" t="s">
        <v>497</v>
      </c>
      <c r="D320" s="114"/>
      <c r="E320" s="114"/>
      <c r="F320" s="113">
        <v>454353863.58999997</v>
      </c>
      <c r="G320" s="113">
        <v>496011301.76999998</v>
      </c>
      <c r="H320" s="112">
        <v>26242.6</v>
      </c>
    </row>
    <row r="321" spans="1:8" outlineLevel="2" x14ac:dyDescent="0.25">
      <c r="A321" s="111" t="s">
        <v>496</v>
      </c>
      <c r="B321" s="110" t="s">
        <v>1008</v>
      </c>
      <c r="C321" s="110" t="s">
        <v>451</v>
      </c>
      <c r="D321" s="109"/>
      <c r="E321" s="109"/>
      <c r="F321" s="108">
        <v>454353863.58999997</v>
      </c>
      <c r="G321" s="108">
        <v>496011301.76999998</v>
      </c>
      <c r="H321" s="107">
        <v>26242.6</v>
      </c>
    </row>
    <row r="322" spans="1:8" ht="25.5" outlineLevel="3" x14ac:dyDescent="0.25">
      <c r="A322" s="106" t="s">
        <v>493</v>
      </c>
      <c r="B322" s="105" t="s">
        <v>1008</v>
      </c>
      <c r="C322" s="105" t="s">
        <v>451</v>
      </c>
      <c r="D322" s="105" t="s">
        <v>492</v>
      </c>
      <c r="E322" s="104"/>
      <c r="F322" s="103">
        <v>454353863.58999997</v>
      </c>
      <c r="G322" s="103">
        <v>496011301.76999998</v>
      </c>
      <c r="H322" s="102">
        <v>26242.6</v>
      </c>
    </row>
    <row r="323" spans="1:8" outlineLevel="5" x14ac:dyDescent="0.25">
      <c r="A323" s="96" t="s">
        <v>464</v>
      </c>
      <c r="B323" s="95" t="s">
        <v>1008</v>
      </c>
      <c r="C323" s="95" t="s">
        <v>451</v>
      </c>
      <c r="D323" s="95" t="s">
        <v>463</v>
      </c>
      <c r="E323" s="94"/>
      <c r="F323" s="93">
        <v>451427620.99000001</v>
      </c>
      <c r="G323" s="93">
        <v>495985059.17000002</v>
      </c>
      <c r="H323" s="92">
        <v>0</v>
      </c>
    </row>
    <row r="324" spans="1:8" ht="25.5" outlineLevel="6" x14ac:dyDescent="0.25">
      <c r="A324" s="91" t="s">
        <v>462</v>
      </c>
      <c r="B324" s="90" t="s">
        <v>1008</v>
      </c>
      <c r="C324" s="90" t="s">
        <v>451</v>
      </c>
      <c r="D324" s="90" t="s">
        <v>461</v>
      </c>
      <c r="E324" s="137"/>
      <c r="F324" s="89">
        <v>1427620.99</v>
      </c>
      <c r="G324" s="89">
        <v>0</v>
      </c>
      <c r="H324" s="88">
        <v>0</v>
      </c>
    </row>
    <row r="325" spans="1:8" outlineLevel="7" x14ac:dyDescent="0.25">
      <c r="A325" s="136" t="s">
        <v>394</v>
      </c>
      <c r="B325" s="135" t="s">
        <v>1008</v>
      </c>
      <c r="C325" s="135" t="s">
        <v>451</v>
      </c>
      <c r="D325" s="135" t="s">
        <v>461</v>
      </c>
      <c r="E325" s="135" t="s">
        <v>392</v>
      </c>
      <c r="F325" s="134">
        <v>1427620.99</v>
      </c>
      <c r="G325" s="134">
        <v>0</v>
      </c>
      <c r="H325" s="133">
        <v>0</v>
      </c>
    </row>
    <row r="326" spans="1:8" outlineLevel="6" x14ac:dyDescent="0.25">
      <c r="A326" s="91" t="s">
        <v>460</v>
      </c>
      <c r="B326" s="90" t="s">
        <v>1008</v>
      </c>
      <c r="C326" s="90" t="s">
        <v>451</v>
      </c>
      <c r="D326" s="90" t="s">
        <v>459</v>
      </c>
      <c r="E326" s="137"/>
      <c r="F326" s="89">
        <v>300000000</v>
      </c>
      <c r="G326" s="89">
        <v>345985059.17000002</v>
      </c>
      <c r="H326" s="88">
        <v>0</v>
      </c>
    </row>
    <row r="327" spans="1:8" outlineLevel="7" x14ac:dyDescent="0.25">
      <c r="A327" s="136" t="s">
        <v>394</v>
      </c>
      <c r="B327" s="135" t="s">
        <v>1008</v>
      </c>
      <c r="C327" s="135" t="s">
        <v>451</v>
      </c>
      <c r="D327" s="135" t="s">
        <v>459</v>
      </c>
      <c r="E327" s="135" t="s">
        <v>392</v>
      </c>
      <c r="F327" s="134">
        <v>300000000</v>
      </c>
      <c r="G327" s="134">
        <v>345985059.17000002</v>
      </c>
      <c r="H327" s="133">
        <v>0</v>
      </c>
    </row>
    <row r="328" spans="1:8" ht="25.5" outlineLevel="6" x14ac:dyDescent="0.25">
      <c r="A328" s="91" t="s">
        <v>458</v>
      </c>
      <c r="B328" s="90" t="s">
        <v>1008</v>
      </c>
      <c r="C328" s="90" t="s">
        <v>451</v>
      </c>
      <c r="D328" s="90" t="s">
        <v>457</v>
      </c>
      <c r="E328" s="137"/>
      <c r="F328" s="89">
        <v>150000000</v>
      </c>
      <c r="G328" s="89">
        <v>150000000</v>
      </c>
      <c r="H328" s="88">
        <v>0</v>
      </c>
    </row>
    <row r="329" spans="1:8" outlineLevel="7" x14ac:dyDescent="0.25">
      <c r="A329" s="136" t="s">
        <v>394</v>
      </c>
      <c r="B329" s="135" t="s">
        <v>1008</v>
      </c>
      <c r="C329" s="135" t="s">
        <v>451</v>
      </c>
      <c r="D329" s="135" t="s">
        <v>457</v>
      </c>
      <c r="E329" s="135" t="s">
        <v>392</v>
      </c>
      <c r="F329" s="134">
        <v>150000000</v>
      </c>
      <c r="G329" s="134">
        <v>150000000</v>
      </c>
      <c r="H329" s="133">
        <v>0</v>
      </c>
    </row>
    <row r="330" spans="1:8" ht="25.5" outlineLevel="5" x14ac:dyDescent="0.25">
      <c r="A330" s="96" t="s">
        <v>456</v>
      </c>
      <c r="B330" s="95" t="s">
        <v>1008</v>
      </c>
      <c r="C330" s="95" t="s">
        <v>451</v>
      </c>
      <c r="D330" s="95" t="s">
        <v>455</v>
      </c>
      <c r="E330" s="94"/>
      <c r="F330" s="93">
        <v>2926242.6</v>
      </c>
      <c r="G330" s="93">
        <v>26242.6</v>
      </c>
      <c r="H330" s="92">
        <v>26242.6</v>
      </c>
    </row>
    <row r="331" spans="1:8" ht="38.25" outlineLevel="6" x14ac:dyDescent="0.25">
      <c r="A331" s="91" t="s">
        <v>454</v>
      </c>
      <c r="B331" s="90" t="s">
        <v>1008</v>
      </c>
      <c r="C331" s="90" t="s">
        <v>451</v>
      </c>
      <c r="D331" s="90" t="s">
        <v>453</v>
      </c>
      <c r="E331" s="137"/>
      <c r="F331" s="89">
        <v>2900000</v>
      </c>
      <c r="G331" s="89">
        <v>0</v>
      </c>
      <c r="H331" s="88">
        <v>0</v>
      </c>
    </row>
    <row r="332" spans="1:8" outlineLevel="7" x14ac:dyDescent="0.25">
      <c r="A332" s="136" t="s">
        <v>341</v>
      </c>
      <c r="B332" s="135" t="s">
        <v>1008</v>
      </c>
      <c r="C332" s="135" t="s">
        <v>451</v>
      </c>
      <c r="D332" s="135" t="s">
        <v>453</v>
      </c>
      <c r="E332" s="135" t="s">
        <v>338</v>
      </c>
      <c r="F332" s="134">
        <v>2900000</v>
      </c>
      <c r="G332" s="134">
        <v>0</v>
      </c>
      <c r="H332" s="133">
        <v>0</v>
      </c>
    </row>
    <row r="333" spans="1:8" outlineLevel="6" x14ac:dyDescent="0.25">
      <c r="A333" s="91" t="s">
        <v>452</v>
      </c>
      <c r="B333" s="90" t="s">
        <v>1008</v>
      </c>
      <c r="C333" s="90" t="s">
        <v>451</v>
      </c>
      <c r="D333" s="90" t="s">
        <v>450</v>
      </c>
      <c r="E333" s="137"/>
      <c r="F333" s="89">
        <v>26242.6</v>
      </c>
      <c r="G333" s="89">
        <v>26242.6</v>
      </c>
      <c r="H333" s="88">
        <v>26242.6</v>
      </c>
    </row>
    <row r="334" spans="1:8" outlineLevel="7" x14ac:dyDescent="0.25">
      <c r="A334" s="136" t="s">
        <v>341</v>
      </c>
      <c r="B334" s="135" t="s">
        <v>1008</v>
      </c>
      <c r="C334" s="135" t="s">
        <v>451</v>
      </c>
      <c r="D334" s="135" t="s">
        <v>450</v>
      </c>
      <c r="E334" s="135" t="s">
        <v>338</v>
      </c>
      <c r="F334" s="134">
        <v>26242.6</v>
      </c>
      <c r="G334" s="134">
        <v>26242.6</v>
      </c>
      <c r="H334" s="133">
        <v>26242.6</v>
      </c>
    </row>
    <row r="335" spans="1:8" outlineLevel="1" x14ac:dyDescent="0.25">
      <c r="A335" s="116" t="s">
        <v>449</v>
      </c>
      <c r="B335" s="115" t="s">
        <v>1008</v>
      </c>
      <c r="C335" s="115" t="s">
        <v>448</v>
      </c>
      <c r="D335" s="114"/>
      <c r="E335" s="114"/>
      <c r="F335" s="113">
        <v>84773766.480000004</v>
      </c>
      <c r="G335" s="113">
        <v>82865316.480000004</v>
      </c>
      <c r="H335" s="112">
        <v>78622566.480000004</v>
      </c>
    </row>
    <row r="336" spans="1:8" outlineLevel="2" x14ac:dyDescent="0.25">
      <c r="A336" s="111" t="s">
        <v>447</v>
      </c>
      <c r="B336" s="110" t="s">
        <v>1008</v>
      </c>
      <c r="C336" s="110" t="s">
        <v>442</v>
      </c>
      <c r="D336" s="109"/>
      <c r="E336" s="109"/>
      <c r="F336" s="108">
        <v>5303109.4800000004</v>
      </c>
      <c r="G336" s="108">
        <v>5303109.4800000004</v>
      </c>
      <c r="H336" s="107">
        <v>5303109.4800000004</v>
      </c>
    </row>
    <row r="337" spans="1:8" ht="25.5" outlineLevel="3" x14ac:dyDescent="0.25">
      <c r="A337" s="106" t="s">
        <v>290</v>
      </c>
      <c r="B337" s="105" t="s">
        <v>1008</v>
      </c>
      <c r="C337" s="105" t="s">
        <v>442</v>
      </c>
      <c r="D337" s="105" t="s">
        <v>289</v>
      </c>
      <c r="E337" s="104"/>
      <c r="F337" s="103">
        <v>5303109.4800000004</v>
      </c>
      <c r="G337" s="103">
        <v>5303109.4800000004</v>
      </c>
      <c r="H337" s="102">
        <v>5303109.4800000004</v>
      </c>
    </row>
    <row r="338" spans="1:8" ht="25.5" outlineLevel="4" x14ac:dyDescent="0.25">
      <c r="A338" s="101" t="s">
        <v>288</v>
      </c>
      <c r="B338" s="100" t="s">
        <v>1008</v>
      </c>
      <c r="C338" s="100" t="s">
        <v>442</v>
      </c>
      <c r="D338" s="100" t="s">
        <v>287</v>
      </c>
      <c r="E338" s="99"/>
      <c r="F338" s="98">
        <v>5303109.4800000004</v>
      </c>
      <c r="G338" s="98">
        <v>5303109.4800000004</v>
      </c>
      <c r="H338" s="97">
        <v>5303109.4800000004</v>
      </c>
    </row>
    <row r="339" spans="1:8" outlineLevel="5" x14ac:dyDescent="0.25">
      <c r="A339" s="96" t="s">
        <v>286</v>
      </c>
      <c r="B339" s="95" t="s">
        <v>1008</v>
      </c>
      <c r="C339" s="95" t="s">
        <v>442</v>
      </c>
      <c r="D339" s="95" t="s">
        <v>285</v>
      </c>
      <c r="E339" s="94"/>
      <c r="F339" s="93">
        <v>5303109.4800000004</v>
      </c>
      <c r="G339" s="93">
        <v>5303109.4800000004</v>
      </c>
      <c r="H339" s="92">
        <v>5303109.4800000004</v>
      </c>
    </row>
    <row r="340" spans="1:8" outlineLevel="6" x14ac:dyDescent="0.25">
      <c r="A340" s="91" t="s">
        <v>443</v>
      </c>
      <c r="B340" s="90" t="s">
        <v>1008</v>
      </c>
      <c r="C340" s="90" t="s">
        <v>442</v>
      </c>
      <c r="D340" s="90" t="s">
        <v>446</v>
      </c>
      <c r="E340" s="137"/>
      <c r="F340" s="89">
        <v>5303109.4800000004</v>
      </c>
      <c r="G340" s="89">
        <v>5303109.4800000004</v>
      </c>
      <c r="H340" s="88">
        <v>5303109.4800000004</v>
      </c>
    </row>
    <row r="341" spans="1:8" outlineLevel="7" x14ac:dyDescent="0.25">
      <c r="A341" s="136" t="s">
        <v>361</v>
      </c>
      <c r="B341" s="135" t="s">
        <v>1008</v>
      </c>
      <c r="C341" s="135" t="s">
        <v>442</v>
      </c>
      <c r="D341" s="135" t="s">
        <v>446</v>
      </c>
      <c r="E341" s="135" t="s">
        <v>359</v>
      </c>
      <c r="F341" s="134">
        <v>5303109.4800000004</v>
      </c>
      <c r="G341" s="134">
        <v>5303109.4800000004</v>
      </c>
      <c r="H341" s="133">
        <v>5303109.4800000004</v>
      </c>
    </row>
    <row r="342" spans="1:8" outlineLevel="2" x14ac:dyDescent="0.25">
      <c r="A342" s="111" t="s">
        <v>440</v>
      </c>
      <c r="B342" s="110" t="s">
        <v>1008</v>
      </c>
      <c r="C342" s="110" t="s">
        <v>423</v>
      </c>
      <c r="D342" s="109"/>
      <c r="E342" s="109"/>
      <c r="F342" s="108">
        <v>423881</v>
      </c>
      <c r="G342" s="108">
        <v>423881</v>
      </c>
      <c r="H342" s="107">
        <v>423881</v>
      </c>
    </row>
    <row r="343" spans="1:8" ht="25.5" outlineLevel="3" x14ac:dyDescent="0.25">
      <c r="A343" s="106" t="s">
        <v>372</v>
      </c>
      <c r="B343" s="105" t="s">
        <v>1008</v>
      </c>
      <c r="C343" s="105" t="s">
        <v>423</v>
      </c>
      <c r="D343" s="105" t="s">
        <v>371</v>
      </c>
      <c r="E343" s="104"/>
      <c r="F343" s="103">
        <v>377481</v>
      </c>
      <c r="G343" s="103">
        <v>377481</v>
      </c>
      <c r="H343" s="102">
        <v>377481</v>
      </c>
    </row>
    <row r="344" spans="1:8" outlineLevel="5" x14ac:dyDescent="0.25">
      <c r="A344" s="96" t="s">
        <v>439</v>
      </c>
      <c r="B344" s="95" t="s">
        <v>1008</v>
      </c>
      <c r="C344" s="95" t="s">
        <v>423</v>
      </c>
      <c r="D344" s="95" t="s">
        <v>438</v>
      </c>
      <c r="E344" s="94"/>
      <c r="F344" s="93">
        <v>377481</v>
      </c>
      <c r="G344" s="93">
        <v>377481</v>
      </c>
      <c r="H344" s="92">
        <v>377481</v>
      </c>
    </row>
    <row r="345" spans="1:8" ht="25.5" outlineLevel="6" x14ac:dyDescent="0.25">
      <c r="A345" s="91" t="s">
        <v>437</v>
      </c>
      <c r="B345" s="90" t="s">
        <v>1008</v>
      </c>
      <c r="C345" s="90" t="s">
        <v>423</v>
      </c>
      <c r="D345" s="90" t="s">
        <v>436</v>
      </c>
      <c r="E345" s="137"/>
      <c r="F345" s="89">
        <v>377481</v>
      </c>
      <c r="G345" s="89">
        <v>377481</v>
      </c>
      <c r="H345" s="88">
        <v>377481</v>
      </c>
    </row>
    <row r="346" spans="1:8" outlineLevel="7" x14ac:dyDescent="0.25">
      <c r="A346" s="136" t="s">
        <v>361</v>
      </c>
      <c r="B346" s="135" t="s">
        <v>1008</v>
      </c>
      <c r="C346" s="135" t="s">
        <v>423</v>
      </c>
      <c r="D346" s="135" t="s">
        <v>436</v>
      </c>
      <c r="E346" s="135" t="s">
        <v>359</v>
      </c>
      <c r="F346" s="134">
        <v>377481</v>
      </c>
      <c r="G346" s="134">
        <v>377481</v>
      </c>
      <c r="H346" s="133">
        <v>377481</v>
      </c>
    </row>
    <row r="347" spans="1:8" ht="25.5" outlineLevel="3" x14ac:dyDescent="0.25">
      <c r="A347" s="106" t="s">
        <v>334</v>
      </c>
      <c r="B347" s="105" t="s">
        <v>1008</v>
      </c>
      <c r="C347" s="105" t="s">
        <v>423</v>
      </c>
      <c r="D347" s="105" t="s">
        <v>333</v>
      </c>
      <c r="E347" s="104"/>
      <c r="F347" s="103">
        <v>46400</v>
      </c>
      <c r="G347" s="103">
        <v>46400</v>
      </c>
      <c r="H347" s="102">
        <v>46400</v>
      </c>
    </row>
    <row r="348" spans="1:8" outlineLevel="4" x14ac:dyDescent="0.25">
      <c r="A348" s="101" t="s">
        <v>434</v>
      </c>
      <c r="B348" s="100" t="s">
        <v>1008</v>
      </c>
      <c r="C348" s="100" t="s">
        <v>423</v>
      </c>
      <c r="D348" s="100" t="s">
        <v>433</v>
      </c>
      <c r="E348" s="99"/>
      <c r="F348" s="98">
        <v>46400</v>
      </c>
      <c r="G348" s="98">
        <v>46400</v>
      </c>
      <c r="H348" s="97">
        <v>46400</v>
      </c>
    </row>
    <row r="349" spans="1:8" outlineLevel="5" x14ac:dyDescent="0.25">
      <c r="A349" s="96" t="s">
        <v>432</v>
      </c>
      <c r="B349" s="95" t="s">
        <v>1008</v>
      </c>
      <c r="C349" s="95" t="s">
        <v>423</v>
      </c>
      <c r="D349" s="95" t="s">
        <v>431</v>
      </c>
      <c r="E349" s="94"/>
      <c r="F349" s="93">
        <v>46400</v>
      </c>
      <c r="G349" s="93">
        <v>46400</v>
      </c>
      <c r="H349" s="92">
        <v>46400</v>
      </c>
    </row>
    <row r="350" spans="1:8" outlineLevel="6" x14ac:dyDescent="0.25">
      <c r="A350" s="91" t="s">
        <v>39</v>
      </c>
      <c r="B350" s="90" t="s">
        <v>1008</v>
      </c>
      <c r="C350" s="90" t="s">
        <v>423</v>
      </c>
      <c r="D350" s="90" t="s">
        <v>428</v>
      </c>
      <c r="E350" s="137"/>
      <c r="F350" s="89">
        <v>46400</v>
      </c>
      <c r="G350" s="89">
        <v>46400</v>
      </c>
      <c r="H350" s="88">
        <v>46400</v>
      </c>
    </row>
    <row r="351" spans="1:8" ht="38.25" outlineLevel="7" x14ac:dyDescent="0.25">
      <c r="A351" s="136" t="s">
        <v>430</v>
      </c>
      <c r="B351" s="135" t="s">
        <v>1008</v>
      </c>
      <c r="C351" s="135" t="s">
        <v>423</v>
      </c>
      <c r="D351" s="135" t="s">
        <v>428</v>
      </c>
      <c r="E351" s="135" t="s">
        <v>429</v>
      </c>
      <c r="F351" s="134">
        <v>696</v>
      </c>
      <c r="G351" s="134">
        <v>696</v>
      </c>
      <c r="H351" s="133">
        <v>696</v>
      </c>
    </row>
    <row r="352" spans="1:8" outlineLevel="7" x14ac:dyDescent="0.25">
      <c r="A352" s="136" t="s">
        <v>341</v>
      </c>
      <c r="B352" s="135" t="s">
        <v>1008</v>
      </c>
      <c r="C352" s="135" t="s">
        <v>423</v>
      </c>
      <c r="D352" s="135" t="s">
        <v>428</v>
      </c>
      <c r="E352" s="135" t="s">
        <v>338</v>
      </c>
      <c r="F352" s="134">
        <v>45704</v>
      </c>
      <c r="G352" s="134">
        <v>45704</v>
      </c>
      <c r="H352" s="133">
        <v>45704</v>
      </c>
    </row>
    <row r="353" spans="1:8" outlineLevel="2" x14ac:dyDescent="0.25">
      <c r="A353" s="111" t="s">
        <v>421</v>
      </c>
      <c r="B353" s="110" t="s">
        <v>1008</v>
      </c>
      <c r="C353" s="110" t="s">
        <v>383</v>
      </c>
      <c r="D353" s="109"/>
      <c r="E353" s="109"/>
      <c r="F353" s="108">
        <v>72152095</v>
      </c>
      <c r="G353" s="108">
        <v>70243645</v>
      </c>
      <c r="H353" s="107">
        <v>66000895</v>
      </c>
    </row>
    <row r="354" spans="1:8" ht="25.5" outlineLevel="3" x14ac:dyDescent="0.25">
      <c r="A354" s="106" t="s">
        <v>372</v>
      </c>
      <c r="B354" s="105" t="s">
        <v>1008</v>
      </c>
      <c r="C354" s="105" t="s">
        <v>383</v>
      </c>
      <c r="D354" s="105" t="s">
        <v>371</v>
      </c>
      <c r="E354" s="104"/>
      <c r="F354" s="103">
        <v>550150</v>
      </c>
      <c r="G354" s="103">
        <v>1100300</v>
      </c>
      <c r="H354" s="102">
        <v>1650450</v>
      </c>
    </row>
    <row r="355" spans="1:8" outlineLevel="5" x14ac:dyDescent="0.25">
      <c r="A355" s="96" t="s">
        <v>420</v>
      </c>
      <c r="B355" s="95" t="s">
        <v>1008</v>
      </c>
      <c r="C355" s="95" t="s">
        <v>383</v>
      </c>
      <c r="D355" s="95" t="s">
        <v>419</v>
      </c>
      <c r="E355" s="94"/>
      <c r="F355" s="93">
        <v>550150</v>
      </c>
      <c r="G355" s="93">
        <v>1100300</v>
      </c>
      <c r="H355" s="92">
        <v>1650450</v>
      </c>
    </row>
    <row r="356" spans="1:8" ht="63.75" outlineLevel="6" x14ac:dyDescent="0.25">
      <c r="A356" s="91" t="s">
        <v>418</v>
      </c>
      <c r="B356" s="90" t="s">
        <v>1008</v>
      </c>
      <c r="C356" s="90" t="s">
        <v>383</v>
      </c>
      <c r="D356" s="90" t="s">
        <v>417</v>
      </c>
      <c r="E356" s="137"/>
      <c r="F356" s="89">
        <v>152500</v>
      </c>
      <c r="G356" s="89">
        <v>305000</v>
      </c>
      <c r="H356" s="88">
        <v>457500</v>
      </c>
    </row>
    <row r="357" spans="1:8" outlineLevel="7" x14ac:dyDescent="0.25">
      <c r="A357" s="136" t="s">
        <v>361</v>
      </c>
      <c r="B357" s="135" t="s">
        <v>1008</v>
      </c>
      <c r="C357" s="135" t="s">
        <v>383</v>
      </c>
      <c r="D357" s="135" t="s">
        <v>417</v>
      </c>
      <c r="E357" s="135" t="s">
        <v>359</v>
      </c>
      <c r="F357" s="134">
        <v>152500</v>
      </c>
      <c r="G357" s="134">
        <v>305000</v>
      </c>
      <c r="H357" s="133">
        <v>457500</v>
      </c>
    </row>
    <row r="358" spans="1:8" ht="25.5" outlineLevel="6" x14ac:dyDescent="0.25">
      <c r="A358" s="91" t="s">
        <v>416</v>
      </c>
      <c r="B358" s="90" t="s">
        <v>1008</v>
      </c>
      <c r="C358" s="90" t="s">
        <v>383</v>
      </c>
      <c r="D358" s="90" t="s">
        <v>415</v>
      </c>
      <c r="E358" s="137"/>
      <c r="F358" s="89">
        <v>397650</v>
      </c>
      <c r="G358" s="89">
        <v>795300</v>
      </c>
      <c r="H358" s="88">
        <v>1192950</v>
      </c>
    </row>
    <row r="359" spans="1:8" outlineLevel="7" x14ac:dyDescent="0.25">
      <c r="A359" s="136" t="s">
        <v>361</v>
      </c>
      <c r="B359" s="135" t="s">
        <v>1008</v>
      </c>
      <c r="C359" s="135" t="s">
        <v>383</v>
      </c>
      <c r="D359" s="135" t="s">
        <v>415</v>
      </c>
      <c r="E359" s="135" t="s">
        <v>359</v>
      </c>
      <c r="F359" s="134">
        <v>397650</v>
      </c>
      <c r="G359" s="134">
        <v>795300</v>
      </c>
      <c r="H359" s="133">
        <v>1192950</v>
      </c>
    </row>
    <row r="360" spans="1:8" ht="25.5" outlineLevel="3" x14ac:dyDescent="0.25">
      <c r="A360" s="106" t="s">
        <v>290</v>
      </c>
      <c r="B360" s="105" t="s">
        <v>1008</v>
      </c>
      <c r="C360" s="105" t="s">
        <v>383</v>
      </c>
      <c r="D360" s="105" t="s">
        <v>289</v>
      </c>
      <c r="E360" s="104"/>
      <c r="F360" s="103">
        <v>71601945</v>
      </c>
      <c r="G360" s="103">
        <v>69143345</v>
      </c>
      <c r="H360" s="102">
        <v>64350445</v>
      </c>
    </row>
    <row r="361" spans="1:8" ht="25.5" outlineLevel="4" x14ac:dyDescent="0.25">
      <c r="A361" s="101" t="s">
        <v>288</v>
      </c>
      <c r="B361" s="100" t="s">
        <v>1008</v>
      </c>
      <c r="C361" s="100" t="s">
        <v>383</v>
      </c>
      <c r="D361" s="100" t="s">
        <v>287</v>
      </c>
      <c r="E361" s="99"/>
      <c r="F361" s="98">
        <v>71601945</v>
      </c>
      <c r="G361" s="98">
        <v>69143345</v>
      </c>
      <c r="H361" s="97">
        <v>64350445</v>
      </c>
    </row>
    <row r="362" spans="1:8" outlineLevel="5" x14ac:dyDescent="0.25">
      <c r="A362" s="96" t="s">
        <v>286</v>
      </c>
      <c r="B362" s="95" t="s">
        <v>1008</v>
      </c>
      <c r="C362" s="95" t="s">
        <v>383</v>
      </c>
      <c r="D362" s="95" t="s">
        <v>285</v>
      </c>
      <c r="E362" s="94"/>
      <c r="F362" s="93">
        <v>71601945</v>
      </c>
      <c r="G362" s="93">
        <v>69143345</v>
      </c>
      <c r="H362" s="92">
        <v>64350445</v>
      </c>
    </row>
    <row r="363" spans="1:8" ht="38.25" outlineLevel="6" x14ac:dyDescent="0.25">
      <c r="A363" s="91" t="s">
        <v>45</v>
      </c>
      <c r="B363" s="90" t="s">
        <v>1008</v>
      </c>
      <c r="C363" s="90" t="s">
        <v>383</v>
      </c>
      <c r="D363" s="90" t="s">
        <v>406</v>
      </c>
      <c r="E363" s="137"/>
      <c r="F363" s="89">
        <v>1230300</v>
      </c>
      <c r="G363" s="89">
        <v>1230300</v>
      </c>
      <c r="H363" s="88">
        <v>1230300</v>
      </c>
    </row>
    <row r="364" spans="1:8" outlineLevel="7" x14ac:dyDescent="0.25">
      <c r="A364" s="136" t="s">
        <v>361</v>
      </c>
      <c r="B364" s="135" t="s">
        <v>1008</v>
      </c>
      <c r="C364" s="135" t="s">
        <v>383</v>
      </c>
      <c r="D364" s="135" t="s">
        <v>406</v>
      </c>
      <c r="E364" s="135" t="s">
        <v>359</v>
      </c>
      <c r="F364" s="134">
        <v>1230300</v>
      </c>
      <c r="G364" s="134">
        <v>1230300</v>
      </c>
      <c r="H364" s="133">
        <v>1230300</v>
      </c>
    </row>
    <row r="365" spans="1:8" ht="38.25" outlineLevel="6" x14ac:dyDescent="0.25">
      <c r="A365" s="91" t="s">
        <v>53</v>
      </c>
      <c r="B365" s="90" t="s">
        <v>1008</v>
      </c>
      <c r="C365" s="90" t="s">
        <v>383</v>
      </c>
      <c r="D365" s="90" t="s">
        <v>405</v>
      </c>
      <c r="E365" s="137"/>
      <c r="F365" s="89">
        <v>2695945</v>
      </c>
      <c r="G365" s="89">
        <v>2695945</v>
      </c>
      <c r="H365" s="88">
        <v>2695945</v>
      </c>
    </row>
    <row r="366" spans="1:8" outlineLevel="7" x14ac:dyDescent="0.25">
      <c r="A366" s="136" t="s">
        <v>361</v>
      </c>
      <c r="B366" s="135" t="s">
        <v>1008</v>
      </c>
      <c r="C366" s="135" t="s">
        <v>383</v>
      </c>
      <c r="D366" s="135" t="s">
        <v>405</v>
      </c>
      <c r="E366" s="135" t="s">
        <v>359</v>
      </c>
      <c r="F366" s="134">
        <v>2695945</v>
      </c>
      <c r="G366" s="134">
        <v>2695945</v>
      </c>
      <c r="H366" s="133">
        <v>2695945</v>
      </c>
    </row>
    <row r="367" spans="1:8" ht="25.5" outlineLevel="6" x14ac:dyDescent="0.25">
      <c r="A367" s="91" t="s">
        <v>404</v>
      </c>
      <c r="B367" s="90" t="s">
        <v>1008</v>
      </c>
      <c r="C367" s="90" t="s">
        <v>383</v>
      </c>
      <c r="D367" s="90" t="s">
        <v>403</v>
      </c>
      <c r="E367" s="137"/>
      <c r="F367" s="89">
        <v>67103800</v>
      </c>
      <c r="G367" s="89">
        <v>64645200</v>
      </c>
      <c r="H367" s="88">
        <v>59852300</v>
      </c>
    </row>
    <row r="368" spans="1:8" outlineLevel="7" x14ac:dyDescent="0.25">
      <c r="A368" s="136" t="s">
        <v>361</v>
      </c>
      <c r="B368" s="135" t="s">
        <v>1008</v>
      </c>
      <c r="C368" s="135" t="s">
        <v>383</v>
      </c>
      <c r="D368" s="135" t="s">
        <v>403</v>
      </c>
      <c r="E368" s="135" t="s">
        <v>359</v>
      </c>
      <c r="F368" s="134">
        <v>67103800</v>
      </c>
      <c r="G368" s="134">
        <v>64645200</v>
      </c>
      <c r="H368" s="133">
        <v>59852300</v>
      </c>
    </row>
    <row r="369" spans="1:8" ht="38.25" outlineLevel="6" x14ac:dyDescent="0.25">
      <c r="A369" s="91" t="s">
        <v>57</v>
      </c>
      <c r="B369" s="90" t="s">
        <v>1008</v>
      </c>
      <c r="C369" s="90" t="s">
        <v>383</v>
      </c>
      <c r="D369" s="90" t="s">
        <v>402</v>
      </c>
      <c r="E369" s="137"/>
      <c r="F369" s="89">
        <v>571900</v>
      </c>
      <c r="G369" s="89">
        <v>571900</v>
      </c>
      <c r="H369" s="88">
        <v>571900</v>
      </c>
    </row>
    <row r="370" spans="1:8" outlineLevel="7" x14ac:dyDescent="0.25">
      <c r="A370" s="136" t="s">
        <v>361</v>
      </c>
      <c r="B370" s="135" t="s">
        <v>1008</v>
      </c>
      <c r="C370" s="135" t="s">
        <v>383</v>
      </c>
      <c r="D370" s="135" t="s">
        <v>402</v>
      </c>
      <c r="E370" s="135" t="s">
        <v>359</v>
      </c>
      <c r="F370" s="134">
        <v>571900</v>
      </c>
      <c r="G370" s="134">
        <v>571900</v>
      </c>
      <c r="H370" s="133">
        <v>571900</v>
      </c>
    </row>
    <row r="371" spans="1:8" outlineLevel="2" x14ac:dyDescent="0.25">
      <c r="A371" s="111" t="s">
        <v>381</v>
      </c>
      <c r="B371" s="110" t="s">
        <v>1008</v>
      </c>
      <c r="C371" s="110" t="s">
        <v>340</v>
      </c>
      <c r="D371" s="109"/>
      <c r="E371" s="109"/>
      <c r="F371" s="108">
        <v>6894681</v>
      </c>
      <c r="G371" s="108">
        <v>6894681</v>
      </c>
      <c r="H371" s="107">
        <v>6894681</v>
      </c>
    </row>
    <row r="372" spans="1:8" ht="25.5" outlineLevel="3" x14ac:dyDescent="0.25">
      <c r="A372" s="106" t="s">
        <v>380</v>
      </c>
      <c r="B372" s="105" t="s">
        <v>1008</v>
      </c>
      <c r="C372" s="105" t="s">
        <v>340</v>
      </c>
      <c r="D372" s="105" t="s">
        <v>379</v>
      </c>
      <c r="E372" s="104"/>
      <c r="F372" s="103">
        <v>4424150</v>
      </c>
      <c r="G372" s="103">
        <v>4424150</v>
      </c>
      <c r="H372" s="102">
        <v>4424150</v>
      </c>
    </row>
    <row r="373" spans="1:8" outlineLevel="4" x14ac:dyDescent="0.25">
      <c r="A373" s="101" t="s">
        <v>378</v>
      </c>
      <c r="B373" s="100" t="s">
        <v>1008</v>
      </c>
      <c r="C373" s="100" t="s">
        <v>340</v>
      </c>
      <c r="D373" s="100" t="s">
        <v>377</v>
      </c>
      <c r="E373" s="99"/>
      <c r="F373" s="98">
        <v>4424150</v>
      </c>
      <c r="G373" s="98">
        <v>4424150</v>
      </c>
      <c r="H373" s="97">
        <v>4424150</v>
      </c>
    </row>
    <row r="374" spans="1:8" outlineLevel="5" x14ac:dyDescent="0.25">
      <c r="A374" s="96" t="s">
        <v>376</v>
      </c>
      <c r="B374" s="95" t="s">
        <v>1008</v>
      </c>
      <c r="C374" s="95" t="s">
        <v>340</v>
      </c>
      <c r="D374" s="95" t="s">
        <v>375</v>
      </c>
      <c r="E374" s="94"/>
      <c r="F374" s="93">
        <v>4424150</v>
      </c>
      <c r="G374" s="93">
        <v>4424150</v>
      </c>
      <c r="H374" s="92">
        <v>4424150</v>
      </c>
    </row>
    <row r="375" spans="1:8" ht="25.5" outlineLevel="6" x14ac:dyDescent="0.25">
      <c r="A375" s="91" t="s">
        <v>374</v>
      </c>
      <c r="B375" s="90" t="s">
        <v>1008</v>
      </c>
      <c r="C375" s="90" t="s">
        <v>340</v>
      </c>
      <c r="D375" s="90" t="s">
        <v>373</v>
      </c>
      <c r="E375" s="137"/>
      <c r="F375" s="89">
        <v>4424150</v>
      </c>
      <c r="G375" s="89">
        <v>4424150</v>
      </c>
      <c r="H375" s="88">
        <v>4424150</v>
      </c>
    </row>
    <row r="376" spans="1:8" ht="25.5" outlineLevel="7" x14ac:dyDescent="0.25">
      <c r="A376" s="136" t="s">
        <v>297</v>
      </c>
      <c r="B376" s="135" t="s">
        <v>1008</v>
      </c>
      <c r="C376" s="135" t="s">
        <v>340</v>
      </c>
      <c r="D376" s="135" t="s">
        <v>373</v>
      </c>
      <c r="E376" s="135" t="s">
        <v>294</v>
      </c>
      <c r="F376" s="134">
        <v>4424150</v>
      </c>
      <c r="G376" s="134">
        <v>4424150</v>
      </c>
      <c r="H376" s="133">
        <v>4424150</v>
      </c>
    </row>
    <row r="377" spans="1:8" ht="25.5" outlineLevel="3" x14ac:dyDescent="0.25">
      <c r="A377" s="106" t="s">
        <v>372</v>
      </c>
      <c r="B377" s="105" t="s">
        <v>1008</v>
      </c>
      <c r="C377" s="105" t="s">
        <v>340</v>
      </c>
      <c r="D377" s="105" t="s">
        <v>371</v>
      </c>
      <c r="E377" s="104"/>
      <c r="F377" s="103">
        <v>2055000</v>
      </c>
      <c r="G377" s="103">
        <v>2055000</v>
      </c>
      <c r="H377" s="102">
        <v>2055000</v>
      </c>
    </row>
    <row r="378" spans="1:8" ht="25.5" outlineLevel="5" x14ac:dyDescent="0.25">
      <c r="A378" s="96" t="s">
        <v>370</v>
      </c>
      <c r="B378" s="95" t="s">
        <v>1008</v>
      </c>
      <c r="C378" s="95" t="s">
        <v>340</v>
      </c>
      <c r="D378" s="95" t="s">
        <v>369</v>
      </c>
      <c r="E378" s="94"/>
      <c r="F378" s="93">
        <v>2055000</v>
      </c>
      <c r="G378" s="93">
        <v>2055000</v>
      </c>
      <c r="H378" s="92">
        <v>2055000</v>
      </c>
    </row>
    <row r="379" spans="1:8" ht="25.5" outlineLevel="6" x14ac:dyDescent="0.25">
      <c r="A379" s="91" t="s">
        <v>366</v>
      </c>
      <c r="B379" s="90" t="s">
        <v>1008</v>
      </c>
      <c r="C379" s="90" t="s">
        <v>340</v>
      </c>
      <c r="D379" s="90" t="s">
        <v>365</v>
      </c>
      <c r="E379" s="137"/>
      <c r="F379" s="89">
        <v>1020000</v>
      </c>
      <c r="G379" s="89">
        <v>1020000</v>
      </c>
      <c r="H379" s="88">
        <v>1020000</v>
      </c>
    </row>
    <row r="380" spans="1:8" outlineLevel="7" x14ac:dyDescent="0.25">
      <c r="A380" s="136" t="s">
        <v>361</v>
      </c>
      <c r="B380" s="135" t="s">
        <v>1008</v>
      </c>
      <c r="C380" s="135" t="s">
        <v>340</v>
      </c>
      <c r="D380" s="135" t="s">
        <v>365</v>
      </c>
      <c r="E380" s="135" t="s">
        <v>359</v>
      </c>
      <c r="F380" s="134">
        <v>1020000</v>
      </c>
      <c r="G380" s="134">
        <v>1020000</v>
      </c>
      <c r="H380" s="133">
        <v>1020000</v>
      </c>
    </row>
    <row r="381" spans="1:8" outlineLevel="6" x14ac:dyDescent="0.25">
      <c r="A381" s="91" t="s">
        <v>362</v>
      </c>
      <c r="B381" s="90" t="s">
        <v>1008</v>
      </c>
      <c r="C381" s="90" t="s">
        <v>340</v>
      </c>
      <c r="D381" s="90" t="s">
        <v>360</v>
      </c>
      <c r="E381" s="137"/>
      <c r="F381" s="89">
        <v>1035000</v>
      </c>
      <c r="G381" s="89">
        <v>1035000</v>
      </c>
      <c r="H381" s="88">
        <v>1035000</v>
      </c>
    </row>
    <row r="382" spans="1:8" outlineLevel="7" x14ac:dyDescent="0.25">
      <c r="A382" s="136" t="s">
        <v>361</v>
      </c>
      <c r="B382" s="135" t="s">
        <v>1008</v>
      </c>
      <c r="C382" s="135" t="s">
        <v>340</v>
      </c>
      <c r="D382" s="135" t="s">
        <v>360</v>
      </c>
      <c r="E382" s="135" t="s">
        <v>359</v>
      </c>
      <c r="F382" s="134">
        <v>1035000</v>
      </c>
      <c r="G382" s="134">
        <v>1035000</v>
      </c>
      <c r="H382" s="133">
        <v>1035000</v>
      </c>
    </row>
    <row r="383" spans="1:8" ht="25.5" outlineLevel="3" x14ac:dyDescent="0.25">
      <c r="A383" s="106" t="s">
        <v>358</v>
      </c>
      <c r="B383" s="105" t="s">
        <v>1008</v>
      </c>
      <c r="C383" s="105" t="s">
        <v>340</v>
      </c>
      <c r="D383" s="105" t="s">
        <v>357</v>
      </c>
      <c r="E383" s="104"/>
      <c r="F383" s="103">
        <v>415531</v>
      </c>
      <c r="G383" s="103">
        <v>415531</v>
      </c>
      <c r="H383" s="102">
        <v>415531</v>
      </c>
    </row>
    <row r="384" spans="1:8" ht="25.5" outlineLevel="4" x14ac:dyDescent="0.25">
      <c r="A384" s="101" t="s">
        <v>356</v>
      </c>
      <c r="B384" s="100" t="s">
        <v>1008</v>
      </c>
      <c r="C384" s="100" t="s">
        <v>340</v>
      </c>
      <c r="D384" s="100" t="s">
        <v>355</v>
      </c>
      <c r="E384" s="99"/>
      <c r="F384" s="98">
        <v>415531</v>
      </c>
      <c r="G384" s="98">
        <v>415531</v>
      </c>
      <c r="H384" s="97">
        <v>415531</v>
      </c>
    </row>
    <row r="385" spans="1:8" ht="25.5" outlineLevel="5" x14ac:dyDescent="0.25">
      <c r="A385" s="96" t="s">
        <v>354</v>
      </c>
      <c r="B385" s="95" t="s">
        <v>1008</v>
      </c>
      <c r="C385" s="95" t="s">
        <v>340</v>
      </c>
      <c r="D385" s="95" t="s">
        <v>353</v>
      </c>
      <c r="E385" s="94"/>
      <c r="F385" s="93">
        <v>415531</v>
      </c>
      <c r="G385" s="93">
        <v>415531</v>
      </c>
      <c r="H385" s="92">
        <v>415531</v>
      </c>
    </row>
    <row r="386" spans="1:8" ht="76.5" outlineLevel="6" x14ac:dyDescent="0.25">
      <c r="A386" s="91" t="s">
        <v>352</v>
      </c>
      <c r="B386" s="90" t="s">
        <v>1008</v>
      </c>
      <c r="C386" s="90" t="s">
        <v>340</v>
      </c>
      <c r="D386" s="90" t="s">
        <v>351</v>
      </c>
      <c r="E386" s="137"/>
      <c r="F386" s="89">
        <v>354048</v>
      </c>
      <c r="G386" s="89">
        <v>354048</v>
      </c>
      <c r="H386" s="88">
        <v>354048</v>
      </c>
    </row>
    <row r="387" spans="1:8" outlineLevel="7" x14ac:dyDescent="0.25">
      <c r="A387" s="136" t="s">
        <v>283</v>
      </c>
      <c r="B387" s="135" t="s">
        <v>1008</v>
      </c>
      <c r="C387" s="135" t="s">
        <v>340</v>
      </c>
      <c r="D387" s="135" t="s">
        <v>351</v>
      </c>
      <c r="E387" s="135" t="s">
        <v>280</v>
      </c>
      <c r="F387" s="134">
        <v>354048</v>
      </c>
      <c r="G387" s="134">
        <v>354048</v>
      </c>
      <c r="H387" s="133">
        <v>354048</v>
      </c>
    </row>
    <row r="388" spans="1:8" ht="102" outlineLevel="6" x14ac:dyDescent="0.25">
      <c r="A388" s="91" t="s">
        <v>350</v>
      </c>
      <c r="B388" s="90" t="s">
        <v>1008</v>
      </c>
      <c r="C388" s="90" t="s">
        <v>340</v>
      </c>
      <c r="D388" s="90" t="s">
        <v>349</v>
      </c>
      <c r="E388" s="137"/>
      <c r="F388" s="89">
        <v>61483</v>
      </c>
      <c r="G388" s="89">
        <v>61483</v>
      </c>
      <c r="H388" s="88">
        <v>61483</v>
      </c>
    </row>
    <row r="389" spans="1:8" outlineLevel="7" x14ac:dyDescent="0.25">
      <c r="A389" s="136" t="s">
        <v>283</v>
      </c>
      <c r="B389" s="135" t="s">
        <v>1008</v>
      </c>
      <c r="C389" s="135" t="s">
        <v>340</v>
      </c>
      <c r="D389" s="135" t="s">
        <v>349</v>
      </c>
      <c r="E389" s="135" t="s">
        <v>280</v>
      </c>
      <c r="F389" s="134">
        <v>61483</v>
      </c>
      <c r="G389" s="134">
        <v>61483</v>
      </c>
      <c r="H389" s="133">
        <v>61483</v>
      </c>
    </row>
    <row r="390" spans="1:8" outlineLevel="1" x14ac:dyDescent="0.25">
      <c r="A390" s="116" t="s">
        <v>293</v>
      </c>
      <c r="B390" s="115" t="s">
        <v>1008</v>
      </c>
      <c r="C390" s="115" t="s">
        <v>292</v>
      </c>
      <c r="D390" s="114"/>
      <c r="E390" s="114"/>
      <c r="F390" s="113">
        <v>2400000</v>
      </c>
      <c r="G390" s="113">
        <v>2400000</v>
      </c>
      <c r="H390" s="112">
        <v>2400000</v>
      </c>
    </row>
    <row r="391" spans="1:8" outlineLevel="2" x14ac:dyDescent="0.25">
      <c r="A391" s="111" t="s">
        <v>291</v>
      </c>
      <c r="B391" s="110" t="s">
        <v>1008</v>
      </c>
      <c r="C391" s="110" t="s">
        <v>282</v>
      </c>
      <c r="D391" s="109"/>
      <c r="E391" s="109"/>
      <c r="F391" s="108">
        <v>2400000</v>
      </c>
      <c r="G391" s="108">
        <v>2400000</v>
      </c>
      <c r="H391" s="107">
        <v>2400000</v>
      </c>
    </row>
    <row r="392" spans="1:8" ht="25.5" outlineLevel="3" x14ac:dyDescent="0.25">
      <c r="A392" s="106" t="s">
        <v>290</v>
      </c>
      <c r="B392" s="105" t="s">
        <v>1008</v>
      </c>
      <c r="C392" s="105" t="s">
        <v>282</v>
      </c>
      <c r="D392" s="105" t="s">
        <v>289</v>
      </c>
      <c r="E392" s="104"/>
      <c r="F392" s="103">
        <v>2400000</v>
      </c>
      <c r="G392" s="103">
        <v>2400000</v>
      </c>
      <c r="H392" s="102">
        <v>2400000</v>
      </c>
    </row>
    <row r="393" spans="1:8" ht="25.5" outlineLevel="4" x14ac:dyDescent="0.25">
      <c r="A393" s="101" t="s">
        <v>288</v>
      </c>
      <c r="B393" s="100" t="s">
        <v>1008</v>
      </c>
      <c r="C393" s="100" t="s">
        <v>282</v>
      </c>
      <c r="D393" s="100" t="s">
        <v>287</v>
      </c>
      <c r="E393" s="99"/>
      <c r="F393" s="98">
        <v>2400000</v>
      </c>
      <c r="G393" s="98">
        <v>2400000</v>
      </c>
      <c r="H393" s="97">
        <v>2400000</v>
      </c>
    </row>
    <row r="394" spans="1:8" outlineLevel="5" x14ac:dyDescent="0.25">
      <c r="A394" s="96" t="s">
        <v>286</v>
      </c>
      <c r="B394" s="95" t="s">
        <v>1008</v>
      </c>
      <c r="C394" s="95" t="s">
        <v>282</v>
      </c>
      <c r="D394" s="95" t="s">
        <v>285</v>
      </c>
      <c r="E394" s="94"/>
      <c r="F394" s="93">
        <v>2400000</v>
      </c>
      <c r="G394" s="93">
        <v>2400000</v>
      </c>
      <c r="H394" s="92">
        <v>2400000</v>
      </c>
    </row>
    <row r="395" spans="1:8" ht="51" outlineLevel="6" x14ac:dyDescent="0.25">
      <c r="A395" s="91" t="s">
        <v>284</v>
      </c>
      <c r="B395" s="90" t="s">
        <v>1008</v>
      </c>
      <c r="C395" s="90" t="s">
        <v>282</v>
      </c>
      <c r="D395" s="90" t="s">
        <v>281</v>
      </c>
      <c r="E395" s="137"/>
      <c r="F395" s="89">
        <v>2400000</v>
      </c>
      <c r="G395" s="89">
        <v>2400000</v>
      </c>
      <c r="H395" s="88">
        <v>2400000</v>
      </c>
    </row>
    <row r="396" spans="1:8" outlineLevel="7" x14ac:dyDescent="0.25">
      <c r="A396" s="136" t="s">
        <v>283</v>
      </c>
      <c r="B396" s="135" t="s">
        <v>1008</v>
      </c>
      <c r="C396" s="135" t="s">
        <v>282</v>
      </c>
      <c r="D396" s="135" t="s">
        <v>281</v>
      </c>
      <c r="E396" s="135" t="s">
        <v>280</v>
      </c>
      <c r="F396" s="134">
        <v>2400000</v>
      </c>
      <c r="G396" s="134">
        <v>2400000</v>
      </c>
      <c r="H396" s="133">
        <v>2400000</v>
      </c>
    </row>
    <row r="397" spans="1:8" ht="30.75" thickBot="1" x14ac:dyDescent="0.3">
      <c r="A397" s="121" t="s">
        <v>1007</v>
      </c>
      <c r="B397" s="120" t="s">
        <v>1006</v>
      </c>
      <c r="C397" s="119"/>
      <c r="D397" s="119"/>
      <c r="E397" s="119"/>
      <c r="F397" s="118">
        <v>57957411.5</v>
      </c>
      <c r="G397" s="118">
        <v>77710109.640000001</v>
      </c>
      <c r="H397" s="117">
        <v>62207942.689999998</v>
      </c>
    </row>
    <row r="398" spans="1:8" outlineLevel="1" x14ac:dyDescent="0.25">
      <c r="A398" s="116" t="s">
        <v>979</v>
      </c>
      <c r="B398" s="115" t="s">
        <v>1006</v>
      </c>
      <c r="C398" s="115" t="s">
        <v>978</v>
      </c>
      <c r="D398" s="114"/>
      <c r="E398" s="114"/>
      <c r="F398" s="113">
        <v>25360300.420000002</v>
      </c>
      <c r="G398" s="113">
        <v>28436663.100000001</v>
      </c>
      <c r="H398" s="112">
        <v>9534911.1999999993</v>
      </c>
    </row>
    <row r="399" spans="1:8" outlineLevel="2" x14ac:dyDescent="0.25">
      <c r="A399" s="111" t="s">
        <v>938</v>
      </c>
      <c r="B399" s="110" t="s">
        <v>1006</v>
      </c>
      <c r="C399" s="110" t="s">
        <v>839</v>
      </c>
      <c r="D399" s="109"/>
      <c r="E399" s="109"/>
      <c r="F399" s="108">
        <v>25360300.420000002</v>
      </c>
      <c r="G399" s="108">
        <v>28436663.100000001</v>
      </c>
      <c r="H399" s="107">
        <v>9534911.1999999993</v>
      </c>
    </row>
    <row r="400" spans="1:8" ht="25.5" outlineLevel="3" x14ac:dyDescent="0.25">
      <c r="A400" s="106" t="s">
        <v>850</v>
      </c>
      <c r="B400" s="105" t="s">
        <v>1006</v>
      </c>
      <c r="C400" s="105" t="s">
        <v>839</v>
      </c>
      <c r="D400" s="105" t="s">
        <v>849</v>
      </c>
      <c r="E400" s="104"/>
      <c r="F400" s="103">
        <v>25360300.420000002</v>
      </c>
      <c r="G400" s="103">
        <v>28436663.100000001</v>
      </c>
      <c r="H400" s="102">
        <v>9534911.1999999993</v>
      </c>
    </row>
    <row r="401" spans="1:8" ht="38.25" outlineLevel="6" x14ac:dyDescent="0.25">
      <c r="A401" s="91" t="s">
        <v>848</v>
      </c>
      <c r="B401" s="90" t="s">
        <v>1006</v>
      </c>
      <c r="C401" s="90" t="s">
        <v>839</v>
      </c>
      <c r="D401" s="90" t="s">
        <v>847</v>
      </c>
      <c r="E401" s="137"/>
      <c r="F401" s="89">
        <v>14655000</v>
      </c>
      <c r="G401" s="89">
        <v>15000000</v>
      </c>
      <c r="H401" s="88">
        <v>5000000</v>
      </c>
    </row>
    <row r="402" spans="1:8" outlineLevel="7" x14ac:dyDescent="0.25">
      <c r="A402" s="136" t="s">
        <v>283</v>
      </c>
      <c r="B402" s="135" t="s">
        <v>1006</v>
      </c>
      <c r="C402" s="135" t="s">
        <v>839</v>
      </c>
      <c r="D402" s="135" t="s">
        <v>847</v>
      </c>
      <c r="E402" s="135" t="s">
        <v>280</v>
      </c>
      <c r="F402" s="134">
        <v>14655000</v>
      </c>
      <c r="G402" s="134">
        <v>15000000</v>
      </c>
      <c r="H402" s="133">
        <v>5000000</v>
      </c>
    </row>
    <row r="403" spans="1:8" ht="25.5" outlineLevel="6" x14ac:dyDescent="0.25">
      <c r="A403" s="91" t="s">
        <v>846</v>
      </c>
      <c r="B403" s="90" t="s">
        <v>1006</v>
      </c>
      <c r="C403" s="90" t="s">
        <v>839</v>
      </c>
      <c r="D403" s="90" t="s">
        <v>845</v>
      </c>
      <c r="E403" s="137"/>
      <c r="F403" s="89">
        <v>9220882.9100000001</v>
      </c>
      <c r="G403" s="89">
        <v>11874663.1</v>
      </c>
      <c r="H403" s="88">
        <v>2972911.2</v>
      </c>
    </row>
    <row r="404" spans="1:8" outlineLevel="7" x14ac:dyDescent="0.25">
      <c r="A404" s="136" t="s">
        <v>283</v>
      </c>
      <c r="B404" s="135" t="s">
        <v>1006</v>
      </c>
      <c r="C404" s="135" t="s">
        <v>839</v>
      </c>
      <c r="D404" s="135" t="s">
        <v>845</v>
      </c>
      <c r="E404" s="135" t="s">
        <v>280</v>
      </c>
      <c r="F404" s="134">
        <v>9220882.9100000001</v>
      </c>
      <c r="G404" s="134">
        <v>11874663.1</v>
      </c>
      <c r="H404" s="133">
        <v>2972911.2</v>
      </c>
    </row>
    <row r="405" spans="1:8" ht="38.25" outlineLevel="6" x14ac:dyDescent="0.25">
      <c r="A405" s="91" t="s">
        <v>844</v>
      </c>
      <c r="B405" s="90" t="s">
        <v>1006</v>
      </c>
      <c r="C405" s="90" t="s">
        <v>839</v>
      </c>
      <c r="D405" s="90" t="s">
        <v>843</v>
      </c>
      <c r="E405" s="137"/>
      <c r="F405" s="89">
        <v>1484417.51</v>
      </c>
      <c r="G405" s="89">
        <v>1562000</v>
      </c>
      <c r="H405" s="88">
        <v>1562000</v>
      </c>
    </row>
    <row r="406" spans="1:8" outlineLevel="7" x14ac:dyDescent="0.25">
      <c r="A406" s="136" t="s">
        <v>283</v>
      </c>
      <c r="B406" s="135" t="s">
        <v>1006</v>
      </c>
      <c r="C406" s="135" t="s">
        <v>839</v>
      </c>
      <c r="D406" s="135" t="s">
        <v>843</v>
      </c>
      <c r="E406" s="135" t="s">
        <v>280</v>
      </c>
      <c r="F406" s="134">
        <v>1484417.51</v>
      </c>
      <c r="G406" s="134">
        <v>1562000</v>
      </c>
      <c r="H406" s="133">
        <v>1562000</v>
      </c>
    </row>
    <row r="407" spans="1:8" outlineLevel="1" x14ac:dyDescent="0.25">
      <c r="A407" s="116" t="s">
        <v>279</v>
      </c>
      <c r="B407" s="115" t="s">
        <v>1006</v>
      </c>
      <c r="C407" s="115" t="s">
        <v>278</v>
      </c>
      <c r="D407" s="114"/>
      <c r="E407" s="114"/>
      <c r="F407" s="113">
        <v>32597111.079999998</v>
      </c>
      <c r="G407" s="113">
        <v>49273446.539999999</v>
      </c>
      <c r="H407" s="112">
        <v>52673031.490000002</v>
      </c>
    </row>
    <row r="408" spans="1:8" outlineLevel="2" x14ac:dyDescent="0.25">
      <c r="A408" s="111" t="s">
        <v>277</v>
      </c>
      <c r="B408" s="110" t="s">
        <v>1006</v>
      </c>
      <c r="C408" s="110" t="s">
        <v>266</v>
      </c>
      <c r="D408" s="109"/>
      <c r="E408" s="109"/>
      <c r="F408" s="108">
        <v>32597111.079999998</v>
      </c>
      <c r="G408" s="108">
        <v>49273446.539999999</v>
      </c>
      <c r="H408" s="107">
        <v>52673031.490000002</v>
      </c>
    </row>
    <row r="409" spans="1:8" ht="25.5" outlineLevel="3" x14ac:dyDescent="0.25">
      <c r="A409" s="106" t="s">
        <v>276</v>
      </c>
      <c r="B409" s="105" t="s">
        <v>1006</v>
      </c>
      <c r="C409" s="105" t="s">
        <v>266</v>
      </c>
      <c r="D409" s="105" t="s">
        <v>275</v>
      </c>
      <c r="E409" s="104"/>
      <c r="F409" s="103">
        <v>32597111.079999998</v>
      </c>
      <c r="G409" s="103">
        <v>49273446.539999999</v>
      </c>
      <c r="H409" s="102">
        <v>52673031.490000002</v>
      </c>
    </row>
    <row r="410" spans="1:8" ht="25.5" outlineLevel="4" x14ac:dyDescent="0.25">
      <c r="A410" s="101" t="s">
        <v>274</v>
      </c>
      <c r="B410" s="100" t="s">
        <v>1006</v>
      </c>
      <c r="C410" s="100" t="s">
        <v>266</v>
      </c>
      <c r="D410" s="100" t="s">
        <v>273</v>
      </c>
      <c r="E410" s="99"/>
      <c r="F410" s="98">
        <v>32597111.079999998</v>
      </c>
      <c r="G410" s="98">
        <v>49273446.539999999</v>
      </c>
      <c r="H410" s="97">
        <v>52673031.490000002</v>
      </c>
    </row>
    <row r="411" spans="1:8" outlineLevel="5" x14ac:dyDescent="0.25">
      <c r="A411" s="96" t="s">
        <v>272</v>
      </c>
      <c r="B411" s="95" t="s">
        <v>1006</v>
      </c>
      <c r="C411" s="95" t="s">
        <v>266</v>
      </c>
      <c r="D411" s="95" t="s">
        <v>271</v>
      </c>
      <c r="E411" s="94"/>
      <c r="F411" s="93">
        <v>32597111.079999998</v>
      </c>
      <c r="G411" s="93">
        <v>49273446.539999999</v>
      </c>
      <c r="H411" s="92">
        <v>52673031.490000002</v>
      </c>
    </row>
    <row r="412" spans="1:8" outlineLevel="6" x14ac:dyDescent="0.25">
      <c r="A412" s="91" t="s">
        <v>270</v>
      </c>
      <c r="B412" s="90" t="s">
        <v>1006</v>
      </c>
      <c r="C412" s="90" t="s">
        <v>266</v>
      </c>
      <c r="D412" s="90" t="s">
        <v>269</v>
      </c>
      <c r="E412" s="137"/>
      <c r="F412" s="89">
        <v>32333994.16</v>
      </c>
      <c r="G412" s="89">
        <v>49085700.149999999</v>
      </c>
      <c r="H412" s="88">
        <v>52547509.090000004</v>
      </c>
    </row>
    <row r="413" spans="1:8" outlineLevel="7" x14ac:dyDescent="0.25">
      <c r="A413" s="136" t="s">
        <v>267</v>
      </c>
      <c r="B413" s="135" t="s">
        <v>1006</v>
      </c>
      <c r="C413" s="135" t="s">
        <v>266</v>
      </c>
      <c r="D413" s="135" t="s">
        <v>269</v>
      </c>
      <c r="E413" s="135" t="s">
        <v>264</v>
      </c>
      <c r="F413" s="134">
        <v>32333994.16</v>
      </c>
      <c r="G413" s="134">
        <v>49085700.149999999</v>
      </c>
      <c r="H413" s="133">
        <v>52547509.090000004</v>
      </c>
    </row>
    <row r="414" spans="1:8" outlineLevel="6" x14ac:dyDescent="0.25">
      <c r="A414" s="91" t="s">
        <v>268</v>
      </c>
      <c r="B414" s="90" t="s">
        <v>1006</v>
      </c>
      <c r="C414" s="90" t="s">
        <v>266</v>
      </c>
      <c r="D414" s="90" t="s">
        <v>265</v>
      </c>
      <c r="E414" s="137"/>
      <c r="F414" s="89">
        <v>263116.92</v>
      </c>
      <c r="G414" s="89">
        <v>187746.39</v>
      </c>
      <c r="H414" s="88">
        <v>125522.4</v>
      </c>
    </row>
    <row r="415" spans="1:8" outlineLevel="7" x14ac:dyDescent="0.25">
      <c r="A415" s="136" t="s">
        <v>267</v>
      </c>
      <c r="B415" s="135" t="s">
        <v>1006</v>
      </c>
      <c r="C415" s="135" t="s">
        <v>266</v>
      </c>
      <c r="D415" s="135" t="s">
        <v>265</v>
      </c>
      <c r="E415" s="135" t="s">
        <v>264</v>
      </c>
      <c r="F415" s="134">
        <v>263116.92</v>
      </c>
      <c r="G415" s="134">
        <v>187746.39</v>
      </c>
      <c r="H415" s="133">
        <v>125522.4</v>
      </c>
    </row>
    <row r="416" spans="1:8" ht="30.75" thickBot="1" x14ac:dyDescent="0.3">
      <c r="A416" s="121" t="s">
        <v>1005</v>
      </c>
      <c r="B416" s="120" t="s">
        <v>1004</v>
      </c>
      <c r="C416" s="119"/>
      <c r="D416" s="119"/>
      <c r="E416" s="119"/>
      <c r="F416" s="118">
        <v>9309936.8200000003</v>
      </c>
      <c r="G416" s="118">
        <v>9000982.8200000003</v>
      </c>
      <c r="H416" s="117">
        <v>9242903.8200000003</v>
      </c>
    </row>
    <row r="417" spans="1:8" outlineLevel="1" x14ac:dyDescent="0.25">
      <c r="A417" s="116" t="s">
        <v>979</v>
      </c>
      <c r="B417" s="115" t="s">
        <v>1004</v>
      </c>
      <c r="C417" s="115" t="s">
        <v>978</v>
      </c>
      <c r="D417" s="114"/>
      <c r="E417" s="114"/>
      <c r="F417" s="113">
        <v>9309936.8200000003</v>
      </c>
      <c r="G417" s="113">
        <v>9000982.8200000003</v>
      </c>
      <c r="H417" s="112">
        <v>9242903.8200000003</v>
      </c>
    </row>
    <row r="418" spans="1:8" ht="25.5" outlineLevel="2" x14ac:dyDescent="0.25">
      <c r="A418" s="111" t="s">
        <v>953</v>
      </c>
      <c r="B418" s="110" t="s">
        <v>1004</v>
      </c>
      <c r="C418" s="110" t="s">
        <v>946</v>
      </c>
      <c r="D418" s="109"/>
      <c r="E418" s="109"/>
      <c r="F418" s="108">
        <v>9290936.8200000003</v>
      </c>
      <c r="G418" s="108">
        <v>8981982.8200000003</v>
      </c>
      <c r="H418" s="107">
        <v>9223903.8200000003</v>
      </c>
    </row>
    <row r="419" spans="1:8" ht="25.5" outlineLevel="3" x14ac:dyDescent="0.25">
      <c r="A419" s="106" t="s">
        <v>842</v>
      </c>
      <c r="B419" s="105" t="s">
        <v>1004</v>
      </c>
      <c r="C419" s="105" t="s">
        <v>946</v>
      </c>
      <c r="D419" s="105" t="s">
        <v>841</v>
      </c>
      <c r="E419" s="104"/>
      <c r="F419" s="103">
        <v>9290936.8200000003</v>
      </c>
      <c r="G419" s="103">
        <v>8981982.8200000003</v>
      </c>
      <c r="H419" s="102">
        <v>9223903.8200000003</v>
      </c>
    </row>
    <row r="420" spans="1:8" ht="25.5" outlineLevel="6" x14ac:dyDescent="0.25">
      <c r="A420" s="91" t="s">
        <v>952</v>
      </c>
      <c r="B420" s="90" t="s">
        <v>1004</v>
      </c>
      <c r="C420" s="90" t="s">
        <v>946</v>
      </c>
      <c r="D420" s="90" t="s">
        <v>951</v>
      </c>
      <c r="E420" s="137"/>
      <c r="F420" s="89">
        <v>2274268.52</v>
      </c>
      <c r="G420" s="89">
        <v>2274268.52</v>
      </c>
      <c r="H420" s="88">
        <v>2274268.52</v>
      </c>
    </row>
    <row r="421" spans="1:8" ht="38.25" outlineLevel="7" x14ac:dyDescent="0.25">
      <c r="A421" s="136" t="s">
        <v>430</v>
      </c>
      <c r="B421" s="135" t="s">
        <v>1004</v>
      </c>
      <c r="C421" s="135" t="s">
        <v>946</v>
      </c>
      <c r="D421" s="135" t="s">
        <v>951</v>
      </c>
      <c r="E421" s="135" t="s">
        <v>429</v>
      </c>
      <c r="F421" s="134">
        <v>2274268.52</v>
      </c>
      <c r="G421" s="134">
        <v>2274268.52</v>
      </c>
      <c r="H421" s="133">
        <v>2274268.52</v>
      </c>
    </row>
    <row r="422" spans="1:8" outlineLevel="6" x14ac:dyDescent="0.25">
      <c r="A422" s="91" t="s">
        <v>950</v>
      </c>
      <c r="B422" s="90" t="s">
        <v>1004</v>
      </c>
      <c r="C422" s="90" t="s">
        <v>946</v>
      </c>
      <c r="D422" s="90" t="s">
        <v>949</v>
      </c>
      <c r="E422" s="137"/>
      <c r="F422" s="89">
        <v>6475025.2999999998</v>
      </c>
      <c r="G422" s="89">
        <v>6475025.2999999998</v>
      </c>
      <c r="H422" s="88">
        <v>6475025.2999999998</v>
      </c>
    </row>
    <row r="423" spans="1:8" ht="38.25" outlineLevel="7" x14ac:dyDescent="0.25">
      <c r="A423" s="136" t="s">
        <v>430</v>
      </c>
      <c r="B423" s="135" t="s">
        <v>1004</v>
      </c>
      <c r="C423" s="135" t="s">
        <v>946</v>
      </c>
      <c r="D423" s="135" t="s">
        <v>949</v>
      </c>
      <c r="E423" s="135" t="s">
        <v>429</v>
      </c>
      <c r="F423" s="134">
        <v>6475025.2999999998</v>
      </c>
      <c r="G423" s="134">
        <v>6475025.2999999998</v>
      </c>
      <c r="H423" s="133">
        <v>6475025.2999999998</v>
      </c>
    </row>
    <row r="424" spans="1:8" outlineLevel="6" x14ac:dyDescent="0.25">
      <c r="A424" s="91" t="s">
        <v>948</v>
      </c>
      <c r="B424" s="90" t="s">
        <v>1004</v>
      </c>
      <c r="C424" s="90" t="s">
        <v>946</v>
      </c>
      <c r="D424" s="90" t="s">
        <v>947</v>
      </c>
      <c r="E424" s="137"/>
      <c r="F424" s="89">
        <v>145253</v>
      </c>
      <c r="G424" s="89">
        <v>78220</v>
      </c>
      <c r="H424" s="88">
        <v>78220</v>
      </c>
    </row>
    <row r="425" spans="1:8" ht="38.25" outlineLevel="7" x14ac:dyDescent="0.25">
      <c r="A425" s="136" t="s">
        <v>430</v>
      </c>
      <c r="B425" s="135" t="s">
        <v>1004</v>
      </c>
      <c r="C425" s="135" t="s">
        <v>946</v>
      </c>
      <c r="D425" s="135" t="s">
        <v>947</v>
      </c>
      <c r="E425" s="135" t="s">
        <v>429</v>
      </c>
      <c r="F425" s="134">
        <v>35233</v>
      </c>
      <c r="G425" s="134">
        <v>0</v>
      </c>
      <c r="H425" s="133">
        <v>0</v>
      </c>
    </row>
    <row r="426" spans="1:8" outlineLevel="7" x14ac:dyDescent="0.25">
      <c r="A426" s="136" t="s">
        <v>341</v>
      </c>
      <c r="B426" s="135" t="s">
        <v>1004</v>
      </c>
      <c r="C426" s="135" t="s">
        <v>946</v>
      </c>
      <c r="D426" s="135" t="s">
        <v>947</v>
      </c>
      <c r="E426" s="135" t="s">
        <v>338</v>
      </c>
      <c r="F426" s="134">
        <v>110020</v>
      </c>
      <c r="G426" s="134">
        <v>78220</v>
      </c>
      <c r="H426" s="133">
        <v>78220</v>
      </c>
    </row>
    <row r="427" spans="1:8" ht="25.5" outlineLevel="6" x14ac:dyDescent="0.25">
      <c r="A427" s="91" t="s">
        <v>489</v>
      </c>
      <c r="B427" s="90" t="s">
        <v>1004</v>
      </c>
      <c r="C427" s="90" t="s">
        <v>946</v>
      </c>
      <c r="D427" s="90" t="s">
        <v>945</v>
      </c>
      <c r="E427" s="137"/>
      <c r="F427" s="89">
        <v>396390</v>
      </c>
      <c r="G427" s="89">
        <v>154469</v>
      </c>
      <c r="H427" s="88">
        <v>396390</v>
      </c>
    </row>
    <row r="428" spans="1:8" ht="38.25" outlineLevel="7" x14ac:dyDescent="0.25">
      <c r="A428" s="136" t="s">
        <v>430</v>
      </c>
      <c r="B428" s="135" t="s">
        <v>1004</v>
      </c>
      <c r="C428" s="135" t="s">
        <v>946</v>
      </c>
      <c r="D428" s="135" t="s">
        <v>945</v>
      </c>
      <c r="E428" s="135" t="s">
        <v>429</v>
      </c>
      <c r="F428" s="134">
        <v>396390</v>
      </c>
      <c r="G428" s="134">
        <v>154469</v>
      </c>
      <c r="H428" s="133">
        <v>396390</v>
      </c>
    </row>
    <row r="429" spans="1:8" outlineLevel="2" x14ac:dyDescent="0.25">
      <c r="A429" s="111" t="s">
        <v>938</v>
      </c>
      <c r="B429" s="110" t="s">
        <v>1004</v>
      </c>
      <c r="C429" s="110" t="s">
        <v>839</v>
      </c>
      <c r="D429" s="109"/>
      <c r="E429" s="109"/>
      <c r="F429" s="108">
        <v>19000</v>
      </c>
      <c r="G429" s="108">
        <v>19000</v>
      </c>
      <c r="H429" s="107">
        <v>19000</v>
      </c>
    </row>
    <row r="430" spans="1:8" ht="25.5" outlineLevel="3" x14ac:dyDescent="0.25">
      <c r="A430" s="106" t="s">
        <v>842</v>
      </c>
      <c r="B430" s="105" t="s">
        <v>1004</v>
      </c>
      <c r="C430" s="105" t="s">
        <v>839</v>
      </c>
      <c r="D430" s="105" t="s">
        <v>841</v>
      </c>
      <c r="E430" s="104"/>
      <c r="F430" s="103">
        <v>19000</v>
      </c>
      <c r="G430" s="103">
        <v>19000</v>
      </c>
      <c r="H430" s="102">
        <v>19000</v>
      </c>
    </row>
    <row r="431" spans="1:8" ht="25.5" outlineLevel="6" x14ac:dyDescent="0.25">
      <c r="A431" s="91" t="s">
        <v>840</v>
      </c>
      <c r="B431" s="90" t="s">
        <v>1004</v>
      </c>
      <c r="C431" s="90" t="s">
        <v>839</v>
      </c>
      <c r="D431" s="90" t="s">
        <v>838</v>
      </c>
      <c r="E431" s="137"/>
      <c r="F431" s="89">
        <v>19000</v>
      </c>
      <c r="G431" s="89">
        <v>19000</v>
      </c>
      <c r="H431" s="88">
        <v>19000</v>
      </c>
    </row>
    <row r="432" spans="1:8" outlineLevel="7" x14ac:dyDescent="0.25">
      <c r="A432" s="136" t="s">
        <v>283</v>
      </c>
      <c r="B432" s="135" t="s">
        <v>1004</v>
      </c>
      <c r="C432" s="135" t="s">
        <v>839</v>
      </c>
      <c r="D432" s="135" t="s">
        <v>838</v>
      </c>
      <c r="E432" s="135" t="s">
        <v>280</v>
      </c>
      <c r="F432" s="134">
        <v>19000</v>
      </c>
      <c r="G432" s="134">
        <v>19000</v>
      </c>
      <c r="H432" s="133">
        <v>19000</v>
      </c>
    </row>
    <row r="433" spans="1:8" ht="30.75" thickBot="1" x14ac:dyDescent="0.3">
      <c r="A433" s="121" t="s">
        <v>1003</v>
      </c>
      <c r="B433" s="120" t="s">
        <v>1002</v>
      </c>
      <c r="C433" s="119"/>
      <c r="D433" s="119"/>
      <c r="E433" s="119"/>
      <c r="F433" s="118">
        <v>1555059484.3399999</v>
      </c>
      <c r="G433" s="118">
        <v>1555161332.74</v>
      </c>
      <c r="H433" s="117">
        <v>1612468353.71</v>
      </c>
    </row>
    <row r="434" spans="1:8" outlineLevel="1" x14ac:dyDescent="0.25">
      <c r="A434" s="116" t="s">
        <v>979</v>
      </c>
      <c r="B434" s="115" t="s">
        <v>1002</v>
      </c>
      <c r="C434" s="115" t="s">
        <v>978</v>
      </c>
      <c r="D434" s="114"/>
      <c r="E434" s="114"/>
      <c r="F434" s="113">
        <v>20326462.210000001</v>
      </c>
      <c r="G434" s="113">
        <v>20309628.870000001</v>
      </c>
      <c r="H434" s="112">
        <v>20309628.870000001</v>
      </c>
    </row>
    <row r="435" spans="1:8" outlineLevel="2" x14ac:dyDescent="0.25">
      <c r="A435" s="111" t="s">
        <v>938</v>
      </c>
      <c r="B435" s="110" t="s">
        <v>1002</v>
      </c>
      <c r="C435" s="110" t="s">
        <v>839</v>
      </c>
      <c r="D435" s="109"/>
      <c r="E435" s="109"/>
      <c r="F435" s="108">
        <v>20326462.210000001</v>
      </c>
      <c r="G435" s="108">
        <v>20309628.870000001</v>
      </c>
      <c r="H435" s="107">
        <v>20309628.870000001</v>
      </c>
    </row>
    <row r="436" spans="1:8" ht="25.5" outlineLevel="3" x14ac:dyDescent="0.25">
      <c r="A436" s="106" t="s">
        <v>414</v>
      </c>
      <c r="B436" s="105" t="s">
        <v>1002</v>
      </c>
      <c r="C436" s="105" t="s">
        <v>839</v>
      </c>
      <c r="D436" s="105" t="s">
        <v>413</v>
      </c>
      <c r="E436" s="104"/>
      <c r="F436" s="103">
        <v>20326462.210000001</v>
      </c>
      <c r="G436" s="103">
        <v>20309628.870000001</v>
      </c>
      <c r="H436" s="102">
        <v>20309628.870000001</v>
      </c>
    </row>
    <row r="437" spans="1:8" ht="25.5" outlineLevel="4" x14ac:dyDescent="0.25">
      <c r="A437" s="101" t="s">
        <v>937</v>
      </c>
      <c r="B437" s="100" t="s">
        <v>1002</v>
      </c>
      <c r="C437" s="100" t="s">
        <v>839</v>
      </c>
      <c r="D437" s="100" t="s">
        <v>936</v>
      </c>
      <c r="E437" s="99"/>
      <c r="F437" s="98">
        <v>20326462.210000001</v>
      </c>
      <c r="G437" s="98">
        <v>20309628.870000001</v>
      </c>
      <c r="H437" s="97">
        <v>20309628.870000001</v>
      </c>
    </row>
    <row r="438" spans="1:8" outlineLevel="5" x14ac:dyDescent="0.25">
      <c r="A438" s="96" t="s">
        <v>935</v>
      </c>
      <c r="B438" s="95" t="s">
        <v>1002</v>
      </c>
      <c r="C438" s="95" t="s">
        <v>839</v>
      </c>
      <c r="D438" s="95" t="s">
        <v>934</v>
      </c>
      <c r="E438" s="94"/>
      <c r="F438" s="93">
        <v>20326462.210000001</v>
      </c>
      <c r="G438" s="93">
        <v>20309628.870000001</v>
      </c>
      <c r="H438" s="92">
        <v>20309628.870000001</v>
      </c>
    </row>
    <row r="439" spans="1:8" ht="38.25" outlineLevel="6" x14ac:dyDescent="0.25">
      <c r="A439" s="91" t="s">
        <v>933</v>
      </c>
      <c r="B439" s="90" t="s">
        <v>1002</v>
      </c>
      <c r="C439" s="90" t="s">
        <v>839</v>
      </c>
      <c r="D439" s="90" t="s">
        <v>932</v>
      </c>
      <c r="E439" s="137"/>
      <c r="F439" s="89">
        <v>20326462.210000001</v>
      </c>
      <c r="G439" s="89">
        <v>20309628.870000001</v>
      </c>
      <c r="H439" s="88">
        <v>20309628.870000001</v>
      </c>
    </row>
    <row r="440" spans="1:8" ht="38.25" outlineLevel="7" x14ac:dyDescent="0.25">
      <c r="A440" s="136" t="s">
        <v>430</v>
      </c>
      <c r="B440" s="135" t="s">
        <v>1002</v>
      </c>
      <c r="C440" s="135" t="s">
        <v>839</v>
      </c>
      <c r="D440" s="135" t="s">
        <v>932</v>
      </c>
      <c r="E440" s="135" t="s">
        <v>429</v>
      </c>
      <c r="F440" s="134">
        <v>19782557.710000001</v>
      </c>
      <c r="G440" s="134">
        <v>19782557.710000001</v>
      </c>
      <c r="H440" s="133">
        <v>19782557.710000001</v>
      </c>
    </row>
    <row r="441" spans="1:8" outlineLevel="7" x14ac:dyDescent="0.25">
      <c r="A441" s="136" t="s">
        <v>341</v>
      </c>
      <c r="B441" s="135" t="s">
        <v>1002</v>
      </c>
      <c r="C441" s="135" t="s">
        <v>839</v>
      </c>
      <c r="D441" s="135" t="s">
        <v>932</v>
      </c>
      <c r="E441" s="135" t="s">
        <v>338</v>
      </c>
      <c r="F441" s="134">
        <v>543904.5</v>
      </c>
      <c r="G441" s="134">
        <v>527071.16</v>
      </c>
      <c r="H441" s="133">
        <v>527071.16</v>
      </c>
    </row>
    <row r="442" spans="1:8" outlineLevel="1" x14ac:dyDescent="0.25">
      <c r="A442" s="116" t="s">
        <v>616</v>
      </c>
      <c r="B442" s="115" t="s">
        <v>1002</v>
      </c>
      <c r="C442" s="115" t="s">
        <v>615</v>
      </c>
      <c r="D442" s="114"/>
      <c r="E442" s="114"/>
      <c r="F442" s="113">
        <v>1181035513.1099999</v>
      </c>
      <c r="G442" s="113">
        <v>1181009990.05</v>
      </c>
      <c r="H442" s="112">
        <v>1230523031.5</v>
      </c>
    </row>
    <row r="443" spans="1:8" outlineLevel="2" x14ac:dyDescent="0.25">
      <c r="A443" s="111" t="s">
        <v>614</v>
      </c>
      <c r="B443" s="110" t="s">
        <v>1002</v>
      </c>
      <c r="C443" s="110" t="s">
        <v>602</v>
      </c>
      <c r="D443" s="109"/>
      <c r="E443" s="109"/>
      <c r="F443" s="108">
        <v>489789604.85000002</v>
      </c>
      <c r="G443" s="108">
        <v>515837322.36000001</v>
      </c>
      <c r="H443" s="107">
        <v>540506922.36000001</v>
      </c>
    </row>
    <row r="444" spans="1:8" ht="25.5" outlineLevel="3" x14ac:dyDescent="0.25">
      <c r="A444" s="106" t="s">
        <v>414</v>
      </c>
      <c r="B444" s="105" t="s">
        <v>1002</v>
      </c>
      <c r="C444" s="105" t="s">
        <v>602</v>
      </c>
      <c r="D444" s="105" t="s">
        <v>413</v>
      </c>
      <c r="E444" s="104"/>
      <c r="F444" s="103">
        <v>489789604.85000002</v>
      </c>
      <c r="G444" s="103">
        <v>515837322.36000001</v>
      </c>
      <c r="H444" s="102">
        <v>540506922.36000001</v>
      </c>
    </row>
    <row r="445" spans="1:8" outlineLevel="4" x14ac:dyDescent="0.25">
      <c r="A445" s="101" t="s">
        <v>523</v>
      </c>
      <c r="B445" s="100" t="s">
        <v>1002</v>
      </c>
      <c r="C445" s="100" t="s">
        <v>602</v>
      </c>
      <c r="D445" s="100" t="s">
        <v>522</v>
      </c>
      <c r="E445" s="99"/>
      <c r="F445" s="98">
        <v>298621.42</v>
      </c>
      <c r="G445" s="98">
        <v>298621.42</v>
      </c>
      <c r="H445" s="97">
        <v>298621.42</v>
      </c>
    </row>
    <row r="446" spans="1:8" outlineLevel="5" x14ac:dyDescent="0.25">
      <c r="A446" s="96" t="s">
        <v>613</v>
      </c>
      <c r="B446" s="95" t="s">
        <v>1002</v>
      </c>
      <c r="C446" s="95" t="s">
        <v>602</v>
      </c>
      <c r="D446" s="95" t="s">
        <v>612</v>
      </c>
      <c r="E446" s="94"/>
      <c r="F446" s="93">
        <v>298621.42</v>
      </c>
      <c r="G446" s="93">
        <v>298621.42</v>
      </c>
      <c r="H446" s="92">
        <v>298621.42</v>
      </c>
    </row>
    <row r="447" spans="1:8" ht="25.5" outlineLevel="6" x14ac:dyDescent="0.25">
      <c r="A447" s="91" t="s">
        <v>611</v>
      </c>
      <c r="B447" s="90" t="s">
        <v>1002</v>
      </c>
      <c r="C447" s="90" t="s">
        <v>602</v>
      </c>
      <c r="D447" s="90" t="s">
        <v>610</v>
      </c>
      <c r="E447" s="137"/>
      <c r="F447" s="89">
        <v>298621.42</v>
      </c>
      <c r="G447" s="89">
        <v>298621.42</v>
      </c>
      <c r="H447" s="88">
        <v>298621.42</v>
      </c>
    </row>
    <row r="448" spans="1:8" outlineLevel="7" x14ac:dyDescent="0.25">
      <c r="A448" s="136" t="s">
        <v>341</v>
      </c>
      <c r="B448" s="135" t="s">
        <v>1002</v>
      </c>
      <c r="C448" s="135" t="s">
        <v>602</v>
      </c>
      <c r="D448" s="135" t="s">
        <v>610</v>
      </c>
      <c r="E448" s="135" t="s">
        <v>338</v>
      </c>
      <c r="F448" s="134">
        <v>298621.42</v>
      </c>
      <c r="G448" s="134">
        <v>298621.42</v>
      </c>
      <c r="H448" s="133">
        <v>298621.42</v>
      </c>
    </row>
    <row r="449" spans="1:8" ht="25.5" outlineLevel="4" x14ac:dyDescent="0.25">
      <c r="A449" s="101" t="s">
        <v>412</v>
      </c>
      <c r="B449" s="100" t="s">
        <v>1002</v>
      </c>
      <c r="C449" s="100" t="s">
        <v>602</v>
      </c>
      <c r="D449" s="100" t="s">
        <v>411</v>
      </c>
      <c r="E449" s="99"/>
      <c r="F449" s="98">
        <v>489490983.43000001</v>
      </c>
      <c r="G449" s="98">
        <v>515538700.94</v>
      </c>
      <c r="H449" s="97">
        <v>540208300.94000006</v>
      </c>
    </row>
    <row r="450" spans="1:8" outlineLevel="5" x14ac:dyDescent="0.25">
      <c r="A450" s="96" t="s">
        <v>410</v>
      </c>
      <c r="B450" s="95" t="s">
        <v>1002</v>
      </c>
      <c r="C450" s="95" t="s">
        <v>602</v>
      </c>
      <c r="D450" s="95" t="s">
        <v>409</v>
      </c>
      <c r="E450" s="94"/>
      <c r="F450" s="93">
        <v>489490983.43000001</v>
      </c>
      <c r="G450" s="93">
        <v>515538700.94</v>
      </c>
      <c r="H450" s="92">
        <v>540208300.94000006</v>
      </c>
    </row>
    <row r="451" spans="1:8" ht="25.5" outlineLevel="6" x14ac:dyDescent="0.25">
      <c r="A451" s="91" t="s">
        <v>489</v>
      </c>
      <c r="B451" s="90" t="s">
        <v>1002</v>
      </c>
      <c r="C451" s="90" t="s">
        <v>602</v>
      </c>
      <c r="D451" s="90" t="s">
        <v>609</v>
      </c>
      <c r="E451" s="137"/>
      <c r="F451" s="89">
        <v>35000</v>
      </c>
      <c r="G451" s="89">
        <v>0</v>
      </c>
      <c r="H451" s="88">
        <v>0</v>
      </c>
    </row>
    <row r="452" spans="1:8" ht="25.5" outlineLevel="7" x14ac:dyDescent="0.25">
      <c r="A452" s="136" t="s">
        <v>297</v>
      </c>
      <c r="B452" s="135" t="s">
        <v>1002</v>
      </c>
      <c r="C452" s="135" t="s">
        <v>602</v>
      </c>
      <c r="D452" s="135" t="s">
        <v>609</v>
      </c>
      <c r="E452" s="135" t="s">
        <v>294</v>
      </c>
      <c r="F452" s="134">
        <v>35000</v>
      </c>
      <c r="G452" s="134">
        <v>0</v>
      </c>
      <c r="H452" s="133">
        <v>0</v>
      </c>
    </row>
    <row r="453" spans="1:8" outlineLevel="6" x14ac:dyDescent="0.25">
      <c r="A453" s="91" t="s">
        <v>608</v>
      </c>
      <c r="B453" s="90" t="s">
        <v>1002</v>
      </c>
      <c r="C453" s="90" t="s">
        <v>602</v>
      </c>
      <c r="D453" s="90" t="s">
        <v>607</v>
      </c>
      <c r="E453" s="137"/>
      <c r="F453" s="89">
        <v>171709968.94</v>
      </c>
      <c r="G453" s="89">
        <v>171709968.94</v>
      </c>
      <c r="H453" s="88">
        <v>171709968.94</v>
      </c>
    </row>
    <row r="454" spans="1:8" ht="25.5" outlineLevel="7" x14ac:dyDescent="0.25">
      <c r="A454" s="136" t="s">
        <v>297</v>
      </c>
      <c r="B454" s="135" t="s">
        <v>1002</v>
      </c>
      <c r="C454" s="135" t="s">
        <v>602</v>
      </c>
      <c r="D454" s="135" t="s">
        <v>607</v>
      </c>
      <c r="E454" s="135" t="s">
        <v>294</v>
      </c>
      <c r="F454" s="134">
        <v>171709968.94</v>
      </c>
      <c r="G454" s="134">
        <v>171709968.94</v>
      </c>
      <c r="H454" s="133">
        <v>171709968.94</v>
      </c>
    </row>
    <row r="455" spans="1:8" outlineLevel="6" x14ac:dyDescent="0.25">
      <c r="A455" s="91" t="s">
        <v>606</v>
      </c>
      <c r="B455" s="90" t="s">
        <v>1002</v>
      </c>
      <c r="C455" s="90" t="s">
        <v>602</v>
      </c>
      <c r="D455" s="90" t="s">
        <v>605</v>
      </c>
      <c r="E455" s="137"/>
      <c r="F455" s="89">
        <v>16801832</v>
      </c>
      <c r="G455" s="89">
        <v>16801832</v>
      </c>
      <c r="H455" s="88">
        <v>16801832</v>
      </c>
    </row>
    <row r="456" spans="1:8" ht="25.5" outlineLevel="7" x14ac:dyDescent="0.25">
      <c r="A456" s="136" t="s">
        <v>297</v>
      </c>
      <c r="B456" s="135" t="s">
        <v>1002</v>
      </c>
      <c r="C456" s="135" t="s">
        <v>602</v>
      </c>
      <c r="D456" s="135" t="s">
        <v>605</v>
      </c>
      <c r="E456" s="135" t="s">
        <v>294</v>
      </c>
      <c r="F456" s="134">
        <v>16801832</v>
      </c>
      <c r="G456" s="134">
        <v>16801832</v>
      </c>
      <c r="H456" s="133">
        <v>16801832</v>
      </c>
    </row>
    <row r="457" spans="1:8" ht="25.5" outlineLevel="6" x14ac:dyDescent="0.25">
      <c r="A457" s="91" t="s">
        <v>577</v>
      </c>
      <c r="B457" s="90" t="s">
        <v>1002</v>
      </c>
      <c r="C457" s="90" t="s">
        <v>602</v>
      </c>
      <c r="D457" s="90" t="s">
        <v>604</v>
      </c>
      <c r="E457" s="137"/>
      <c r="F457" s="89">
        <v>300866600</v>
      </c>
      <c r="G457" s="89">
        <v>327026900</v>
      </c>
      <c r="H457" s="88">
        <v>351696500</v>
      </c>
    </row>
    <row r="458" spans="1:8" ht="25.5" outlineLevel="7" x14ac:dyDescent="0.25">
      <c r="A458" s="136" t="s">
        <v>297</v>
      </c>
      <c r="B458" s="135" t="s">
        <v>1002</v>
      </c>
      <c r="C458" s="135" t="s">
        <v>602</v>
      </c>
      <c r="D458" s="135" t="s">
        <v>604</v>
      </c>
      <c r="E458" s="135" t="s">
        <v>294</v>
      </c>
      <c r="F458" s="134">
        <v>300866600</v>
      </c>
      <c r="G458" s="134">
        <v>327026900</v>
      </c>
      <c r="H458" s="133">
        <v>351696500</v>
      </c>
    </row>
    <row r="459" spans="1:8" ht="38.25" outlineLevel="6" x14ac:dyDescent="0.25">
      <c r="A459" s="91" t="s">
        <v>603</v>
      </c>
      <c r="B459" s="90" t="s">
        <v>1002</v>
      </c>
      <c r="C459" s="90" t="s">
        <v>602</v>
      </c>
      <c r="D459" s="90" t="s">
        <v>601</v>
      </c>
      <c r="E459" s="137"/>
      <c r="F459" s="89">
        <v>77582.490000000005</v>
      </c>
      <c r="G459" s="89">
        <v>0</v>
      </c>
      <c r="H459" s="88">
        <v>0</v>
      </c>
    </row>
    <row r="460" spans="1:8" ht="25.5" outlineLevel="7" x14ac:dyDescent="0.25">
      <c r="A460" s="136" t="s">
        <v>297</v>
      </c>
      <c r="B460" s="135" t="s">
        <v>1002</v>
      </c>
      <c r="C460" s="135" t="s">
        <v>602</v>
      </c>
      <c r="D460" s="135" t="s">
        <v>601</v>
      </c>
      <c r="E460" s="135" t="s">
        <v>294</v>
      </c>
      <c r="F460" s="134">
        <v>77582.490000000005</v>
      </c>
      <c r="G460" s="134">
        <v>0</v>
      </c>
      <c r="H460" s="133">
        <v>0</v>
      </c>
    </row>
    <row r="461" spans="1:8" outlineLevel="2" x14ac:dyDescent="0.25">
      <c r="A461" s="111" t="s">
        <v>600</v>
      </c>
      <c r="B461" s="110" t="s">
        <v>1002</v>
      </c>
      <c r="C461" s="110" t="s">
        <v>563</v>
      </c>
      <c r="D461" s="109"/>
      <c r="E461" s="109"/>
      <c r="F461" s="108">
        <v>495108377.26999998</v>
      </c>
      <c r="G461" s="108">
        <v>517149954.19</v>
      </c>
      <c r="H461" s="107">
        <v>535796538.81</v>
      </c>
    </row>
    <row r="462" spans="1:8" ht="25.5" outlineLevel="3" x14ac:dyDescent="0.25">
      <c r="A462" s="106" t="s">
        <v>372</v>
      </c>
      <c r="B462" s="105" t="s">
        <v>1002</v>
      </c>
      <c r="C462" s="105" t="s">
        <v>563</v>
      </c>
      <c r="D462" s="105" t="s">
        <v>371</v>
      </c>
      <c r="E462" s="104"/>
      <c r="F462" s="103">
        <v>2880103.23</v>
      </c>
      <c r="G462" s="103">
        <v>2880103.23</v>
      </c>
      <c r="H462" s="102">
        <v>2880103.23</v>
      </c>
    </row>
    <row r="463" spans="1:8" ht="25.5" outlineLevel="5" x14ac:dyDescent="0.25">
      <c r="A463" s="96" t="s">
        <v>370</v>
      </c>
      <c r="B463" s="95" t="s">
        <v>1002</v>
      </c>
      <c r="C463" s="95" t="s">
        <v>563</v>
      </c>
      <c r="D463" s="95" t="s">
        <v>369</v>
      </c>
      <c r="E463" s="94"/>
      <c r="F463" s="93">
        <v>2880103.23</v>
      </c>
      <c r="G463" s="93">
        <v>2880103.23</v>
      </c>
      <c r="H463" s="92">
        <v>2880103.23</v>
      </c>
    </row>
    <row r="464" spans="1:8" ht="38.25" outlineLevel="6" x14ac:dyDescent="0.25">
      <c r="A464" s="91" t="s">
        <v>63</v>
      </c>
      <c r="B464" s="90" t="s">
        <v>1002</v>
      </c>
      <c r="C464" s="90" t="s">
        <v>563</v>
      </c>
      <c r="D464" s="90" t="s">
        <v>599</v>
      </c>
      <c r="E464" s="137"/>
      <c r="F464" s="89">
        <v>994400</v>
      </c>
      <c r="G464" s="89">
        <v>994400</v>
      </c>
      <c r="H464" s="88">
        <v>994400</v>
      </c>
    </row>
    <row r="465" spans="1:8" ht="25.5" outlineLevel="7" x14ac:dyDescent="0.25">
      <c r="A465" s="136" t="s">
        <v>297</v>
      </c>
      <c r="B465" s="135" t="s">
        <v>1002</v>
      </c>
      <c r="C465" s="135" t="s">
        <v>563</v>
      </c>
      <c r="D465" s="135" t="s">
        <v>599</v>
      </c>
      <c r="E465" s="135" t="s">
        <v>294</v>
      </c>
      <c r="F465" s="134">
        <v>994400</v>
      </c>
      <c r="G465" s="134">
        <v>994400</v>
      </c>
      <c r="H465" s="133">
        <v>994400</v>
      </c>
    </row>
    <row r="466" spans="1:8" ht="38.25" outlineLevel="6" x14ac:dyDescent="0.25">
      <c r="A466" s="91" t="s">
        <v>598</v>
      </c>
      <c r="B466" s="90" t="s">
        <v>1002</v>
      </c>
      <c r="C466" s="90" t="s">
        <v>563</v>
      </c>
      <c r="D466" s="90" t="s">
        <v>597</v>
      </c>
      <c r="E466" s="137"/>
      <c r="F466" s="89">
        <v>1350257.08</v>
      </c>
      <c r="G466" s="89">
        <v>1350257.08</v>
      </c>
      <c r="H466" s="88">
        <v>1350257.08</v>
      </c>
    </row>
    <row r="467" spans="1:8" ht="25.5" outlineLevel="7" x14ac:dyDescent="0.25">
      <c r="A467" s="136" t="s">
        <v>297</v>
      </c>
      <c r="B467" s="135" t="s">
        <v>1002</v>
      </c>
      <c r="C467" s="135" t="s">
        <v>563</v>
      </c>
      <c r="D467" s="135" t="s">
        <v>597</v>
      </c>
      <c r="E467" s="135" t="s">
        <v>294</v>
      </c>
      <c r="F467" s="134">
        <v>1350257.08</v>
      </c>
      <c r="G467" s="134">
        <v>1350257.08</v>
      </c>
      <c r="H467" s="133">
        <v>1350257.08</v>
      </c>
    </row>
    <row r="468" spans="1:8" ht="38.25" outlineLevel="6" x14ac:dyDescent="0.25">
      <c r="A468" s="91" t="s">
        <v>596</v>
      </c>
      <c r="B468" s="90" t="s">
        <v>1002</v>
      </c>
      <c r="C468" s="90" t="s">
        <v>563</v>
      </c>
      <c r="D468" s="90" t="s">
        <v>595</v>
      </c>
      <c r="E468" s="137"/>
      <c r="F468" s="89">
        <v>535446.15</v>
      </c>
      <c r="G468" s="89">
        <v>535446.15</v>
      </c>
      <c r="H468" s="88">
        <v>535446.15</v>
      </c>
    </row>
    <row r="469" spans="1:8" ht="25.5" outlineLevel="7" x14ac:dyDescent="0.25">
      <c r="A469" s="136" t="s">
        <v>297</v>
      </c>
      <c r="B469" s="135" t="s">
        <v>1002</v>
      </c>
      <c r="C469" s="135" t="s">
        <v>563</v>
      </c>
      <c r="D469" s="135" t="s">
        <v>595</v>
      </c>
      <c r="E469" s="135" t="s">
        <v>294</v>
      </c>
      <c r="F469" s="134">
        <v>535446.15</v>
      </c>
      <c r="G469" s="134">
        <v>535446.15</v>
      </c>
      <c r="H469" s="133">
        <v>535446.15</v>
      </c>
    </row>
    <row r="470" spans="1:8" ht="25.5" outlineLevel="3" x14ac:dyDescent="0.25">
      <c r="A470" s="106" t="s">
        <v>334</v>
      </c>
      <c r="B470" s="105" t="s">
        <v>1002</v>
      </c>
      <c r="C470" s="105" t="s">
        <v>563</v>
      </c>
      <c r="D470" s="105" t="s">
        <v>333</v>
      </c>
      <c r="E470" s="104"/>
      <c r="F470" s="103">
        <v>6446187.5</v>
      </c>
      <c r="G470" s="103">
        <v>6446187.5</v>
      </c>
      <c r="H470" s="102">
        <v>6446187.5</v>
      </c>
    </row>
    <row r="471" spans="1:8" outlineLevel="4" x14ac:dyDescent="0.25">
      <c r="A471" s="101" t="s">
        <v>332</v>
      </c>
      <c r="B471" s="100" t="s">
        <v>1002</v>
      </c>
      <c r="C471" s="100" t="s">
        <v>563</v>
      </c>
      <c r="D471" s="100" t="s">
        <v>331</v>
      </c>
      <c r="E471" s="99"/>
      <c r="F471" s="98">
        <v>6446187.5</v>
      </c>
      <c r="G471" s="98">
        <v>6446187.5</v>
      </c>
      <c r="H471" s="97">
        <v>6446187.5</v>
      </c>
    </row>
    <row r="472" spans="1:8" ht="25.5" outlineLevel="5" x14ac:dyDescent="0.25">
      <c r="A472" s="96" t="s">
        <v>330</v>
      </c>
      <c r="B472" s="95" t="s">
        <v>1002</v>
      </c>
      <c r="C472" s="95" t="s">
        <v>563</v>
      </c>
      <c r="D472" s="95" t="s">
        <v>329</v>
      </c>
      <c r="E472" s="94"/>
      <c r="F472" s="93">
        <v>6446187.5</v>
      </c>
      <c r="G472" s="93">
        <v>6446187.5</v>
      </c>
      <c r="H472" s="92">
        <v>6446187.5</v>
      </c>
    </row>
    <row r="473" spans="1:8" ht="25.5" outlineLevel="6" x14ac:dyDescent="0.25">
      <c r="A473" s="91" t="s">
        <v>328</v>
      </c>
      <c r="B473" s="90" t="s">
        <v>1002</v>
      </c>
      <c r="C473" s="90" t="s">
        <v>563</v>
      </c>
      <c r="D473" s="90" t="s">
        <v>327</v>
      </c>
      <c r="E473" s="137"/>
      <c r="F473" s="89">
        <v>6446187.5</v>
      </c>
      <c r="G473" s="89">
        <v>6446187.5</v>
      </c>
      <c r="H473" s="88">
        <v>6446187.5</v>
      </c>
    </row>
    <row r="474" spans="1:8" ht="25.5" outlineLevel="7" x14ac:dyDescent="0.25">
      <c r="A474" s="136" t="s">
        <v>297</v>
      </c>
      <c r="B474" s="135" t="s">
        <v>1002</v>
      </c>
      <c r="C474" s="135" t="s">
        <v>563</v>
      </c>
      <c r="D474" s="135" t="s">
        <v>327</v>
      </c>
      <c r="E474" s="135" t="s">
        <v>294</v>
      </c>
      <c r="F474" s="134">
        <v>6446187.5</v>
      </c>
      <c r="G474" s="134">
        <v>6446187.5</v>
      </c>
      <c r="H474" s="133">
        <v>6446187.5</v>
      </c>
    </row>
    <row r="475" spans="1:8" ht="25.5" outlineLevel="3" x14ac:dyDescent="0.25">
      <c r="A475" s="106" t="s">
        <v>414</v>
      </c>
      <c r="B475" s="105" t="s">
        <v>1002</v>
      </c>
      <c r="C475" s="105" t="s">
        <v>563</v>
      </c>
      <c r="D475" s="105" t="s">
        <v>413</v>
      </c>
      <c r="E475" s="104"/>
      <c r="F475" s="103">
        <v>485782086.54000002</v>
      </c>
      <c r="G475" s="103">
        <v>507823663.45999998</v>
      </c>
      <c r="H475" s="102">
        <v>526470248.07999998</v>
      </c>
    </row>
    <row r="476" spans="1:8" outlineLevel="4" x14ac:dyDescent="0.25">
      <c r="A476" s="101" t="s">
        <v>523</v>
      </c>
      <c r="B476" s="100" t="s">
        <v>1002</v>
      </c>
      <c r="C476" s="100" t="s">
        <v>563</v>
      </c>
      <c r="D476" s="100" t="s">
        <v>522</v>
      </c>
      <c r="E476" s="99"/>
      <c r="F476" s="98">
        <v>1195418.5900000001</v>
      </c>
      <c r="G476" s="98">
        <v>1670495.51</v>
      </c>
      <c r="H476" s="97">
        <v>399880.13</v>
      </c>
    </row>
    <row r="477" spans="1:8" outlineLevel="5" x14ac:dyDescent="0.25">
      <c r="A477" s="96" t="s">
        <v>594</v>
      </c>
      <c r="B477" s="95" t="s">
        <v>1002</v>
      </c>
      <c r="C477" s="95" t="s">
        <v>563</v>
      </c>
      <c r="D477" s="95" t="s">
        <v>593</v>
      </c>
      <c r="E477" s="94"/>
      <c r="F477" s="93">
        <v>250880.13</v>
      </c>
      <c r="G477" s="93">
        <v>250880.13</v>
      </c>
      <c r="H477" s="92">
        <v>250880.13</v>
      </c>
    </row>
    <row r="478" spans="1:8" ht="25.5" outlineLevel="6" x14ac:dyDescent="0.25">
      <c r="A478" s="91" t="s">
        <v>592</v>
      </c>
      <c r="B478" s="90" t="s">
        <v>1002</v>
      </c>
      <c r="C478" s="90" t="s">
        <v>563</v>
      </c>
      <c r="D478" s="90" t="s">
        <v>591</v>
      </c>
      <c r="E478" s="137"/>
      <c r="F478" s="89">
        <v>250880.13</v>
      </c>
      <c r="G478" s="89">
        <v>250880.13</v>
      </c>
      <c r="H478" s="88">
        <v>250880.13</v>
      </c>
    </row>
    <row r="479" spans="1:8" outlineLevel="7" x14ac:dyDescent="0.25">
      <c r="A479" s="136" t="s">
        <v>341</v>
      </c>
      <c r="B479" s="135" t="s">
        <v>1002</v>
      </c>
      <c r="C479" s="135" t="s">
        <v>563</v>
      </c>
      <c r="D479" s="135" t="s">
        <v>591</v>
      </c>
      <c r="E479" s="135" t="s">
        <v>338</v>
      </c>
      <c r="F479" s="134">
        <v>250880.13</v>
      </c>
      <c r="G479" s="134">
        <v>250880.13</v>
      </c>
      <c r="H479" s="133">
        <v>250880.13</v>
      </c>
    </row>
    <row r="480" spans="1:8" outlineLevel="5" x14ac:dyDescent="0.25">
      <c r="A480" s="96" t="s">
        <v>516</v>
      </c>
      <c r="B480" s="95" t="s">
        <v>1002</v>
      </c>
      <c r="C480" s="95" t="s">
        <v>563</v>
      </c>
      <c r="D480" s="95" t="s">
        <v>515</v>
      </c>
      <c r="E480" s="94"/>
      <c r="F480" s="93">
        <v>149000</v>
      </c>
      <c r="G480" s="93">
        <v>149000</v>
      </c>
      <c r="H480" s="92">
        <v>149000</v>
      </c>
    </row>
    <row r="481" spans="1:8" outlineLevel="6" x14ac:dyDescent="0.25">
      <c r="A481" s="91" t="s">
        <v>590</v>
      </c>
      <c r="B481" s="90" t="s">
        <v>1002</v>
      </c>
      <c r="C481" s="90" t="s">
        <v>563</v>
      </c>
      <c r="D481" s="90" t="s">
        <v>589</v>
      </c>
      <c r="E481" s="137"/>
      <c r="F481" s="89">
        <v>149000</v>
      </c>
      <c r="G481" s="89">
        <v>149000</v>
      </c>
      <c r="H481" s="88">
        <v>149000</v>
      </c>
    </row>
    <row r="482" spans="1:8" outlineLevel="7" x14ac:dyDescent="0.25">
      <c r="A482" s="136" t="s">
        <v>361</v>
      </c>
      <c r="B482" s="135" t="s">
        <v>1002</v>
      </c>
      <c r="C482" s="135" t="s">
        <v>563</v>
      </c>
      <c r="D482" s="135" t="s">
        <v>589</v>
      </c>
      <c r="E482" s="135" t="s">
        <v>359</v>
      </c>
      <c r="F482" s="134">
        <v>149000</v>
      </c>
      <c r="G482" s="134">
        <v>149000</v>
      </c>
      <c r="H482" s="133">
        <v>149000</v>
      </c>
    </row>
    <row r="483" spans="1:8" outlineLevel="5" x14ac:dyDescent="0.25">
      <c r="A483" s="96" t="s">
        <v>588</v>
      </c>
      <c r="B483" s="95" t="s">
        <v>1002</v>
      </c>
      <c r="C483" s="95" t="s">
        <v>563</v>
      </c>
      <c r="D483" s="95" t="s">
        <v>587</v>
      </c>
      <c r="E483" s="94"/>
      <c r="F483" s="93">
        <v>795538.46</v>
      </c>
      <c r="G483" s="93">
        <v>1270615.3799999999</v>
      </c>
      <c r="H483" s="92">
        <v>0</v>
      </c>
    </row>
    <row r="484" spans="1:8" ht="38.25" outlineLevel="6" x14ac:dyDescent="0.25">
      <c r="A484" s="91" t="s">
        <v>586</v>
      </c>
      <c r="B484" s="90" t="s">
        <v>1002</v>
      </c>
      <c r="C484" s="90" t="s">
        <v>563</v>
      </c>
      <c r="D484" s="90" t="s">
        <v>585</v>
      </c>
      <c r="E484" s="137"/>
      <c r="F484" s="89">
        <v>795538.46</v>
      </c>
      <c r="G484" s="89">
        <v>1270615.3799999999</v>
      </c>
      <c r="H484" s="88">
        <v>0</v>
      </c>
    </row>
    <row r="485" spans="1:8" outlineLevel="7" x14ac:dyDescent="0.25">
      <c r="A485" s="136" t="s">
        <v>341</v>
      </c>
      <c r="B485" s="135" t="s">
        <v>1002</v>
      </c>
      <c r="C485" s="135" t="s">
        <v>563</v>
      </c>
      <c r="D485" s="135" t="s">
        <v>585</v>
      </c>
      <c r="E485" s="135" t="s">
        <v>338</v>
      </c>
      <c r="F485" s="134">
        <v>795538.46</v>
      </c>
      <c r="G485" s="134">
        <v>1270615.3799999999</v>
      </c>
      <c r="H485" s="133">
        <v>0</v>
      </c>
    </row>
    <row r="486" spans="1:8" ht="25.5" outlineLevel="4" x14ac:dyDescent="0.25">
      <c r="A486" s="101" t="s">
        <v>412</v>
      </c>
      <c r="B486" s="100" t="s">
        <v>1002</v>
      </c>
      <c r="C486" s="100" t="s">
        <v>563</v>
      </c>
      <c r="D486" s="100" t="s">
        <v>411</v>
      </c>
      <c r="E486" s="99"/>
      <c r="F486" s="98">
        <v>484586667.94999999</v>
      </c>
      <c r="G486" s="98">
        <v>506153167.94999999</v>
      </c>
      <c r="H486" s="97">
        <v>526070367.94999999</v>
      </c>
    </row>
    <row r="487" spans="1:8" ht="25.5" outlineLevel="5" x14ac:dyDescent="0.25">
      <c r="A487" s="96" t="s">
        <v>584</v>
      </c>
      <c r="B487" s="95" t="s">
        <v>1002</v>
      </c>
      <c r="C487" s="95" t="s">
        <v>563</v>
      </c>
      <c r="D487" s="95" t="s">
        <v>583</v>
      </c>
      <c r="E487" s="94"/>
      <c r="F487" s="93">
        <v>418202663.66000003</v>
      </c>
      <c r="G487" s="93">
        <v>439814763.66000003</v>
      </c>
      <c r="H487" s="92">
        <v>459731963.66000003</v>
      </c>
    </row>
    <row r="488" spans="1:8" ht="25.5" outlineLevel="6" x14ac:dyDescent="0.25">
      <c r="A488" s="91" t="s">
        <v>489</v>
      </c>
      <c r="B488" s="90" t="s">
        <v>1002</v>
      </c>
      <c r="C488" s="90" t="s">
        <v>563</v>
      </c>
      <c r="D488" s="90" t="s">
        <v>582</v>
      </c>
      <c r="E488" s="137"/>
      <c r="F488" s="89">
        <v>60000</v>
      </c>
      <c r="G488" s="89">
        <v>0</v>
      </c>
      <c r="H488" s="88">
        <v>0</v>
      </c>
    </row>
    <row r="489" spans="1:8" ht="25.5" outlineLevel="7" x14ac:dyDescent="0.25">
      <c r="A489" s="136" t="s">
        <v>297</v>
      </c>
      <c r="B489" s="135" t="s">
        <v>1002</v>
      </c>
      <c r="C489" s="135" t="s">
        <v>563</v>
      </c>
      <c r="D489" s="135" t="s">
        <v>582</v>
      </c>
      <c r="E489" s="135" t="s">
        <v>294</v>
      </c>
      <c r="F489" s="134">
        <v>60000</v>
      </c>
      <c r="G489" s="134">
        <v>0</v>
      </c>
      <c r="H489" s="133">
        <v>0</v>
      </c>
    </row>
    <row r="490" spans="1:8" ht="25.5" outlineLevel="6" x14ac:dyDescent="0.25">
      <c r="A490" s="91" t="s">
        <v>581</v>
      </c>
      <c r="B490" s="90" t="s">
        <v>1002</v>
      </c>
      <c r="C490" s="90" t="s">
        <v>563</v>
      </c>
      <c r="D490" s="90" t="s">
        <v>580</v>
      </c>
      <c r="E490" s="137"/>
      <c r="F490" s="89">
        <v>37524463.659999996</v>
      </c>
      <c r="G490" s="89">
        <v>37524463.659999996</v>
      </c>
      <c r="H490" s="88">
        <v>37524463.659999996</v>
      </c>
    </row>
    <row r="491" spans="1:8" ht="25.5" outlineLevel="7" x14ac:dyDescent="0.25">
      <c r="A491" s="136" t="s">
        <v>297</v>
      </c>
      <c r="B491" s="135" t="s">
        <v>1002</v>
      </c>
      <c r="C491" s="135" t="s">
        <v>563</v>
      </c>
      <c r="D491" s="135" t="s">
        <v>580</v>
      </c>
      <c r="E491" s="135" t="s">
        <v>294</v>
      </c>
      <c r="F491" s="134">
        <v>37524463.659999996</v>
      </c>
      <c r="G491" s="134">
        <v>37524463.659999996</v>
      </c>
      <c r="H491" s="133">
        <v>37524463.659999996</v>
      </c>
    </row>
    <row r="492" spans="1:8" ht="38.25" outlineLevel="6" x14ac:dyDescent="0.25">
      <c r="A492" s="91" t="s">
        <v>579</v>
      </c>
      <c r="B492" s="90" t="s">
        <v>1002</v>
      </c>
      <c r="C492" s="90" t="s">
        <v>563</v>
      </c>
      <c r="D492" s="90" t="s">
        <v>578</v>
      </c>
      <c r="E492" s="137"/>
      <c r="F492" s="89">
        <v>1140600</v>
      </c>
      <c r="G492" s="89">
        <v>1148400</v>
      </c>
      <c r="H492" s="88">
        <v>1148400</v>
      </c>
    </row>
    <row r="493" spans="1:8" ht="25.5" outlineLevel="7" x14ac:dyDescent="0.25">
      <c r="A493" s="136" t="s">
        <v>297</v>
      </c>
      <c r="B493" s="135" t="s">
        <v>1002</v>
      </c>
      <c r="C493" s="135" t="s">
        <v>563</v>
      </c>
      <c r="D493" s="135" t="s">
        <v>578</v>
      </c>
      <c r="E493" s="135" t="s">
        <v>294</v>
      </c>
      <c r="F493" s="134">
        <v>1140600</v>
      </c>
      <c r="G493" s="134">
        <v>1148400</v>
      </c>
      <c r="H493" s="133">
        <v>1148400</v>
      </c>
    </row>
    <row r="494" spans="1:8" ht="25.5" outlineLevel="6" x14ac:dyDescent="0.25">
      <c r="A494" s="91" t="s">
        <v>577</v>
      </c>
      <c r="B494" s="90" t="s">
        <v>1002</v>
      </c>
      <c r="C494" s="90" t="s">
        <v>563</v>
      </c>
      <c r="D494" s="90" t="s">
        <v>576</v>
      </c>
      <c r="E494" s="137"/>
      <c r="F494" s="89">
        <v>352798400</v>
      </c>
      <c r="G494" s="89">
        <v>374290800</v>
      </c>
      <c r="H494" s="88">
        <v>394208000</v>
      </c>
    </row>
    <row r="495" spans="1:8" ht="25.5" outlineLevel="7" x14ac:dyDescent="0.25">
      <c r="A495" s="136" t="s">
        <v>297</v>
      </c>
      <c r="B495" s="135" t="s">
        <v>1002</v>
      </c>
      <c r="C495" s="135" t="s">
        <v>563</v>
      </c>
      <c r="D495" s="135" t="s">
        <v>576</v>
      </c>
      <c r="E495" s="135" t="s">
        <v>294</v>
      </c>
      <c r="F495" s="134">
        <v>352798400</v>
      </c>
      <c r="G495" s="134">
        <v>374290800</v>
      </c>
      <c r="H495" s="133">
        <v>394208000</v>
      </c>
    </row>
    <row r="496" spans="1:8" ht="63.75" outlineLevel="6" x14ac:dyDescent="0.25">
      <c r="A496" s="91" t="s">
        <v>252</v>
      </c>
      <c r="B496" s="90" t="s">
        <v>1002</v>
      </c>
      <c r="C496" s="90" t="s">
        <v>563</v>
      </c>
      <c r="D496" s="90" t="s">
        <v>575</v>
      </c>
      <c r="E496" s="137"/>
      <c r="F496" s="89">
        <v>1587100</v>
      </c>
      <c r="G496" s="89">
        <v>1587100</v>
      </c>
      <c r="H496" s="88">
        <v>1587100</v>
      </c>
    </row>
    <row r="497" spans="1:8" ht="25.5" outlineLevel="7" x14ac:dyDescent="0.25">
      <c r="A497" s="136" t="s">
        <v>297</v>
      </c>
      <c r="B497" s="135" t="s">
        <v>1002</v>
      </c>
      <c r="C497" s="135" t="s">
        <v>563</v>
      </c>
      <c r="D497" s="135" t="s">
        <v>575</v>
      </c>
      <c r="E497" s="135" t="s">
        <v>294</v>
      </c>
      <c r="F497" s="134">
        <v>1587100</v>
      </c>
      <c r="G497" s="134">
        <v>1587100</v>
      </c>
      <c r="H497" s="133">
        <v>1587100</v>
      </c>
    </row>
    <row r="498" spans="1:8" ht="51" outlineLevel="6" x14ac:dyDescent="0.25">
      <c r="A498" s="91" t="s">
        <v>574</v>
      </c>
      <c r="B498" s="90" t="s">
        <v>1002</v>
      </c>
      <c r="C498" s="90" t="s">
        <v>563</v>
      </c>
      <c r="D498" s="90" t="s">
        <v>573</v>
      </c>
      <c r="E498" s="137"/>
      <c r="F498" s="89">
        <v>25092100</v>
      </c>
      <c r="G498" s="89">
        <v>25264000</v>
      </c>
      <c r="H498" s="88">
        <v>25264000</v>
      </c>
    </row>
    <row r="499" spans="1:8" ht="25.5" outlineLevel="7" x14ac:dyDescent="0.25">
      <c r="A499" s="136" t="s">
        <v>297</v>
      </c>
      <c r="B499" s="135" t="s">
        <v>1002</v>
      </c>
      <c r="C499" s="135" t="s">
        <v>563</v>
      </c>
      <c r="D499" s="135" t="s">
        <v>573</v>
      </c>
      <c r="E499" s="135" t="s">
        <v>294</v>
      </c>
      <c r="F499" s="134">
        <v>25092100</v>
      </c>
      <c r="G499" s="134">
        <v>25264000</v>
      </c>
      <c r="H499" s="133">
        <v>25264000</v>
      </c>
    </row>
    <row r="500" spans="1:8" outlineLevel="5" x14ac:dyDescent="0.25">
      <c r="A500" s="96" t="s">
        <v>507</v>
      </c>
      <c r="B500" s="95" t="s">
        <v>1002</v>
      </c>
      <c r="C500" s="95" t="s">
        <v>563</v>
      </c>
      <c r="D500" s="95" t="s">
        <v>506</v>
      </c>
      <c r="E500" s="94"/>
      <c r="F500" s="93">
        <v>63178704.289999999</v>
      </c>
      <c r="G500" s="93">
        <v>63178704.289999999</v>
      </c>
      <c r="H500" s="92">
        <v>63178704.289999999</v>
      </c>
    </row>
    <row r="501" spans="1:8" outlineLevel="6" x14ac:dyDescent="0.25">
      <c r="A501" s="91" t="s">
        <v>505</v>
      </c>
      <c r="B501" s="90" t="s">
        <v>1002</v>
      </c>
      <c r="C501" s="90" t="s">
        <v>563</v>
      </c>
      <c r="D501" s="90" t="s">
        <v>504</v>
      </c>
      <c r="E501" s="137"/>
      <c r="F501" s="89">
        <v>21644069.600000001</v>
      </c>
      <c r="G501" s="89">
        <v>21644069.600000001</v>
      </c>
      <c r="H501" s="88">
        <v>21644069.600000001</v>
      </c>
    </row>
    <row r="502" spans="1:8" ht="25.5" outlineLevel="7" x14ac:dyDescent="0.25">
      <c r="A502" s="136" t="s">
        <v>297</v>
      </c>
      <c r="B502" s="135" t="s">
        <v>1002</v>
      </c>
      <c r="C502" s="135" t="s">
        <v>563</v>
      </c>
      <c r="D502" s="135" t="s">
        <v>504</v>
      </c>
      <c r="E502" s="135" t="s">
        <v>294</v>
      </c>
      <c r="F502" s="134">
        <v>21644069.600000001</v>
      </c>
      <c r="G502" s="134">
        <v>21644069.600000001</v>
      </c>
      <c r="H502" s="133">
        <v>21644069.600000001</v>
      </c>
    </row>
    <row r="503" spans="1:8" ht="25.5" outlineLevel="6" x14ac:dyDescent="0.25">
      <c r="A503" s="91" t="s">
        <v>572</v>
      </c>
      <c r="B503" s="90" t="s">
        <v>1002</v>
      </c>
      <c r="C503" s="90" t="s">
        <v>563</v>
      </c>
      <c r="D503" s="90" t="s">
        <v>571</v>
      </c>
      <c r="E503" s="137"/>
      <c r="F503" s="89">
        <v>5539900</v>
      </c>
      <c r="G503" s="89">
        <v>5539900</v>
      </c>
      <c r="H503" s="88">
        <v>5539900</v>
      </c>
    </row>
    <row r="504" spans="1:8" ht="25.5" outlineLevel="7" x14ac:dyDescent="0.25">
      <c r="A504" s="136" t="s">
        <v>297</v>
      </c>
      <c r="B504" s="135" t="s">
        <v>1002</v>
      </c>
      <c r="C504" s="135" t="s">
        <v>563</v>
      </c>
      <c r="D504" s="135" t="s">
        <v>571</v>
      </c>
      <c r="E504" s="135" t="s">
        <v>294</v>
      </c>
      <c r="F504" s="134">
        <v>5539900</v>
      </c>
      <c r="G504" s="134">
        <v>5539900</v>
      </c>
      <c r="H504" s="133">
        <v>5539900</v>
      </c>
    </row>
    <row r="505" spans="1:8" outlineLevel="6" x14ac:dyDescent="0.25">
      <c r="A505" s="91" t="s">
        <v>54</v>
      </c>
      <c r="B505" s="90" t="s">
        <v>1002</v>
      </c>
      <c r="C505" s="90" t="s">
        <v>563</v>
      </c>
      <c r="D505" s="90" t="s">
        <v>570</v>
      </c>
      <c r="E505" s="137"/>
      <c r="F505" s="89">
        <v>12897900</v>
      </c>
      <c r="G505" s="89">
        <v>12897900</v>
      </c>
      <c r="H505" s="88">
        <v>12897900</v>
      </c>
    </row>
    <row r="506" spans="1:8" ht="25.5" outlineLevel="7" x14ac:dyDescent="0.25">
      <c r="A506" s="136" t="s">
        <v>297</v>
      </c>
      <c r="B506" s="135" t="s">
        <v>1002</v>
      </c>
      <c r="C506" s="135" t="s">
        <v>563</v>
      </c>
      <c r="D506" s="135" t="s">
        <v>570</v>
      </c>
      <c r="E506" s="135" t="s">
        <v>294</v>
      </c>
      <c r="F506" s="134">
        <v>12897900</v>
      </c>
      <c r="G506" s="134">
        <v>12897900</v>
      </c>
      <c r="H506" s="133">
        <v>12897900</v>
      </c>
    </row>
    <row r="507" spans="1:8" ht="25.5" outlineLevel="6" x14ac:dyDescent="0.25">
      <c r="A507" s="91" t="s">
        <v>65</v>
      </c>
      <c r="B507" s="90" t="s">
        <v>1002</v>
      </c>
      <c r="C507" s="90" t="s">
        <v>563</v>
      </c>
      <c r="D507" s="90" t="s">
        <v>569</v>
      </c>
      <c r="E507" s="137"/>
      <c r="F507" s="89">
        <v>22983775.510000002</v>
      </c>
      <c r="G507" s="89">
        <v>22983775.510000002</v>
      </c>
      <c r="H507" s="88">
        <v>22983775.510000002</v>
      </c>
    </row>
    <row r="508" spans="1:8" ht="25.5" outlineLevel="7" x14ac:dyDescent="0.25">
      <c r="A508" s="136" t="s">
        <v>297</v>
      </c>
      <c r="B508" s="135" t="s">
        <v>1002</v>
      </c>
      <c r="C508" s="135" t="s">
        <v>563</v>
      </c>
      <c r="D508" s="135" t="s">
        <v>569</v>
      </c>
      <c r="E508" s="135" t="s">
        <v>294</v>
      </c>
      <c r="F508" s="134">
        <v>22983775.510000002</v>
      </c>
      <c r="G508" s="134">
        <v>22983775.510000002</v>
      </c>
      <c r="H508" s="133">
        <v>22983775.510000002</v>
      </c>
    </row>
    <row r="509" spans="1:8" ht="38.25" outlineLevel="6" x14ac:dyDescent="0.25">
      <c r="A509" s="91" t="s">
        <v>568</v>
      </c>
      <c r="B509" s="90" t="s">
        <v>1002</v>
      </c>
      <c r="C509" s="90" t="s">
        <v>563</v>
      </c>
      <c r="D509" s="90" t="s">
        <v>567</v>
      </c>
      <c r="E509" s="137"/>
      <c r="F509" s="89">
        <v>113059.18</v>
      </c>
      <c r="G509" s="89">
        <v>113059.18</v>
      </c>
      <c r="H509" s="88">
        <v>113059.18</v>
      </c>
    </row>
    <row r="510" spans="1:8" ht="25.5" outlineLevel="7" x14ac:dyDescent="0.25">
      <c r="A510" s="136" t="s">
        <v>297</v>
      </c>
      <c r="B510" s="135" t="s">
        <v>1002</v>
      </c>
      <c r="C510" s="135" t="s">
        <v>563</v>
      </c>
      <c r="D510" s="135" t="s">
        <v>567</v>
      </c>
      <c r="E510" s="135" t="s">
        <v>294</v>
      </c>
      <c r="F510" s="134">
        <v>113059.18</v>
      </c>
      <c r="G510" s="134">
        <v>113059.18</v>
      </c>
      <c r="H510" s="133">
        <v>113059.18</v>
      </c>
    </row>
    <row r="511" spans="1:8" outlineLevel="5" x14ac:dyDescent="0.25">
      <c r="A511" s="96" t="s">
        <v>566</v>
      </c>
      <c r="B511" s="95" t="s">
        <v>1002</v>
      </c>
      <c r="C511" s="95" t="s">
        <v>563</v>
      </c>
      <c r="D511" s="95" t="s">
        <v>565</v>
      </c>
      <c r="E511" s="94"/>
      <c r="F511" s="93">
        <v>3205300</v>
      </c>
      <c r="G511" s="93">
        <v>3159700</v>
      </c>
      <c r="H511" s="92">
        <v>3159700</v>
      </c>
    </row>
    <row r="512" spans="1:8" ht="25.5" outlineLevel="6" x14ac:dyDescent="0.25">
      <c r="A512" s="91" t="s">
        <v>564</v>
      </c>
      <c r="B512" s="90" t="s">
        <v>1002</v>
      </c>
      <c r="C512" s="90" t="s">
        <v>563</v>
      </c>
      <c r="D512" s="90" t="s">
        <v>562</v>
      </c>
      <c r="E512" s="137"/>
      <c r="F512" s="89">
        <v>3205300</v>
      </c>
      <c r="G512" s="89">
        <v>3159700</v>
      </c>
      <c r="H512" s="88">
        <v>3159700</v>
      </c>
    </row>
    <row r="513" spans="1:8" ht="25.5" outlineLevel="7" x14ac:dyDescent="0.25">
      <c r="A513" s="136" t="s">
        <v>297</v>
      </c>
      <c r="B513" s="135" t="s">
        <v>1002</v>
      </c>
      <c r="C513" s="135" t="s">
        <v>563</v>
      </c>
      <c r="D513" s="135" t="s">
        <v>562</v>
      </c>
      <c r="E513" s="135" t="s">
        <v>294</v>
      </c>
      <c r="F513" s="134">
        <v>3205300</v>
      </c>
      <c r="G513" s="134">
        <v>3159700</v>
      </c>
      <c r="H513" s="133">
        <v>3159700</v>
      </c>
    </row>
    <row r="514" spans="1:8" outlineLevel="2" x14ac:dyDescent="0.25">
      <c r="A514" s="111" t="s">
        <v>561</v>
      </c>
      <c r="B514" s="110" t="s">
        <v>1002</v>
      </c>
      <c r="C514" s="110" t="s">
        <v>526</v>
      </c>
      <c r="D514" s="109"/>
      <c r="E514" s="109"/>
      <c r="F514" s="108">
        <v>179897789.30000001</v>
      </c>
      <c r="G514" s="108">
        <v>131707776.56</v>
      </c>
      <c r="H514" s="107">
        <v>137792018</v>
      </c>
    </row>
    <row r="515" spans="1:8" ht="25.5" outlineLevel="3" x14ac:dyDescent="0.25">
      <c r="A515" s="106" t="s">
        <v>380</v>
      </c>
      <c r="B515" s="105" t="s">
        <v>1002</v>
      </c>
      <c r="C515" s="105" t="s">
        <v>526</v>
      </c>
      <c r="D515" s="105" t="s">
        <v>379</v>
      </c>
      <c r="E515" s="104"/>
      <c r="F515" s="103">
        <v>1892053.92</v>
      </c>
      <c r="G515" s="103">
        <v>1892053.92</v>
      </c>
      <c r="H515" s="102">
        <v>1892053.92</v>
      </c>
    </row>
    <row r="516" spans="1:8" outlineLevel="4" x14ac:dyDescent="0.25">
      <c r="A516" s="101" t="s">
        <v>378</v>
      </c>
      <c r="B516" s="100" t="s">
        <v>1002</v>
      </c>
      <c r="C516" s="100" t="s">
        <v>526</v>
      </c>
      <c r="D516" s="100" t="s">
        <v>377</v>
      </c>
      <c r="E516" s="99"/>
      <c r="F516" s="98">
        <v>1892053.92</v>
      </c>
      <c r="G516" s="98">
        <v>1892053.92</v>
      </c>
      <c r="H516" s="97">
        <v>1892053.92</v>
      </c>
    </row>
    <row r="517" spans="1:8" outlineLevel="5" x14ac:dyDescent="0.25">
      <c r="A517" s="96" t="s">
        <v>376</v>
      </c>
      <c r="B517" s="95" t="s">
        <v>1002</v>
      </c>
      <c r="C517" s="95" t="s">
        <v>526</v>
      </c>
      <c r="D517" s="95" t="s">
        <v>375</v>
      </c>
      <c r="E517" s="94"/>
      <c r="F517" s="93">
        <v>1892053.92</v>
      </c>
      <c r="G517" s="93">
        <v>1892053.92</v>
      </c>
      <c r="H517" s="92">
        <v>1892053.92</v>
      </c>
    </row>
    <row r="518" spans="1:8" ht="38.25" outlineLevel="6" x14ac:dyDescent="0.25">
      <c r="A518" s="91" t="s">
        <v>560</v>
      </c>
      <c r="B518" s="90" t="s">
        <v>1002</v>
      </c>
      <c r="C518" s="90" t="s">
        <v>526</v>
      </c>
      <c r="D518" s="90" t="s">
        <v>559</v>
      </c>
      <c r="E518" s="137"/>
      <c r="F518" s="89">
        <v>1892053.92</v>
      </c>
      <c r="G518" s="89">
        <v>1892053.92</v>
      </c>
      <c r="H518" s="88">
        <v>1892053.92</v>
      </c>
    </row>
    <row r="519" spans="1:8" ht="25.5" outlineLevel="7" x14ac:dyDescent="0.25">
      <c r="A519" s="136" t="s">
        <v>297</v>
      </c>
      <c r="B519" s="135" t="s">
        <v>1002</v>
      </c>
      <c r="C519" s="135" t="s">
        <v>526</v>
      </c>
      <c r="D519" s="135" t="s">
        <v>559</v>
      </c>
      <c r="E519" s="135" t="s">
        <v>294</v>
      </c>
      <c r="F519" s="134">
        <v>1892053.92</v>
      </c>
      <c r="G519" s="134">
        <v>1892053.92</v>
      </c>
      <c r="H519" s="133">
        <v>1892053.92</v>
      </c>
    </row>
    <row r="520" spans="1:8" ht="25.5" outlineLevel="3" x14ac:dyDescent="0.25">
      <c r="A520" s="106" t="s">
        <v>334</v>
      </c>
      <c r="B520" s="105" t="s">
        <v>1002</v>
      </c>
      <c r="C520" s="105" t="s">
        <v>526</v>
      </c>
      <c r="D520" s="105" t="s">
        <v>333</v>
      </c>
      <c r="E520" s="104"/>
      <c r="F520" s="103">
        <v>810600</v>
      </c>
      <c r="G520" s="103">
        <v>810600</v>
      </c>
      <c r="H520" s="102">
        <v>810600</v>
      </c>
    </row>
    <row r="521" spans="1:8" outlineLevel="4" x14ac:dyDescent="0.25">
      <c r="A521" s="101" t="s">
        <v>332</v>
      </c>
      <c r="B521" s="100" t="s">
        <v>1002</v>
      </c>
      <c r="C521" s="100" t="s">
        <v>526</v>
      </c>
      <c r="D521" s="100" t="s">
        <v>331</v>
      </c>
      <c r="E521" s="99"/>
      <c r="F521" s="98">
        <v>810600</v>
      </c>
      <c r="G521" s="98">
        <v>810600</v>
      </c>
      <c r="H521" s="97">
        <v>810600</v>
      </c>
    </row>
    <row r="522" spans="1:8" ht="25.5" outlineLevel="5" x14ac:dyDescent="0.25">
      <c r="A522" s="96" t="s">
        <v>330</v>
      </c>
      <c r="B522" s="95" t="s">
        <v>1002</v>
      </c>
      <c r="C522" s="95" t="s">
        <v>526</v>
      </c>
      <c r="D522" s="95" t="s">
        <v>329</v>
      </c>
      <c r="E522" s="94"/>
      <c r="F522" s="93">
        <v>810600</v>
      </c>
      <c r="G522" s="93">
        <v>810600</v>
      </c>
      <c r="H522" s="92">
        <v>810600</v>
      </c>
    </row>
    <row r="523" spans="1:8" ht="25.5" outlineLevel="6" x14ac:dyDescent="0.25">
      <c r="A523" s="91" t="s">
        <v>328</v>
      </c>
      <c r="B523" s="90" t="s">
        <v>1002</v>
      </c>
      <c r="C523" s="90" t="s">
        <v>526</v>
      </c>
      <c r="D523" s="90" t="s">
        <v>327</v>
      </c>
      <c r="E523" s="137"/>
      <c r="F523" s="89">
        <v>810600</v>
      </c>
      <c r="G523" s="89">
        <v>810600</v>
      </c>
      <c r="H523" s="88">
        <v>810600</v>
      </c>
    </row>
    <row r="524" spans="1:8" ht="25.5" outlineLevel="7" x14ac:dyDescent="0.25">
      <c r="A524" s="136" t="s">
        <v>297</v>
      </c>
      <c r="B524" s="135" t="s">
        <v>1002</v>
      </c>
      <c r="C524" s="135" t="s">
        <v>526</v>
      </c>
      <c r="D524" s="135" t="s">
        <v>327</v>
      </c>
      <c r="E524" s="135" t="s">
        <v>294</v>
      </c>
      <c r="F524" s="134">
        <v>810600</v>
      </c>
      <c r="G524" s="134">
        <v>810600</v>
      </c>
      <c r="H524" s="133">
        <v>810600</v>
      </c>
    </row>
    <row r="525" spans="1:8" ht="25.5" outlineLevel="3" x14ac:dyDescent="0.25">
      <c r="A525" s="106" t="s">
        <v>414</v>
      </c>
      <c r="B525" s="105" t="s">
        <v>1002</v>
      </c>
      <c r="C525" s="105" t="s">
        <v>526</v>
      </c>
      <c r="D525" s="105" t="s">
        <v>413</v>
      </c>
      <c r="E525" s="104"/>
      <c r="F525" s="103">
        <v>121470139.5</v>
      </c>
      <c r="G525" s="103">
        <v>71005977.549999997</v>
      </c>
      <c r="H525" s="102">
        <v>74599967.75</v>
      </c>
    </row>
    <row r="526" spans="1:8" outlineLevel="4" x14ac:dyDescent="0.25">
      <c r="A526" s="101" t="s">
        <v>523</v>
      </c>
      <c r="B526" s="100" t="s">
        <v>1002</v>
      </c>
      <c r="C526" s="100" t="s">
        <v>526</v>
      </c>
      <c r="D526" s="100" t="s">
        <v>522</v>
      </c>
      <c r="E526" s="99"/>
      <c r="F526" s="98">
        <v>60133521.289999999</v>
      </c>
      <c r="G526" s="98">
        <v>5827072.4900000002</v>
      </c>
      <c r="H526" s="97">
        <v>5827072.4900000002</v>
      </c>
    </row>
    <row r="527" spans="1:8" outlineLevel="5" x14ac:dyDescent="0.25">
      <c r="A527" s="96" t="s">
        <v>521</v>
      </c>
      <c r="B527" s="95" t="s">
        <v>1002</v>
      </c>
      <c r="C527" s="95" t="s">
        <v>526</v>
      </c>
      <c r="D527" s="95" t="s">
        <v>520</v>
      </c>
      <c r="E527" s="94"/>
      <c r="F527" s="93">
        <v>23038141.109999999</v>
      </c>
      <c r="G527" s="93">
        <v>0</v>
      </c>
      <c r="H527" s="92">
        <v>0</v>
      </c>
    </row>
    <row r="528" spans="1:8" outlineLevel="6" x14ac:dyDescent="0.25">
      <c r="A528" s="91" t="s">
        <v>558</v>
      </c>
      <c r="B528" s="90" t="s">
        <v>1002</v>
      </c>
      <c r="C528" s="90" t="s">
        <v>526</v>
      </c>
      <c r="D528" s="90" t="s">
        <v>557</v>
      </c>
      <c r="E528" s="137"/>
      <c r="F528" s="89">
        <v>755666.67</v>
      </c>
      <c r="G528" s="89">
        <v>0</v>
      </c>
      <c r="H528" s="88">
        <v>0</v>
      </c>
    </row>
    <row r="529" spans="1:8" ht="25.5" outlineLevel="7" x14ac:dyDescent="0.25">
      <c r="A529" s="136" t="s">
        <v>297</v>
      </c>
      <c r="B529" s="135" t="s">
        <v>1002</v>
      </c>
      <c r="C529" s="135" t="s">
        <v>526</v>
      </c>
      <c r="D529" s="135" t="s">
        <v>557</v>
      </c>
      <c r="E529" s="135" t="s">
        <v>294</v>
      </c>
      <c r="F529" s="134">
        <v>755666.67</v>
      </c>
      <c r="G529" s="134">
        <v>0</v>
      </c>
      <c r="H529" s="133">
        <v>0</v>
      </c>
    </row>
    <row r="530" spans="1:8" outlineLevel="6" x14ac:dyDescent="0.25">
      <c r="A530" s="91" t="s">
        <v>556</v>
      </c>
      <c r="B530" s="90" t="s">
        <v>1002</v>
      </c>
      <c r="C530" s="90" t="s">
        <v>526</v>
      </c>
      <c r="D530" s="90" t="s">
        <v>555</v>
      </c>
      <c r="E530" s="137"/>
      <c r="F530" s="89">
        <v>22282474.440000001</v>
      </c>
      <c r="G530" s="89">
        <v>0</v>
      </c>
      <c r="H530" s="88">
        <v>0</v>
      </c>
    </row>
    <row r="531" spans="1:8" ht="25.5" outlineLevel="7" x14ac:dyDescent="0.25">
      <c r="A531" s="136" t="s">
        <v>297</v>
      </c>
      <c r="B531" s="135" t="s">
        <v>1002</v>
      </c>
      <c r="C531" s="135" t="s">
        <v>526</v>
      </c>
      <c r="D531" s="135" t="s">
        <v>555</v>
      </c>
      <c r="E531" s="135" t="s">
        <v>294</v>
      </c>
      <c r="F531" s="134">
        <v>22282474.440000001</v>
      </c>
      <c r="G531" s="134">
        <v>0</v>
      </c>
      <c r="H531" s="133">
        <v>0</v>
      </c>
    </row>
    <row r="532" spans="1:8" outlineLevel="5" x14ac:dyDescent="0.25">
      <c r="A532" s="96" t="s">
        <v>516</v>
      </c>
      <c r="B532" s="95" t="s">
        <v>1002</v>
      </c>
      <c r="C532" s="95" t="s">
        <v>526</v>
      </c>
      <c r="D532" s="95" t="s">
        <v>515</v>
      </c>
      <c r="E532" s="94"/>
      <c r="F532" s="93">
        <v>5645486.4299999997</v>
      </c>
      <c r="G532" s="93">
        <v>5645486.4299999997</v>
      </c>
      <c r="H532" s="92">
        <v>5645486.4299999997</v>
      </c>
    </row>
    <row r="533" spans="1:8" outlineLevel="6" x14ac:dyDescent="0.25">
      <c r="A533" s="91" t="s">
        <v>554</v>
      </c>
      <c r="B533" s="90" t="s">
        <v>1002</v>
      </c>
      <c r="C533" s="90" t="s">
        <v>526</v>
      </c>
      <c r="D533" s="90" t="s">
        <v>553</v>
      </c>
      <c r="E533" s="137"/>
      <c r="F533" s="89">
        <v>507504.15</v>
      </c>
      <c r="G533" s="89">
        <v>507504.15</v>
      </c>
      <c r="H533" s="88">
        <v>507504.15</v>
      </c>
    </row>
    <row r="534" spans="1:8" outlineLevel="7" x14ac:dyDescent="0.25">
      <c r="A534" s="136" t="s">
        <v>341</v>
      </c>
      <c r="B534" s="135" t="s">
        <v>1002</v>
      </c>
      <c r="C534" s="135" t="s">
        <v>526</v>
      </c>
      <c r="D534" s="135" t="s">
        <v>553</v>
      </c>
      <c r="E534" s="135" t="s">
        <v>338</v>
      </c>
      <c r="F534" s="134">
        <v>57779.35</v>
      </c>
      <c r="G534" s="134">
        <v>57779.35</v>
      </c>
      <c r="H534" s="133">
        <v>57779.35</v>
      </c>
    </row>
    <row r="535" spans="1:8" ht="25.5" outlineLevel="7" x14ac:dyDescent="0.25">
      <c r="A535" s="136" t="s">
        <v>297</v>
      </c>
      <c r="B535" s="135" t="s">
        <v>1002</v>
      </c>
      <c r="C535" s="135" t="s">
        <v>526</v>
      </c>
      <c r="D535" s="135" t="s">
        <v>553</v>
      </c>
      <c r="E535" s="135" t="s">
        <v>294</v>
      </c>
      <c r="F535" s="134">
        <v>449724.8</v>
      </c>
      <c r="G535" s="134">
        <v>449724.8</v>
      </c>
      <c r="H535" s="133">
        <v>449724.8</v>
      </c>
    </row>
    <row r="536" spans="1:8" outlineLevel="6" x14ac:dyDescent="0.25">
      <c r="A536" s="91" t="s">
        <v>552</v>
      </c>
      <c r="B536" s="90" t="s">
        <v>1002</v>
      </c>
      <c r="C536" s="90" t="s">
        <v>526</v>
      </c>
      <c r="D536" s="90" t="s">
        <v>551</v>
      </c>
      <c r="E536" s="137"/>
      <c r="F536" s="89">
        <v>4255000</v>
      </c>
      <c r="G536" s="89">
        <v>4255000</v>
      </c>
      <c r="H536" s="88">
        <v>4255000</v>
      </c>
    </row>
    <row r="537" spans="1:8" ht="25.5" outlineLevel="7" x14ac:dyDescent="0.25">
      <c r="A537" s="136" t="s">
        <v>297</v>
      </c>
      <c r="B537" s="135" t="s">
        <v>1002</v>
      </c>
      <c r="C537" s="135" t="s">
        <v>526</v>
      </c>
      <c r="D537" s="135" t="s">
        <v>551</v>
      </c>
      <c r="E537" s="135" t="s">
        <v>294</v>
      </c>
      <c r="F537" s="134">
        <v>4255000</v>
      </c>
      <c r="G537" s="134">
        <v>4255000</v>
      </c>
      <c r="H537" s="133">
        <v>4255000</v>
      </c>
    </row>
    <row r="538" spans="1:8" outlineLevel="6" x14ac:dyDescent="0.25">
      <c r="A538" s="91" t="s">
        <v>550</v>
      </c>
      <c r="B538" s="90" t="s">
        <v>1002</v>
      </c>
      <c r="C538" s="90" t="s">
        <v>526</v>
      </c>
      <c r="D538" s="90" t="s">
        <v>549</v>
      </c>
      <c r="E538" s="137"/>
      <c r="F538" s="89">
        <v>171526.81</v>
      </c>
      <c r="G538" s="89">
        <v>171526.81</v>
      </c>
      <c r="H538" s="88">
        <v>171526.81</v>
      </c>
    </row>
    <row r="539" spans="1:8" ht="25.5" outlineLevel="7" x14ac:dyDescent="0.25">
      <c r="A539" s="136" t="s">
        <v>297</v>
      </c>
      <c r="B539" s="135" t="s">
        <v>1002</v>
      </c>
      <c r="C539" s="135" t="s">
        <v>526</v>
      </c>
      <c r="D539" s="135" t="s">
        <v>549</v>
      </c>
      <c r="E539" s="135" t="s">
        <v>294</v>
      </c>
      <c r="F539" s="134">
        <v>171526.81</v>
      </c>
      <c r="G539" s="134">
        <v>171526.81</v>
      </c>
      <c r="H539" s="133">
        <v>171526.81</v>
      </c>
    </row>
    <row r="540" spans="1:8" outlineLevel="6" x14ac:dyDescent="0.25">
      <c r="A540" s="91" t="s">
        <v>548</v>
      </c>
      <c r="B540" s="90" t="s">
        <v>1002</v>
      </c>
      <c r="C540" s="90" t="s">
        <v>526</v>
      </c>
      <c r="D540" s="90" t="s">
        <v>547</v>
      </c>
      <c r="E540" s="137"/>
      <c r="F540" s="89">
        <v>711455.47</v>
      </c>
      <c r="G540" s="89">
        <v>711455.47</v>
      </c>
      <c r="H540" s="88">
        <v>711455.47</v>
      </c>
    </row>
    <row r="541" spans="1:8" ht="25.5" outlineLevel="7" x14ac:dyDescent="0.25">
      <c r="A541" s="136" t="s">
        <v>297</v>
      </c>
      <c r="B541" s="135" t="s">
        <v>1002</v>
      </c>
      <c r="C541" s="135" t="s">
        <v>526</v>
      </c>
      <c r="D541" s="135" t="s">
        <v>547</v>
      </c>
      <c r="E541" s="135" t="s">
        <v>294</v>
      </c>
      <c r="F541" s="134">
        <v>711455.47</v>
      </c>
      <c r="G541" s="134">
        <v>711455.47</v>
      </c>
      <c r="H541" s="133">
        <v>711455.47</v>
      </c>
    </row>
    <row r="542" spans="1:8" outlineLevel="5" x14ac:dyDescent="0.25">
      <c r="A542" s="96" t="s">
        <v>546</v>
      </c>
      <c r="B542" s="95" t="s">
        <v>1002</v>
      </c>
      <c r="C542" s="95" t="s">
        <v>526</v>
      </c>
      <c r="D542" s="95" t="s">
        <v>545</v>
      </c>
      <c r="E542" s="94"/>
      <c r="F542" s="93">
        <v>181586.06</v>
      </c>
      <c r="G542" s="93">
        <v>181586.06</v>
      </c>
      <c r="H542" s="92">
        <v>181586.06</v>
      </c>
    </row>
    <row r="543" spans="1:8" ht="25.5" outlineLevel="6" x14ac:dyDescent="0.25">
      <c r="A543" s="91" t="s">
        <v>544</v>
      </c>
      <c r="B543" s="90" t="s">
        <v>1002</v>
      </c>
      <c r="C543" s="90" t="s">
        <v>526</v>
      </c>
      <c r="D543" s="90" t="s">
        <v>543</v>
      </c>
      <c r="E543" s="137"/>
      <c r="F543" s="89">
        <v>121254.87</v>
      </c>
      <c r="G543" s="89">
        <v>121254.87</v>
      </c>
      <c r="H543" s="88">
        <v>121254.87</v>
      </c>
    </row>
    <row r="544" spans="1:8" ht="25.5" outlineLevel="7" x14ac:dyDescent="0.25">
      <c r="A544" s="136" t="s">
        <v>297</v>
      </c>
      <c r="B544" s="135" t="s">
        <v>1002</v>
      </c>
      <c r="C544" s="135" t="s">
        <v>526</v>
      </c>
      <c r="D544" s="135" t="s">
        <v>543</v>
      </c>
      <c r="E544" s="135" t="s">
        <v>294</v>
      </c>
      <c r="F544" s="134">
        <v>121254.87</v>
      </c>
      <c r="G544" s="134">
        <v>121254.87</v>
      </c>
      <c r="H544" s="133">
        <v>121254.87</v>
      </c>
    </row>
    <row r="545" spans="1:8" outlineLevel="6" x14ac:dyDescent="0.25">
      <c r="A545" s="91" t="s">
        <v>542</v>
      </c>
      <c r="B545" s="90" t="s">
        <v>1002</v>
      </c>
      <c r="C545" s="90" t="s">
        <v>526</v>
      </c>
      <c r="D545" s="90" t="s">
        <v>541</v>
      </c>
      <c r="E545" s="137"/>
      <c r="F545" s="89">
        <v>60331.19</v>
      </c>
      <c r="G545" s="89">
        <v>60331.19</v>
      </c>
      <c r="H545" s="88">
        <v>60331.19</v>
      </c>
    </row>
    <row r="546" spans="1:8" ht="25.5" outlineLevel="7" x14ac:dyDescent="0.25">
      <c r="A546" s="136" t="s">
        <v>297</v>
      </c>
      <c r="B546" s="135" t="s">
        <v>1002</v>
      </c>
      <c r="C546" s="135" t="s">
        <v>526</v>
      </c>
      <c r="D546" s="135" t="s">
        <v>541</v>
      </c>
      <c r="E546" s="135" t="s">
        <v>294</v>
      </c>
      <c r="F546" s="134">
        <v>60331.19</v>
      </c>
      <c r="G546" s="134">
        <v>60331.19</v>
      </c>
      <c r="H546" s="133">
        <v>60331.19</v>
      </c>
    </row>
    <row r="547" spans="1:8" outlineLevel="5" x14ac:dyDescent="0.25">
      <c r="A547" s="96" t="s">
        <v>540</v>
      </c>
      <c r="B547" s="95" t="s">
        <v>1002</v>
      </c>
      <c r="C547" s="95" t="s">
        <v>526</v>
      </c>
      <c r="D547" s="95" t="s">
        <v>539</v>
      </c>
      <c r="E547" s="94"/>
      <c r="F547" s="93">
        <v>31268307.690000001</v>
      </c>
      <c r="G547" s="93">
        <v>0</v>
      </c>
      <c r="H547" s="92">
        <v>0</v>
      </c>
    </row>
    <row r="548" spans="1:8" ht="25.5" outlineLevel="6" x14ac:dyDescent="0.25">
      <c r="A548" s="91" t="s">
        <v>538</v>
      </c>
      <c r="B548" s="90" t="s">
        <v>1002</v>
      </c>
      <c r="C548" s="90" t="s">
        <v>526</v>
      </c>
      <c r="D548" s="90" t="s">
        <v>537</v>
      </c>
      <c r="E548" s="137"/>
      <c r="F548" s="89">
        <v>31268307.690000001</v>
      </c>
      <c r="G548" s="89">
        <v>0</v>
      </c>
      <c r="H548" s="88">
        <v>0</v>
      </c>
    </row>
    <row r="549" spans="1:8" ht="25.5" outlineLevel="7" x14ac:dyDescent="0.25">
      <c r="A549" s="136" t="s">
        <v>297</v>
      </c>
      <c r="B549" s="135" t="s">
        <v>1002</v>
      </c>
      <c r="C549" s="135" t="s">
        <v>526</v>
      </c>
      <c r="D549" s="135" t="s">
        <v>537</v>
      </c>
      <c r="E549" s="135" t="s">
        <v>294</v>
      </c>
      <c r="F549" s="134">
        <v>31268307.690000001</v>
      </c>
      <c r="G549" s="134">
        <v>0</v>
      </c>
      <c r="H549" s="133">
        <v>0</v>
      </c>
    </row>
    <row r="550" spans="1:8" ht="25.5" outlineLevel="4" x14ac:dyDescent="0.25">
      <c r="A550" s="101" t="s">
        <v>412</v>
      </c>
      <c r="B550" s="100" t="s">
        <v>1002</v>
      </c>
      <c r="C550" s="100" t="s">
        <v>526</v>
      </c>
      <c r="D550" s="100" t="s">
        <v>411</v>
      </c>
      <c r="E550" s="99"/>
      <c r="F550" s="98">
        <v>61336618.210000001</v>
      </c>
      <c r="G550" s="98">
        <v>65178905.060000002</v>
      </c>
      <c r="H550" s="97">
        <v>68772895.260000005</v>
      </c>
    </row>
    <row r="551" spans="1:8" outlineLevel="5" x14ac:dyDescent="0.25">
      <c r="A551" s="96" t="s">
        <v>536</v>
      </c>
      <c r="B551" s="95" t="s">
        <v>1002</v>
      </c>
      <c r="C551" s="95" t="s">
        <v>526</v>
      </c>
      <c r="D551" s="95" t="s">
        <v>535</v>
      </c>
      <c r="E551" s="94"/>
      <c r="F551" s="93">
        <v>61336618.210000001</v>
      </c>
      <c r="G551" s="93">
        <v>65178905.060000002</v>
      </c>
      <c r="H551" s="92">
        <v>68772895.260000005</v>
      </c>
    </row>
    <row r="552" spans="1:8" ht="25.5" outlineLevel="6" x14ac:dyDescent="0.25">
      <c r="A552" s="91" t="s">
        <v>534</v>
      </c>
      <c r="B552" s="90" t="s">
        <v>1002</v>
      </c>
      <c r="C552" s="90" t="s">
        <v>526</v>
      </c>
      <c r="D552" s="90" t="s">
        <v>533</v>
      </c>
      <c r="E552" s="137"/>
      <c r="F552" s="89">
        <v>61336618.210000001</v>
      </c>
      <c r="G552" s="89">
        <v>65178905.060000002</v>
      </c>
      <c r="H552" s="88">
        <v>68772895.260000005</v>
      </c>
    </row>
    <row r="553" spans="1:8" ht="25.5" outlineLevel="7" x14ac:dyDescent="0.25">
      <c r="A553" s="136" t="s">
        <v>297</v>
      </c>
      <c r="B553" s="135" t="s">
        <v>1002</v>
      </c>
      <c r="C553" s="135" t="s">
        <v>526</v>
      </c>
      <c r="D553" s="135" t="s">
        <v>533</v>
      </c>
      <c r="E553" s="135" t="s">
        <v>294</v>
      </c>
      <c r="F553" s="134">
        <v>61336618.210000001</v>
      </c>
      <c r="G553" s="134">
        <v>65178905.060000002</v>
      </c>
      <c r="H553" s="133">
        <v>68772895.260000005</v>
      </c>
    </row>
    <row r="554" spans="1:8" ht="25.5" outlineLevel="3" x14ac:dyDescent="0.25">
      <c r="A554" s="106" t="s">
        <v>493</v>
      </c>
      <c r="B554" s="105" t="s">
        <v>1002</v>
      </c>
      <c r="C554" s="105" t="s">
        <v>526</v>
      </c>
      <c r="D554" s="105" t="s">
        <v>492</v>
      </c>
      <c r="E554" s="104"/>
      <c r="F554" s="103">
        <v>55724995.880000003</v>
      </c>
      <c r="G554" s="103">
        <v>57999145.090000004</v>
      </c>
      <c r="H554" s="102">
        <v>60489396.329999998</v>
      </c>
    </row>
    <row r="555" spans="1:8" ht="25.5" outlineLevel="5" x14ac:dyDescent="0.25">
      <c r="A555" s="96" t="s">
        <v>532</v>
      </c>
      <c r="B555" s="95" t="s">
        <v>1002</v>
      </c>
      <c r="C555" s="95" t="s">
        <v>526</v>
      </c>
      <c r="D555" s="95" t="s">
        <v>531</v>
      </c>
      <c r="E555" s="94"/>
      <c r="F555" s="93">
        <v>55724995.880000003</v>
      </c>
      <c r="G555" s="93">
        <v>57999145.090000004</v>
      </c>
      <c r="H555" s="92">
        <v>60489396.329999998</v>
      </c>
    </row>
    <row r="556" spans="1:8" ht="25.5" outlineLevel="6" x14ac:dyDescent="0.25">
      <c r="A556" s="91" t="s">
        <v>489</v>
      </c>
      <c r="B556" s="90" t="s">
        <v>1002</v>
      </c>
      <c r="C556" s="90" t="s">
        <v>526</v>
      </c>
      <c r="D556" s="90" t="s">
        <v>530</v>
      </c>
      <c r="E556" s="137"/>
      <c r="F556" s="89">
        <v>50000</v>
      </c>
      <c r="G556" s="89">
        <v>0</v>
      </c>
      <c r="H556" s="88">
        <v>0</v>
      </c>
    </row>
    <row r="557" spans="1:8" ht="25.5" outlineLevel="7" x14ac:dyDescent="0.25">
      <c r="A557" s="136" t="s">
        <v>297</v>
      </c>
      <c r="B557" s="135" t="s">
        <v>1002</v>
      </c>
      <c r="C557" s="135" t="s">
        <v>526</v>
      </c>
      <c r="D557" s="135" t="s">
        <v>530</v>
      </c>
      <c r="E557" s="135" t="s">
        <v>294</v>
      </c>
      <c r="F557" s="134">
        <v>50000</v>
      </c>
      <c r="G557" s="134">
        <v>0</v>
      </c>
      <c r="H557" s="133">
        <v>0</v>
      </c>
    </row>
    <row r="558" spans="1:8" outlineLevel="6" x14ac:dyDescent="0.25">
      <c r="A558" s="91" t="s">
        <v>529</v>
      </c>
      <c r="B558" s="90" t="s">
        <v>1002</v>
      </c>
      <c r="C558" s="90" t="s">
        <v>526</v>
      </c>
      <c r="D558" s="90" t="s">
        <v>528</v>
      </c>
      <c r="E558" s="137"/>
      <c r="F558" s="89">
        <v>55395258.280000001</v>
      </c>
      <c r="G558" s="89">
        <v>57719407.490000002</v>
      </c>
      <c r="H558" s="88">
        <v>60209658.729999997</v>
      </c>
    </row>
    <row r="559" spans="1:8" ht="25.5" outlineLevel="7" x14ac:dyDescent="0.25">
      <c r="A559" s="136" t="s">
        <v>297</v>
      </c>
      <c r="B559" s="135" t="s">
        <v>1002</v>
      </c>
      <c r="C559" s="135" t="s">
        <v>526</v>
      </c>
      <c r="D559" s="135" t="s">
        <v>528</v>
      </c>
      <c r="E559" s="135" t="s">
        <v>294</v>
      </c>
      <c r="F559" s="134">
        <v>55395258.280000001</v>
      </c>
      <c r="G559" s="134">
        <v>57719407.490000002</v>
      </c>
      <c r="H559" s="133">
        <v>60209658.729999997</v>
      </c>
    </row>
    <row r="560" spans="1:8" ht="25.5" outlineLevel="6" x14ac:dyDescent="0.25">
      <c r="A560" s="91" t="s">
        <v>527</v>
      </c>
      <c r="B560" s="90" t="s">
        <v>1002</v>
      </c>
      <c r="C560" s="90" t="s">
        <v>526</v>
      </c>
      <c r="D560" s="90" t="s">
        <v>525</v>
      </c>
      <c r="E560" s="137"/>
      <c r="F560" s="89">
        <v>279737.59999999998</v>
      </c>
      <c r="G560" s="89">
        <v>279737.59999999998</v>
      </c>
      <c r="H560" s="88">
        <v>279737.59999999998</v>
      </c>
    </row>
    <row r="561" spans="1:8" ht="25.5" outlineLevel="7" x14ac:dyDescent="0.25">
      <c r="A561" s="136" t="s">
        <v>297</v>
      </c>
      <c r="B561" s="135" t="s">
        <v>1002</v>
      </c>
      <c r="C561" s="135" t="s">
        <v>526</v>
      </c>
      <c r="D561" s="135" t="s">
        <v>525</v>
      </c>
      <c r="E561" s="135" t="s">
        <v>294</v>
      </c>
      <c r="F561" s="134">
        <v>279737.59999999998</v>
      </c>
      <c r="G561" s="134">
        <v>279737.59999999998</v>
      </c>
      <c r="H561" s="133">
        <v>279737.59999999998</v>
      </c>
    </row>
    <row r="562" spans="1:8" outlineLevel="2" x14ac:dyDescent="0.25">
      <c r="A562" s="111" t="s">
        <v>524</v>
      </c>
      <c r="B562" s="110" t="s">
        <v>1002</v>
      </c>
      <c r="C562" s="110" t="s">
        <v>500</v>
      </c>
      <c r="D562" s="109"/>
      <c r="E562" s="109"/>
      <c r="F562" s="108">
        <v>16239741.689999999</v>
      </c>
      <c r="G562" s="108">
        <v>16314936.939999999</v>
      </c>
      <c r="H562" s="107">
        <v>16427552.33</v>
      </c>
    </row>
    <row r="563" spans="1:8" ht="25.5" outlineLevel="3" x14ac:dyDescent="0.25">
      <c r="A563" s="106" t="s">
        <v>414</v>
      </c>
      <c r="B563" s="105" t="s">
        <v>1002</v>
      </c>
      <c r="C563" s="105" t="s">
        <v>500</v>
      </c>
      <c r="D563" s="105" t="s">
        <v>413</v>
      </c>
      <c r="E563" s="104"/>
      <c r="F563" s="103">
        <v>16089741.689999999</v>
      </c>
      <c r="G563" s="103">
        <v>16164936.939999999</v>
      </c>
      <c r="H563" s="102">
        <v>16277552.33</v>
      </c>
    </row>
    <row r="564" spans="1:8" outlineLevel="4" x14ac:dyDescent="0.25">
      <c r="A564" s="101" t="s">
        <v>523</v>
      </c>
      <c r="B564" s="100" t="s">
        <v>1002</v>
      </c>
      <c r="C564" s="100" t="s">
        <v>500</v>
      </c>
      <c r="D564" s="100" t="s">
        <v>522</v>
      </c>
      <c r="E564" s="99"/>
      <c r="F564" s="98">
        <v>8771586.8300000001</v>
      </c>
      <c r="G564" s="98">
        <v>8846782.0800000001</v>
      </c>
      <c r="H564" s="97">
        <v>8959397.4700000007</v>
      </c>
    </row>
    <row r="565" spans="1:8" outlineLevel="5" x14ac:dyDescent="0.25">
      <c r="A565" s="96" t="s">
        <v>516</v>
      </c>
      <c r="B565" s="95" t="s">
        <v>1002</v>
      </c>
      <c r="C565" s="95" t="s">
        <v>500</v>
      </c>
      <c r="D565" s="95" t="s">
        <v>515</v>
      </c>
      <c r="E565" s="94"/>
      <c r="F565" s="93">
        <v>8771586.8300000001</v>
      </c>
      <c r="G565" s="93">
        <v>8846782.0800000001</v>
      </c>
      <c r="H565" s="92">
        <v>8959397.4700000007</v>
      </c>
    </row>
    <row r="566" spans="1:8" outlineLevel="6" x14ac:dyDescent="0.25">
      <c r="A566" s="91" t="s">
        <v>514</v>
      </c>
      <c r="B566" s="90" t="s">
        <v>1002</v>
      </c>
      <c r="C566" s="90" t="s">
        <v>500</v>
      </c>
      <c r="D566" s="90" t="s">
        <v>513</v>
      </c>
      <c r="E566" s="137"/>
      <c r="F566" s="89">
        <v>3312053</v>
      </c>
      <c r="G566" s="89">
        <v>3312053</v>
      </c>
      <c r="H566" s="88">
        <v>3312053</v>
      </c>
    </row>
    <row r="567" spans="1:8" ht="25.5" outlineLevel="7" x14ac:dyDescent="0.25">
      <c r="A567" s="136" t="s">
        <v>297</v>
      </c>
      <c r="B567" s="135" t="s">
        <v>1002</v>
      </c>
      <c r="C567" s="135" t="s">
        <v>500</v>
      </c>
      <c r="D567" s="135" t="s">
        <v>513</v>
      </c>
      <c r="E567" s="135" t="s">
        <v>294</v>
      </c>
      <c r="F567" s="134">
        <v>3312053</v>
      </c>
      <c r="G567" s="134">
        <v>3312053</v>
      </c>
      <c r="H567" s="133">
        <v>3312053</v>
      </c>
    </row>
    <row r="568" spans="1:8" outlineLevel="6" x14ac:dyDescent="0.25">
      <c r="A568" s="91" t="s">
        <v>512</v>
      </c>
      <c r="B568" s="90" t="s">
        <v>1002</v>
      </c>
      <c r="C568" s="90" t="s">
        <v>500</v>
      </c>
      <c r="D568" s="90" t="s">
        <v>511</v>
      </c>
      <c r="E568" s="137"/>
      <c r="F568" s="89">
        <v>656764.6</v>
      </c>
      <c r="G568" s="89">
        <v>642113.69999999995</v>
      </c>
      <c r="H568" s="88">
        <v>642113.69999999995</v>
      </c>
    </row>
    <row r="569" spans="1:8" outlineLevel="7" x14ac:dyDescent="0.25">
      <c r="A569" s="136" t="s">
        <v>341</v>
      </c>
      <c r="B569" s="135" t="s">
        <v>1002</v>
      </c>
      <c r="C569" s="135" t="s">
        <v>500</v>
      </c>
      <c r="D569" s="135" t="s">
        <v>511</v>
      </c>
      <c r="E569" s="135" t="s">
        <v>338</v>
      </c>
      <c r="F569" s="134">
        <v>656764.6</v>
      </c>
      <c r="G569" s="134">
        <v>0</v>
      </c>
      <c r="H569" s="133">
        <v>0</v>
      </c>
    </row>
    <row r="570" spans="1:8" ht="25.5" outlineLevel="7" x14ac:dyDescent="0.25">
      <c r="A570" s="136" t="s">
        <v>297</v>
      </c>
      <c r="B570" s="135" t="s">
        <v>1002</v>
      </c>
      <c r="C570" s="135" t="s">
        <v>500</v>
      </c>
      <c r="D570" s="135" t="s">
        <v>511</v>
      </c>
      <c r="E570" s="135" t="s">
        <v>294</v>
      </c>
      <c r="F570" s="134">
        <v>0</v>
      </c>
      <c r="G570" s="134">
        <v>642113.69999999995</v>
      </c>
      <c r="H570" s="133">
        <v>642113.69999999995</v>
      </c>
    </row>
    <row r="571" spans="1:8" ht="25.5" outlineLevel="6" x14ac:dyDescent="0.25">
      <c r="A571" s="91" t="s">
        <v>64</v>
      </c>
      <c r="B571" s="90" t="s">
        <v>1002</v>
      </c>
      <c r="C571" s="90" t="s">
        <v>500</v>
      </c>
      <c r="D571" s="90" t="s">
        <v>510</v>
      </c>
      <c r="E571" s="137"/>
      <c r="F571" s="89">
        <v>3121800</v>
      </c>
      <c r="G571" s="89">
        <v>3180200</v>
      </c>
      <c r="H571" s="88">
        <v>3253400</v>
      </c>
    </row>
    <row r="572" spans="1:8" ht="25.5" outlineLevel="7" x14ac:dyDescent="0.25">
      <c r="A572" s="136" t="s">
        <v>297</v>
      </c>
      <c r="B572" s="135" t="s">
        <v>1002</v>
      </c>
      <c r="C572" s="135" t="s">
        <v>500</v>
      </c>
      <c r="D572" s="135" t="s">
        <v>510</v>
      </c>
      <c r="E572" s="135" t="s">
        <v>294</v>
      </c>
      <c r="F572" s="134">
        <v>3121800</v>
      </c>
      <c r="G572" s="134">
        <v>3180200</v>
      </c>
      <c r="H572" s="133">
        <v>3253400</v>
      </c>
    </row>
    <row r="573" spans="1:8" ht="25.5" outlineLevel="6" x14ac:dyDescent="0.25">
      <c r="A573" s="91" t="s">
        <v>509</v>
      </c>
      <c r="B573" s="90" t="s">
        <v>1002</v>
      </c>
      <c r="C573" s="90" t="s">
        <v>500</v>
      </c>
      <c r="D573" s="90" t="s">
        <v>508</v>
      </c>
      <c r="E573" s="137"/>
      <c r="F573" s="89">
        <v>1680969.23</v>
      </c>
      <c r="G573" s="89">
        <v>1712415.38</v>
      </c>
      <c r="H573" s="88">
        <v>1751830.77</v>
      </c>
    </row>
    <row r="574" spans="1:8" ht="25.5" outlineLevel="7" x14ac:dyDescent="0.25">
      <c r="A574" s="136" t="s">
        <v>297</v>
      </c>
      <c r="B574" s="135" t="s">
        <v>1002</v>
      </c>
      <c r="C574" s="135" t="s">
        <v>500</v>
      </c>
      <c r="D574" s="135" t="s">
        <v>508</v>
      </c>
      <c r="E574" s="135" t="s">
        <v>294</v>
      </c>
      <c r="F574" s="134">
        <v>1680969.23</v>
      </c>
      <c r="G574" s="134">
        <v>1712415.38</v>
      </c>
      <c r="H574" s="133">
        <v>1751830.77</v>
      </c>
    </row>
    <row r="575" spans="1:8" ht="25.5" outlineLevel="4" x14ac:dyDescent="0.25">
      <c r="A575" s="101" t="s">
        <v>412</v>
      </c>
      <c r="B575" s="100" t="s">
        <v>1002</v>
      </c>
      <c r="C575" s="100" t="s">
        <v>500</v>
      </c>
      <c r="D575" s="100" t="s">
        <v>411</v>
      </c>
      <c r="E575" s="99"/>
      <c r="F575" s="98">
        <v>7318154.8600000003</v>
      </c>
      <c r="G575" s="98">
        <v>7318154.8600000003</v>
      </c>
      <c r="H575" s="97">
        <v>7318154.8600000003</v>
      </c>
    </row>
    <row r="576" spans="1:8" outlineLevel="5" x14ac:dyDescent="0.25">
      <c r="A576" s="96" t="s">
        <v>507</v>
      </c>
      <c r="B576" s="95" t="s">
        <v>1002</v>
      </c>
      <c r="C576" s="95" t="s">
        <v>500</v>
      </c>
      <c r="D576" s="95" t="s">
        <v>506</v>
      </c>
      <c r="E576" s="94"/>
      <c r="F576" s="93">
        <v>7318154.8600000003</v>
      </c>
      <c r="G576" s="93">
        <v>7318154.8600000003</v>
      </c>
      <c r="H576" s="92">
        <v>7318154.8600000003</v>
      </c>
    </row>
    <row r="577" spans="1:8" outlineLevel="6" x14ac:dyDescent="0.25">
      <c r="A577" s="91" t="s">
        <v>505</v>
      </c>
      <c r="B577" s="90" t="s">
        <v>1002</v>
      </c>
      <c r="C577" s="90" t="s">
        <v>500</v>
      </c>
      <c r="D577" s="90" t="s">
        <v>504</v>
      </c>
      <c r="E577" s="137"/>
      <c r="F577" s="89">
        <v>7318154.8600000003</v>
      </c>
      <c r="G577" s="89">
        <v>7318154.8600000003</v>
      </c>
      <c r="H577" s="88">
        <v>7318154.8600000003</v>
      </c>
    </row>
    <row r="578" spans="1:8" ht="25.5" outlineLevel="7" x14ac:dyDescent="0.25">
      <c r="A578" s="136" t="s">
        <v>297</v>
      </c>
      <c r="B578" s="135" t="s">
        <v>1002</v>
      </c>
      <c r="C578" s="135" t="s">
        <v>500</v>
      </c>
      <c r="D578" s="135" t="s">
        <v>504</v>
      </c>
      <c r="E578" s="135" t="s">
        <v>294</v>
      </c>
      <c r="F578" s="134">
        <v>7318154.8600000003</v>
      </c>
      <c r="G578" s="134">
        <v>7318154.8600000003</v>
      </c>
      <c r="H578" s="133">
        <v>7318154.8600000003</v>
      </c>
    </row>
    <row r="579" spans="1:8" ht="25.5" outlineLevel="3" x14ac:dyDescent="0.25">
      <c r="A579" s="106" t="s">
        <v>493</v>
      </c>
      <c r="B579" s="105" t="s">
        <v>1002</v>
      </c>
      <c r="C579" s="105" t="s">
        <v>500</v>
      </c>
      <c r="D579" s="105" t="s">
        <v>492</v>
      </c>
      <c r="E579" s="104"/>
      <c r="F579" s="103">
        <v>150000</v>
      </c>
      <c r="G579" s="103">
        <v>150000</v>
      </c>
      <c r="H579" s="102">
        <v>150000</v>
      </c>
    </row>
    <row r="580" spans="1:8" outlineLevel="5" x14ac:dyDescent="0.25">
      <c r="A580" s="96" t="s">
        <v>503</v>
      </c>
      <c r="B580" s="95" t="s">
        <v>1002</v>
      </c>
      <c r="C580" s="95" t="s">
        <v>500</v>
      </c>
      <c r="D580" s="95" t="s">
        <v>502</v>
      </c>
      <c r="E580" s="94"/>
      <c r="F580" s="93">
        <v>150000</v>
      </c>
      <c r="G580" s="93">
        <v>150000</v>
      </c>
      <c r="H580" s="92">
        <v>150000</v>
      </c>
    </row>
    <row r="581" spans="1:8" outlineLevel="6" x14ac:dyDescent="0.25">
      <c r="A581" s="91" t="s">
        <v>501</v>
      </c>
      <c r="B581" s="90" t="s">
        <v>1002</v>
      </c>
      <c r="C581" s="90" t="s">
        <v>500</v>
      </c>
      <c r="D581" s="90" t="s">
        <v>499</v>
      </c>
      <c r="E581" s="137"/>
      <c r="F581" s="89">
        <v>150000</v>
      </c>
      <c r="G581" s="89">
        <v>150000</v>
      </c>
      <c r="H581" s="88">
        <v>150000</v>
      </c>
    </row>
    <row r="582" spans="1:8" outlineLevel="7" x14ac:dyDescent="0.25">
      <c r="A582" s="136" t="s">
        <v>341</v>
      </c>
      <c r="B582" s="135" t="s">
        <v>1002</v>
      </c>
      <c r="C582" s="135" t="s">
        <v>500</v>
      </c>
      <c r="D582" s="135" t="s">
        <v>499</v>
      </c>
      <c r="E582" s="135" t="s">
        <v>338</v>
      </c>
      <c r="F582" s="134">
        <v>150000</v>
      </c>
      <c r="G582" s="134">
        <v>150000</v>
      </c>
      <c r="H582" s="133">
        <v>150000</v>
      </c>
    </row>
    <row r="583" spans="1:8" outlineLevel="1" x14ac:dyDescent="0.25">
      <c r="A583" s="116" t="s">
        <v>498</v>
      </c>
      <c r="B583" s="115" t="s">
        <v>1002</v>
      </c>
      <c r="C583" s="115" t="s">
        <v>497</v>
      </c>
      <c r="D583" s="114"/>
      <c r="E583" s="114"/>
      <c r="F583" s="113">
        <v>170476855.52000001</v>
      </c>
      <c r="G583" s="113">
        <v>179800766.09999999</v>
      </c>
      <c r="H583" s="112">
        <v>191057545.62</v>
      </c>
    </row>
    <row r="584" spans="1:8" outlineLevel="2" x14ac:dyDescent="0.25">
      <c r="A584" s="111" t="s">
        <v>496</v>
      </c>
      <c r="B584" s="110" t="s">
        <v>1002</v>
      </c>
      <c r="C584" s="110" t="s">
        <v>451</v>
      </c>
      <c r="D584" s="109"/>
      <c r="E584" s="109"/>
      <c r="F584" s="108">
        <v>170476855.52000001</v>
      </c>
      <c r="G584" s="108">
        <v>179800766.09999999</v>
      </c>
      <c r="H584" s="107">
        <v>191057545.62</v>
      </c>
    </row>
    <row r="585" spans="1:8" ht="25.5" outlineLevel="3" x14ac:dyDescent="0.25">
      <c r="A585" s="106" t="s">
        <v>380</v>
      </c>
      <c r="B585" s="105" t="s">
        <v>1002</v>
      </c>
      <c r="C585" s="105" t="s">
        <v>451</v>
      </c>
      <c r="D585" s="105" t="s">
        <v>379</v>
      </c>
      <c r="E585" s="104"/>
      <c r="F585" s="103">
        <v>2811044.7</v>
      </c>
      <c r="G585" s="103">
        <v>2811044.7</v>
      </c>
      <c r="H585" s="102">
        <v>2811044.7</v>
      </c>
    </row>
    <row r="586" spans="1:8" outlineLevel="4" x14ac:dyDescent="0.25">
      <c r="A586" s="101" t="s">
        <v>378</v>
      </c>
      <c r="B586" s="100" t="s">
        <v>1002</v>
      </c>
      <c r="C586" s="100" t="s">
        <v>451</v>
      </c>
      <c r="D586" s="100" t="s">
        <v>377</v>
      </c>
      <c r="E586" s="99"/>
      <c r="F586" s="98">
        <v>2811044.7</v>
      </c>
      <c r="G586" s="98">
        <v>2811044.7</v>
      </c>
      <c r="H586" s="97">
        <v>2811044.7</v>
      </c>
    </row>
    <row r="587" spans="1:8" outlineLevel="5" x14ac:dyDescent="0.25">
      <c r="A587" s="96" t="s">
        <v>376</v>
      </c>
      <c r="B587" s="95" t="s">
        <v>1002</v>
      </c>
      <c r="C587" s="95" t="s">
        <v>451</v>
      </c>
      <c r="D587" s="95" t="s">
        <v>375</v>
      </c>
      <c r="E587" s="94"/>
      <c r="F587" s="93">
        <v>2811044.7</v>
      </c>
      <c r="G587" s="93">
        <v>2811044.7</v>
      </c>
      <c r="H587" s="92">
        <v>2811044.7</v>
      </c>
    </row>
    <row r="588" spans="1:8" ht="51" outlineLevel="6" x14ac:dyDescent="0.25">
      <c r="A588" s="91" t="s">
        <v>495</v>
      </c>
      <c r="B588" s="90" t="s">
        <v>1002</v>
      </c>
      <c r="C588" s="90" t="s">
        <v>451</v>
      </c>
      <c r="D588" s="90" t="s">
        <v>494</v>
      </c>
      <c r="E588" s="137"/>
      <c r="F588" s="89">
        <v>2811044.7</v>
      </c>
      <c r="G588" s="89">
        <v>2811044.7</v>
      </c>
      <c r="H588" s="88">
        <v>2811044.7</v>
      </c>
    </row>
    <row r="589" spans="1:8" ht="25.5" outlineLevel="7" x14ac:dyDescent="0.25">
      <c r="A589" s="136" t="s">
        <v>297</v>
      </c>
      <c r="B589" s="135" t="s">
        <v>1002</v>
      </c>
      <c r="C589" s="135" t="s">
        <v>451</v>
      </c>
      <c r="D589" s="135" t="s">
        <v>494</v>
      </c>
      <c r="E589" s="135" t="s">
        <v>294</v>
      </c>
      <c r="F589" s="134">
        <v>2811044.7</v>
      </c>
      <c r="G589" s="134">
        <v>2811044.7</v>
      </c>
      <c r="H589" s="133">
        <v>2811044.7</v>
      </c>
    </row>
    <row r="590" spans="1:8" ht="25.5" outlineLevel="3" x14ac:dyDescent="0.25">
      <c r="A590" s="106" t="s">
        <v>334</v>
      </c>
      <c r="B590" s="105" t="s">
        <v>1002</v>
      </c>
      <c r="C590" s="105" t="s">
        <v>451</v>
      </c>
      <c r="D590" s="105" t="s">
        <v>333</v>
      </c>
      <c r="E590" s="104"/>
      <c r="F590" s="103">
        <v>892800</v>
      </c>
      <c r="G590" s="103">
        <v>892800</v>
      </c>
      <c r="H590" s="102">
        <v>892800</v>
      </c>
    </row>
    <row r="591" spans="1:8" outlineLevel="4" x14ac:dyDescent="0.25">
      <c r="A591" s="101" t="s">
        <v>332</v>
      </c>
      <c r="B591" s="100" t="s">
        <v>1002</v>
      </c>
      <c r="C591" s="100" t="s">
        <v>451</v>
      </c>
      <c r="D591" s="100" t="s">
        <v>331</v>
      </c>
      <c r="E591" s="99"/>
      <c r="F591" s="98">
        <v>892800</v>
      </c>
      <c r="G591" s="98">
        <v>892800</v>
      </c>
      <c r="H591" s="97">
        <v>892800</v>
      </c>
    </row>
    <row r="592" spans="1:8" ht="25.5" outlineLevel="5" x14ac:dyDescent="0.25">
      <c r="A592" s="96" t="s">
        <v>330</v>
      </c>
      <c r="B592" s="95" t="s">
        <v>1002</v>
      </c>
      <c r="C592" s="95" t="s">
        <v>451</v>
      </c>
      <c r="D592" s="95" t="s">
        <v>329</v>
      </c>
      <c r="E592" s="94"/>
      <c r="F592" s="93">
        <v>892800</v>
      </c>
      <c r="G592" s="93">
        <v>892800</v>
      </c>
      <c r="H592" s="92">
        <v>892800</v>
      </c>
    </row>
    <row r="593" spans="1:8" ht="25.5" outlineLevel="6" x14ac:dyDescent="0.25">
      <c r="A593" s="91" t="s">
        <v>328</v>
      </c>
      <c r="B593" s="90" t="s">
        <v>1002</v>
      </c>
      <c r="C593" s="90" t="s">
        <v>451</v>
      </c>
      <c r="D593" s="90" t="s">
        <v>327</v>
      </c>
      <c r="E593" s="137"/>
      <c r="F593" s="89">
        <v>892800</v>
      </c>
      <c r="G593" s="89">
        <v>892800</v>
      </c>
      <c r="H593" s="88">
        <v>892800</v>
      </c>
    </row>
    <row r="594" spans="1:8" ht="25.5" outlineLevel="7" x14ac:dyDescent="0.25">
      <c r="A594" s="136" t="s">
        <v>297</v>
      </c>
      <c r="B594" s="135" t="s">
        <v>1002</v>
      </c>
      <c r="C594" s="135" t="s">
        <v>451</v>
      </c>
      <c r="D594" s="135" t="s">
        <v>327</v>
      </c>
      <c r="E594" s="135" t="s">
        <v>294</v>
      </c>
      <c r="F594" s="134">
        <v>892800</v>
      </c>
      <c r="G594" s="134">
        <v>892800</v>
      </c>
      <c r="H594" s="133">
        <v>892800</v>
      </c>
    </row>
    <row r="595" spans="1:8" ht="25.5" outlineLevel="3" x14ac:dyDescent="0.25">
      <c r="A595" s="106" t="s">
        <v>493</v>
      </c>
      <c r="B595" s="105" t="s">
        <v>1002</v>
      </c>
      <c r="C595" s="105" t="s">
        <v>451</v>
      </c>
      <c r="D595" s="105" t="s">
        <v>492</v>
      </c>
      <c r="E595" s="104"/>
      <c r="F595" s="103">
        <v>166773010.81999999</v>
      </c>
      <c r="G595" s="103">
        <v>176096921.40000001</v>
      </c>
      <c r="H595" s="102">
        <v>187353700.91999999</v>
      </c>
    </row>
    <row r="596" spans="1:8" outlineLevel="5" x14ac:dyDescent="0.25">
      <c r="A596" s="96" t="s">
        <v>491</v>
      </c>
      <c r="B596" s="95" t="s">
        <v>1002</v>
      </c>
      <c r="C596" s="95" t="s">
        <v>451</v>
      </c>
      <c r="D596" s="95" t="s">
        <v>490</v>
      </c>
      <c r="E596" s="94"/>
      <c r="F596" s="93">
        <v>109339715.13</v>
      </c>
      <c r="G596" s="93">
        <v>116097216.93000001</v>
      </c>
      <c r="H596" s="92">
        <v>123390968.84999999</v>
      </c>
    </row>
    <row r="597" spans="1:8" ht="25.5" outlineLevel="6" x14ac:dyDescent="0.25">
      <c r="A597" s="91" t="s">
        <v>489</v>
      </c>
      <c r="B597" s="90" t="s">
        <v>1002</v>
      </c>
      <c r="C597" s="90" t="s">
        <v>451</v>
      </c>
      <c r="D597" s="90" t="s">
        <v>488</v>
      </c>
      <c r="E597" s="137"/>
      <c r="F597" s="89">
        <v>50000</v>
      </c>
      <c r="G597" s="89">
        <v>0</v>
      </c>
      <c r="H597" s="88">
        <v>0</v>
      </c>
    </row>
    <row r="598" spans="1:8" ht="25.5" outlineLevel="7" x14ac:dyDescent="0.25">
      <c r="A598" s="136" t="s">
        <v>297</v>
      </c>
      <c r="B598" s="135" t="s">
        <v>1002</v>
      </c>
      <c r="C598" s="135" t="s">
        <v>451</v>
      </c>
      <c r="D598" s="135" t="s">
        <v>488</v>
      </c>
      <c r="E598" s="135" t="s">
        <v>294</v>
      </c>
      <c r="F598" s="134">
        <v>50000</v>
      </c>
      <c r="G598" s="134">
        <v>0</v>
      </c>
      <c r="H598" s="133">
        <v>0</v>
      </c>
    </row>
    <row r="599" spans="1:8" ht="25.5" outlineLevel="6" x14ac:dyDescent="0.25">
      <c r="A599" s="91" t="s">
        <v>487</v>
      </c>
      <c r="B599" s="90" t="s">
        <v>1002</v>
      </c>
      <c r="C599" s="90" t="s">
        <v>451</v>
      </c>
      <c r="D599" s="90" t="s">
        <v>486</v>
      </c>
      <c r="E599" s="137"/>
      <c r="F599" s="89">
        <v>32354138.66</v>
      </c>
      <c r="G599" s="89">
        <v>39161640.460000001</v>
      </c>
      <c r="H599" s="88">
        <v>46455392.380000003</v>
      </c>
    </row>
    <row r="600" spans="1:8" ht="25.5" outlineLevel="7" x14ac:dyDescent="0.25">
      <c r="A600" s="136" t="s">
        <v>297</v>
      </c>
      <c r="B600" s="135" t="s">
        <v>1002</v>
      </c>
      <c r="C600" s="135" t="s">
        <v>451</v>
      </c>
      <c r="D600" s="135" t="s">
        <v>486</v>
      </c>
      <c r="E600" s="135" t="s">
        <v>294</v>
      </c>
      <c r="F600" s="134">
        <v>32354138.66</v>
      </c>
      <c r="G600" s="134">
        <v>39161640.460000001</v>
      </c>
      <c r="H600" s="133">
        <v>46455392.380000003</v>
      </c>
    </row>
    <row r="601" spans="1:8" outlineLevel="6" x14ac:dyDescent="0.25">
      <c r="A601" s="91" t="s">
        <v>485</v>
      </c>
      <c r="B601" s="90" t="s">
        <v>1002</v>
      </c>
      <c r="C601" s="90" t="s">
        <v>451</v>
      </c>
      <c r="D601" s="90" t="s">
        <v>484</v>
      </c>
      <c r="E601" s="137"/>
      <c r="F601" s="89">
        <v>1009689.4</v>
      </c>
      <c r="G601" s="89">
        <v>1009689.4</v>
      </c>
      <c r="H601" s="88">
        <v>1009689.4</v>
      </c>
    </row>
    <row r="602" spans="1:8" ht="25.5" outlineLevel="7" x14ac:dyDescent="0.25">
      <c r="A602" s="136" t="s">
        <v>297</v>
      </c>
      <c r="B602" s="135" t="s">
        <v>1002</v>
      </c>
      <c r="C602" s="135" t="s">
        <v>451</v>
      </c>
      <c r="D602" s="135" t="s">
        <v>484</v>
      </c>
      <c r="E602" s="135" t="s">
        <v>294</v>
      </c>
      <c r="F602" s="134">
        <v>1009689.4</v>
      </c>
      <c r="G602" s="134">
        <v>1009689.4</v>
      </c>
      <c r="H602" s="133">
        <v>1009689.4</v>
      </c>
    </row>
    <row r="603" spans="1:8" outlineLevel="6" x14ac:dyDescent="0.25">
      <c r="A603" s="91" t="s">
        <v>483</v>
      </c>
      <c r="B603" s="90" t="s">
        <v>1002</v>
      </c>
      <c r="C603" s="90" t="s">
        <v>451</v>
      </c>
      <c r="D603" s="90" t="s">
        <v>482</v>
      </c>
      <c r="E603" s="137"/>
      <c r="F603" s="89">
        <v>3339776.3</v>
      </c>
      <c r="G603" s="89">
        <v>3339776.3</v>
      </c>
      <c r="H603" s="88">
        <v>3339776.3</v>
      </c>
    </row>
    <row r="604" spans="1:8" ht="25.5" outlineLevel="7" x14ac:dyDescent="0.25">
      <c r="A604" s="136" t="s">
        <v>297</v>
      </c>
      <c r="B604" s="135" t="s">
        <v>1002</v>
      </c>
      <c r="C604" s="135" t="s">
        <v>451</v>
      </c>
      <c r="D604" s="135" t="s">
        <v>482</v>
      </c>
      <c r="E604" s="135" t="s">
        <v>294</v>
      </c>
      <c r="F604" s="134">
        <v>3339776.3</v>
      </c>
      <c r="G604" s="134">
        <v>3339776.3</v>
      </c>
      <c r="H604" s="133">
        <v>3339776.3</v>
      </c>
    </row>
    <row r="605" spans="1:8" ht="25.5" outlineLevel="6" x14ac:dyDescent="0.25">
      <c r="A605" s="91" t="s">
        <v>66</v>
      </c>
      <c r="B605" s="90" t="s">
        <v>1002</v>
      </c>
      <c r="C605" s="90" t="s">
        <v>451</v>
      </c>
      <c r="D605" s="90" t="s">
        <v>481</v>
      </c>
      <c r="E605" s="137"/>
      <c r="F605" s="89">
        <v>47180972</v>
      </c>
      <c r="G605" s="89">
        <v>47180972</v>
      </c>
      <c r="H605" s="88">
        <v>47180972</v>
      </c>
    </row>
    <row r="606" spans="1:8" ht="25.5" outlineLevel="7" x14ac:dyDescent="0.25">
      <c r="A606" s="136" t="s">
        <v>297</v>
      </c>
      <c r="B606" s="135" t="s">
        <v>1002</v>
      </c>
      <c r="C606" s="135" t="s">
        <v>451</v>
      </c>
      <c r="D606" s="135" t="s">
        <v>481</v>
      </c>
      <c r="E606" s="135" t="s">
        <v>294</v>
      </c>
      <c r="F606" s="134">
        <v>47180972</v>
      </c>
      <c r="G606" s="134">
        <v>47180972</v>
      </c>
      <c r="H606" s="133">
        <v>47180972</v>
      </c>
    </row>
    <row r="607" spans="1:8" ht="25.5" outlineLevel="6" x14ac:dyDescent="0.25">
      <c r="A607" s="91" t="s">
        <v>480</v>
      </c>
      <c r="B607" s="90" t="s">
        <v>1002</v>
      </c>
      <c r="C607" s="90" t="s">
        <v>451</v>
      </c>
      <c r="D607" s="90" t="s">
        <v>479</v>
      </c>
      <c r="E607" s="137"/>
      <c r="F607" s="89">
        <v>25405138.77</v>
      </c>
      <c r="G607" s="89">
        <v>25405138.77</v>
      </c>
      <c r="H607" s="88">
        <v>25405138.77</v>
      </c>
    </row>
    <row r="608" spans="1:8" ht="25.5" outlineLevel="7" x14ac:dyDescent="0.25">
      <c r="A608" s="136" t="s">
        <v>297</v>
      </c>
      <c r="B608" s="135" t="s">
        <v>1002</v>
      </c>
      <c r="C608" s="135" t="s">
        <v>451</v>
      </c>
      <c r="D608" s="135" t="s">
        <v>479</v>
      </c>
      <c r="E608" s="135" t="s">
        <v>294</v>
      </c>
      <c r="F608" s="134">
        <v>25405138.77</v>
      </c>
      <c r="G608" s="134">
        <v>25405138.77</v>
      </c>
      <c r="H608" s="133">
        <v>25405138.77</v>
      </c>
    </row>
    <row r="609" spans="1:8" outlineLevel="5" x14ac:dyDescent="0.25">
      <c r="A609" s="96" t="s">
        <v>478</v>
      </c>
      <c r="B609" s="95" t="s">
        <v>1002</v>
      </c>
      <c r="C609" s="95" t="s">
        <v>451</v>
      </c>
      <c r="D609" s="95" t="s">
        <v>477</v>
      </c>
      <c r="E609" s="94"/>
      <c r="F609" s="93">
        <v>13360258.529999999</v>
      </c>
      <c r="G609" s="93">
        <v>14199767.300000001</v>
      </c>
      <c r="H609" s="92">
        <v>15099240.98</v>
      </c>
    </row>
    <row r="610" spans="1:8" ht="25.5" outlineLevel="6" x14ac:dyDescent="0.25">
      <c r="A610" s="91" t="s">
        <v>476</v>
      </c>
      <c r="B610" s="90" t="s">
        <v>1002</v>
      </c>
      <c r="C610" s="90" t="s">
        <v>451</v>
      </c>
      <c r="D610" s="90" t="s">
        <v>475</v>
      </c>
      <c r="E610" s="137"/>
      <c r="F610" s="89">
        <v>13224661.75</v>
      </c>
      <c r="G610" s="89">
        <v>14064170.52</v>
      </c>
      <c r="H610" s="88">
        <v>14963644.199999999</v>
      </c>
    </row>
    <row r="611" spans="1:8" ht="25.5" outlineLevel="7" x14ac:dyDescent="0.25">
      <c r="A611" s="136" t="s">
        <v>297</v>
      </c>
      <c r="B611" s="135" t="s">
        <v>1002</v>
      </c>
      <c r="C611" s="135" t="s">
        <v>451</v>
      </c>
      <c r="D611" s="135" t="s">
        <v>475</v>
      </c>
      <c r="E611" s="135" t="s">
        <v>294</v>
      </c>
      <c r="F611" s="134">
        <v>13224661.75</v>
      </c>
      <c r="G611" s="134">
        <v>14064170.52</v>
      </c>
      <c r="H611" s="133">
        <v>14963644.199999999</v>
      </c>
    </row>
    <row r="612" spans="1:8" outlineLevel="6" x14ac:dyDescent="0.25">
      <c r="A612" s="91" t="s">
        <v>474</v>
      </c>
      <c r="B612" s="90" t="s">
        <v>1002</v>
      </c>
      <c r="C612" s="90" t="s">
        <v>451</v>
      </c>
      <c r="D612" s="90" t="s">
        <v>473</v>
      </c>
      <c r="E612" s="137"/>
      <c r="F612" s="89">
        <v>135596.78</v>
      </c>
      <c r="G612" s="89">
        <v>135596.78</v>
      </c>
      <c r="H612" s="88">
        <v>135596.78</v>
      </c>
    </row>
    <row r="613" spans="1:8" ht="25.5" outlineLevel="7" x14ac:dyDescent="0.25">
      <c r="A613" s="136" t="s">
        <v>297</v>
      </c>
      <c r="B613" s="135" t="s">
        <v>1002</v>
      </c>
      <c r="C613" s="135" t="s">
        <v>451</v>
      </c>
      <c r="D613" s="135" t="s">
        <v>473</v>
      </c>
      <c r="E613" s="135" t="s">
        <v>294</v>
      </c>
      <c r="F613" s="134">
        <v>135596.78</v>
      </c>
      <c r="G613" s="134">
        <v>135596.78</v>
      </c>
      <c r="H613" s="133">
        <v>135596.78</v>
      </c>
    </row>
    <row r="614" spans="1:8" outlineLevel="5" x14ac:dyDescent="0.25">
      <c r="A614" s="96" t="s">
        <v>472</v>
      </c>
      <c r="B614" s="95" t="s">
        <v>1002</v>
      </c>
      <c r="C614" s="95" t="s">
        <v>451</v>
      </c>
      <c r="D614" s="95" t="s">
        <v>471</v>
      </c>
      <c r="E614" s="94"/>
      <c r="F614" s="93">
        <v>44073037.159999996</v>
      </c>
      <c r="G614" s="93">
        <v>45799937.170000002</v>
      </c>
      <c r="H614" s="92">
        <v>48863491.090000004</v>
      </c>
    </row>
    <row r="615" spans="1:8" ht="25.5" outlineLevel="6" x14ac:dyDescent="0.25">
      <c r="A615" s="91" t="s">
        <v>470</v>
      </c>
      <c r="B615" s="90" t="s">
        <v>1002</v>
      </c>
      <c r="C615" s="90" t="s">
        <v>451</v>
      </c>
      <c r="D615" s="90" t="s">
        <v>469</v>
      </c>
      <c r="E615" s="137"/>
      <c r="F615" s="89">
        <v>42889270.590000004</v>
      </c>
      <c r="G615" s="89">
        <v>45748587.579999998</v>
      </c>
      <c r="H615" s="88">
        <v>48812141.5</v>
      </c>
    </row>
    <row r="616" spans="1:8" ht="25.5" outlineLevel="7" x14ac:dyDescent="0.25">
      <c r="A616" s="136" t="s">
        <v>297</v>
      </c>
      <c r="B616" s="135" t="s">
        <v>1002</v>
      </c>
      <c r="C616" s="135" t="s">
        <v>451</v>
      </c>
      <c r="D616" s="135" t="s">
        <v>469</v>
      </c>
      <c r="E616" s="135" t="s">
        <v>294</v>
      </c>
      <c r="F616" s="134">
        <v>42889270.590000004</v>
      </c>
      <c r="G616" s="134">
        <v>45748587.579999998</v>
      </c>
      <c r="H616" s="133">
        <v>48812141.5</v>
      </c>
    </row>
    <row r="617" spans="1:8" outlineLevel="6" x14ac:dyDescent="0.25">
      <c r="A617" s="91" t="s">
        <v>468</v>
      </c>
      <c r="B617" s="90" t="s">
        <v>1002</v>
      </c>
      <c r="C617" s="90" t="s">
        <v>451</v>
      </c>
      <c r="D617" s="90" t="s">
        <v>467</v>
      </c>
      <c r="E617" s="137"/>
      <c r="F617" s="89">
        <v>51349.59</v>
      </c>
      <c r="G617" s="89">
        <v>51349.59</v>
      </c>
      <c r="H617" s="88">
        <v>51349.59</v>
      </c>
    </row>
    <row r="618" spans="1:8" ht="25.5" outlineLevel="7" x14ac:dyDescent="0.25">
      <c r="A618" s="136" t="s">
        <v>297</v>
      </c>
      <c r="B618" s="135" t="s">
        <v>1002</v>
      </c>
      <c r="C618" s="135" t="s">
        <v>451</v>
      </c>
      <c r="D618" s="135" t="s">
        <v>467</v>
      </c>
      <c r="E618" s="135" t="s">
        <v>294</v>
      </c>
      <c r="F618" s="134">
        <v>51349.59</v>
      </c>
      <c r="G618" s="134">
        <v>51349.59</v>
      </c>
      <c r="H618" s="133">
        <v>51349.59</v>
      </c>
    </row>
    <row r="619" spans="1:8" outlineLevel="6" x14ac:dyDescent="0.25">
      <c r="A619" s="91" t="s">
        <v>466</v>
      </c>
      <c r="B619" s="90" t="s">
        <v>1002</v>
      </c>
      <c r="C619" s="90" t="s">
        <v>451</v>
      </c>
      <c r="D619" s="90" t="s">
        <v>465</v>
      </c>
      <c r="E619" s="137"/>
      <c r="F619" s="89">
        <v>1132416.98</v>
      </c>
      <c r="G619" s="89">
        <v>0</v>
      </c>
      <c r="H619" s="88">
        <v>0</v>
      </c>
    </row>
    <row r="620" spans="1:8" ht="25.5" outlineLevel="7" x14ac:dyDescent="0.25">
      <c r="A620" s="136" t="s">
        <v>297</v>
      </c>
      <c r="B620" s="135" t="s">
        <v>1002</v>
      </c>
      <c r="C620" s="135" t="s">
        <v>451</v>
      </c>
      <c r="D620" s="135" t="s">
        <v>465</v>
      </c>
      <c r="E620" s="135" t="s">
        <v>294</v>
      </c>
      <c r="F620" s="134">
        <v>1132416.98</v>
      </c>
      <c r="G620" s="134">
        <v>0</v>
      </c>
      <c r="H620" s="133">
        <v>0</v>
      </c>
    </row>
    <row r="621" spans="1:8" outlineLevel="1" x14ac:dyDescent="0.25">
      <c r="A621" s="116" t="s">
        <v>449</v>
      </c>
      <c r="B621" s="115" t="s">
        <v>1002</v>
      </c>
      <c r="C621" s="115" t="s">
        <v>448</v>
      </c>
      <c r="D621" s="114"/>
      <c r="E621" s="114"/>
      <c r="F621" s="113">
        <v>18389855.890000001</v>
      </c>
      <c r="G621" s="113">
        <v>18289855.890000001</v>
      </c>
      <c r="H621" s="112">
        <v>18289855.890000001</v>
      </c>
    </row>
    <row r="622" spans="1:8" outlineLevel="2" x14ac:dyDescent="0.25">
      <c r="A622" s="111" t="s">
        <v>440</v>
      </c>
      <c r="B622" s="110" t="s">
        <v>1002</v>
      </c>
      <c r="C622" s="110" t="s">
        <v>423</v>
      </c>
      <c r="D622" s="109"/>
      <c r="E622" s="109"/>
      <c r="F622" s="108">
        <v>2324700</v>
      </c>
      <c r="G622" s="108">
        <v>2324700</v>
      </c>
      <c r="H622" s="107">
        <v>2324700</v>
      </c>
    </row>
    <row r="623" spans="1:8" ht="25.5" outlineLevel="3" x14ac:dyDescent="0.25">
      <c r="A623" s="106" t="s">
        <v>372</v>
      </c>
      <c r="B623" s="105" t="s">
        <v>1002</v>
      </c>
      <c r="C623" s="105" t="s">
        <v>423</v>
      </c>
      <c r="D623" s="105" t="s">
        <v>371</v>
      </c>
      <c r="E623" s="104"/>
      <c r="F623" s="103">
        <v>2324700</v>
      </c>
      <c r="G623" s="103">
        <v>2324700</v>
      </c>
      <c r="H623" s="102">
        <v>2324700</v>
      </c>
    </row>
    <row r="624" spans="1:8" ht="25.5" outlineLevel="5" x14ac:dyDescent="0.25">
      <c r="A624" s="96" t="s">
        <v>370</v>
      </c>
      <c r="B624" s="95" t="s">
        <v>1002</v>
      </c>
      <c r="C624" s="95" t="s">
        <v>423</v>
      </c>
      <c r="D624" s="95" t="s">
        <v>369</v>
      </c>
      <c r="E624" s="94"/>
      <c r="F624" s="93">
        <v>2324700</v>
      </c>
      <c r="G624" s="93">
        <v>2324700</v>
      </c>
      <c r="H624" s="92">
        <v>2324700</v>
      </c>
    </row>
    <row r="625" spans="1:8" ht="76.5" outlineLevel="6" x14ac:dyDescent="0.25">
      <c r="A625" s="91" t="s">
        <v>120</v>
      </c>
      <c r="B625" s="90" t="s">
        <v>1002</v>
      </c>
      <c r="C625" s="90" t="s">
        <v>423</v>
      </c>
      <c r="D625" s="90" t="s">
        <v>435</v>
      </c>
      <c r="E625" s="137"/>
      <c r="F625" s="89">
        <v>2324700</v>
      </c>
      <c r="G625" s="89">
        <v>2324700</v>
      </c>
      <c r="H625" s="88">
        <v>2324700</v>
      </c>
    </row>
    <row r="626" spans="1:8" outlineLevel="7" x14ac:dyDescent="0.25">
      <c r="A626" s="136" t="s">
        <v>341</v>
      </c>
      <c r="B626" s="135" t="s">
        <v>1002</v>
      </c>
      <c r="C626" s="135" t="s">
        <v>423</v>
      </c>
      <c r="D626" s="135" t="s">
        <v>435</v>
      </c>
      <c r="E626" s="135" t="s">
        <v>338</v>
      </c>
      <c r="F626" s="134">
        <v>18597.599999999999</v>
      </c>
      <c r="G626" s="134">
        <v>18597.599999999999</v>
      </c>
      <c r="H626" s="133">
        <v>18597.599999999999</v>
      </c>
    </row>
    <row r="627" spans="1:8" outlineLevel="7" x14ac:dyDescent="0.25">
      <c r="A627" s="136" t="s">
        <v>361</v>
      </c>
      <c r="B627" s="135" t="s">
        <v>1002</v>
      </c>
      <c r="C627" s="135" t="s">
        <v>423</v>
      </c>
      <c r="D627" s="135" t="s">
        <v>435</v>
      </c>
      <c r="E627" s="135" t="s">
        <v>359</v>
      </c>
      <c r="F627" s="134">
        <v>2306102.4</v>
      </c>
      <c r="G627" s="134">
        <v>2306102.4</v>
      </c>
      <c r="H627" s="133">
        <v>2306102.4</v>
      </c>
    </row>
    <row r="628" spans="1:8" outlineLevel="2" x14ac:dyDescent="0.25">
      <c r="A628" s="111" t="s">
        <v>421</v>
      </c>
      <c r="B628" s="110" t="s">
        <v>1002</v>
      </c>
      <c r="C628" s="110" t="s">
        <v>383</v>
      </c>
      <c r="D628" s="109"/>
      <c r="E628" s="109"/>
      <c r="F628" s="108">
        <v>13714500</v>
      </c>
      <c r="G628" s="108">
        <v>13714500</v>
      </c>
      <c r="H628" s="107">
        <v>13714500</v>
      </c>
    </row>
    <row r="629" spans="1:8" ht="25.5" outlineLevel="3" x14ac:dyDescent="0.25">
      <c r="A629" s="106" t="s">
        <v>414</v>
      </c>
      <c r="B629" s="105" t="s">
        <v>1002</v>
      </c>
      <c r="C629" s="105" t="s">
        <v>383</v>
      </c>
      <c r="D629" s="105" t="s">
        <v>413</v>
      </c>
      <c r="E629" s="104"/>
      <c r="F629" s="103">
        <v>13714500</v>
      </c>
      <c r="G629" s="103">
        <v>13714500</v>
      </c>
      <c r="H629" s="102">
        <v>13714500</v>
      </c>
    </row>
    <row r="630" spans="1:8" ht="25.5" outlineLevel="4" x14ac:dyDescent="0.25">
      <c r="A630" s="101" t="s">
        <v>412</v>
      </c>
      <c r="B630" s="100" t="s">
        <v>1002</v>
      </c>
      <c r="C630" s="100" t="s">
        <v>383</v>
      </c>
      <c r="D630" s="100" t="s">
        <v>411</v>
      </c>
      <c r="E630" s="99"/>
      <c r="F630" s="98">
        <v>13714500</v>
      </c>
      <c r="G630" s="98">
        <v>13714500</v>
      </c>
      <c r="H630" s="97">
        <v>13714500</v>
      </c>
    </row>
    <row r="631" spans="1:8" outlineLevel="5" x14ac:dyDescent="0.25">
      <c r="A631" s="96" t="s">
        <v>410</v>
      </c>
      <c r="B631" s="95" t="s">
        <v>1002</v>
      </c>
      <c r="C631" s="95" t="s">
        <v>383</v>
      </c>
      <c r="D631" s="95" t="s">
        <v>409</v>
      </c>
      <c r="E631" s="94"/>
      <c r="F631" s="93">
        <v>13714500</v>
      </c>
      <c r="G631" s="93">
        <v>13714500</v>
      </c>
      <c r="H631" s="92">
        <v>13714500</v>
      </c>
    </row>
    <row r="632" spans="1:8" ht="51" outlineLevel="6" x14ac:dyDescent="0.25">
      <c r="A632" s="91" t="s">
        <v>55</v>
      </c>
      <c r="B632" s="90" t="s">
        <v>1002</v>
      </c>
      <c r="C632" s="90" t="s">
        <v>383</v>
      </c>
      <c r="D632" s="90" t="s">
        <v>408</v>
      </c>
      <c r="E632" s="137"/>
      <c r="F632" s="89">
        <v>328000</v>
      </c>
      <c r="G632" s="89">
        <v>328000</v>
      </c>
      <c r="H632" s="88">
        <v>328000</v>
      </c>
    </row>
    <row r="633" spans="1:8" outlineLevel="7" x14ac:dyDescent="0.25">
      <c r="A633" s="136" t="s">
        <v>341</v>
      </c>
      <c r="B633" s="135" t="s">
        <v>1002</v>
      </c>
      <c r="C633" s="135" t="s">
        <v>383</v>
      </c>
      <c r="D633" s="135" t="s">
        <v>408</v>
      </c>
      <c r="E633" s="135" t="s">
        <v>338</v>
      </c>
      <c r="F633" s="134">
        <v>328000</v>
      </c>
      <c r="G633" s="134">
        <v>328000</v>
      </c>
      <c r="H633" s="133">
        <v>328000</v>
      </c>
    </row>
    <row r="634" spans="1:8" ht="38.25" outlineLevel="6" x14ac:dyDescent="0.25">
      <c r="A634" s="91" t="s">
        <v>56</v>
      </c>
      <c r="B634" s="90" t="s">
        <v>1002</v>
      </c>
      <c r="C634" s="90" t="s">
        <v>383</v>
      </c>
      <c r="D634" s="90" t="s">
        <v>407</v>
      </c>
      <c r="E634" s="137"/>
      <c r="F634" s="89">
        <v>13386500</v>
      </c>
      <c r="G634" s="89">
        <v>13386500</v>
      </c>
      <c r="H634" s="88">
        <v>13386500</v>
      </c>
    </row>
    <row r="635" spans="1:8" outlineLevel="7" x14ac:dyDescent="0.25">
      <c r="A635" s="136" t="s">
        <v>361</v>
      </c>
      <c r="B635" s="135" t="s">
        <v>1002</v>
      </c>
      <c r="C635" s="135" t="s">
        <v>383</v>
      </c>
      <c r="D635" s="135" t="s">
        <v>407</v>
      </c>
      <c r="E635" s="135" t="s">
        <v>359</v>
      </c>
      <c r="F635" s="134">
        <v>13386500</v>
      </c>
      <c r="G635" s="134">
        <v>13386500</v>
      </c>
      <c r="H635" s="133">
        <v>13386500</v>
      </c>
    </row>
    <row r="636" spans="1:8" outlineLevel="2" x14ac:dyDescent="0.25">
      <c r="A636" s="111" t="s">
        <v>381</v>
      </c>
      <c r="B636" s="110" t="s">
        <v>1002</v>
      </c>
      <c r="C636" s="110" t="s">
        <v>340</v>
      </c>
      <c r="D636" s="109"/>
      <c r="E636" s="109"/>
      <c r="F636" s="108">
        <v>2350655.89</v>
      </c>
      <c r="G636" s="108">
        <v>2250655.89</v>
      </c>
      <c r="H636" s="107">
        <v>2250655.89</v>
      </c>
    </row>
    <row r="637" spans="1:8" ht="25.5" outlineLevel="3" x14ac:dyDescent="0.25">
      <c r="A637" s="106" t="s">
        <v>372</v>
      </c>
      <c r="B637" s="105" t="s">
        <v>1002</v>
      </c>
      <c r="C637" s="105" t="s">
        <v>340</v>
      </c>
      <c r="D637" s="105" t="s">
        <v>371</v>
      </c>
      <c r="E637" s="104"/>
      <c r="F637" s="103">
        <v>2250655.89</v>
      </c>
      <c r="G637" s="103">
        <v>2250655.89</v>
      </c>
      <c r="H637" s="102">
        <v>2250655.89</v>
      </c>
    </row>
    <row r="638" spans="1:8" ht="25.5" outlineLevel="5" x14ac:dyDescent="0.25">
      <c r="A638" s="96" t="s">
        <v>370</v>
      </c>
      <c r="B638" s="95" t="s">
        <v>1002</v>
      </c>
      <c r="C638" s="95" t="s">
        <v>340</v>
      </c>
      <c r="D638" s="95" t="s">
        <v>369</v>
      </c>
      <c r="E638" s="94"/>
      <c r="F638" s="93">
        <v>2250655.89</v>
      </c>
      <c r="G638" s="93">
        <v>2250655.89</v>
      </c>
      <c r="H638" s="92">
        <v>2250655.89</v>
      </c>
    </row>
    <row r="639" spans="1:8" ht="38.25" outlineLevel="6" x14ac:dyDescent="0.25">
      <c r="A639" s="91" t="s">
        <v>368</v>
      </c>
      <c r="B639" s="90" t="s">
        <v>1002</v>
      </c>
      <c r="C639" s="90" t="s">
        <v>340</v>
      </c>
      <c r="D639" s="90" t="s">
        <v>367</v>
      </c>
      <c r="E639" s="137"/>
      <c r="F639" s="89">
        <v>129500</v>
      </c>
      <c r="G639" s="89">
        <v>129500</v>
      </c>
      <c r="H639" s="88">
        <v>129500</v>
      </c>
    </row>
    <row r="640" spans="1:8" outlineLevel="7" x14ac:dyDescent="0.25">
      <c r="A640" s="136" t="s">
        <v>361</v>
      </c>
      <c r="B640" s="135" t="s">
        <v>1002</v>
      </c>
      <c r="C640" s="135" t="s">
        <v>340</v>
      </c>
      <c r="D640" s="135" t="s">
        <v>367</v>
      </c>
      <c r="E640" s="135" t="s">
        <v>359</v>
      </c>
      <c r="F640" s="134">
        <v>129500</v>
      </c>
      <c r="G640" s="134">
        <v>129500</v>
      </c>
      <c r="H640" s="133">
        <v>129500</v>
      </c>
    </row>
    <row r="641" spans="1:8" ht="63.75" outlineLevel="6" x14ac:dyDescent="0.25">
      <c r="A641" s="91" t="s">
        <v>364</v>
      </c>
      <c r="B641" s="90" t="s">
        <v>1002</v>
      </c>
      <c r="C641" s="90" t="s">
        <v>340</v>
      </c>
      <c r="D641" s="90" t="s">
        <v>363</v>
      </c>
      <c r="E641" s="137"/>
      <c r="F641" s="89">
        <v>2121155.89</v>
      </c>
      <c r="G641" s="89">
        <v>2121155.89</v>
      </c>
      <c r="H641" s="88">
        <v>2121155.89</v>
      </c>
    </row>
    <row r="642" spans="1:8" outlineLevel="7" x14ac:dyDescent="0.25">
      <c r="A642" s="136" t="s">
        <v>361</v>
      </c>
      <c r="B642" s="135" t="s">
        <v>1002</v>
      </c>
      <c r="C642" s="135" t="s">
        <v>340</v>
      </c>
      <c r="D642" s="135" t="s">
        <v>363</v>
      </c>
      <c r="E642" s="135" t="s">
        <v>359</v>
      </c>
      <c r="F642" s="134">
        <v>2121155.89</v>
      </c>
      <c r="G642" s="134">
        <v>2121155.89</v>
      </c>
      <c r="H642" s="133">
        <v>2121155.89</v>
      </c>
    </row>
    <row r="643" spans="1:8" ht="25.5" outlineLevel="3" x14ac:dyDescent="0.25">
      <c r="A643" s="106" t="s">
        <v>348</v>
      </c>
      <c r="B643" s="105" t="s">
        <v>1002</v>
      </c>
      <c r="C643" s="105" t="s">
        <v>340</v>
      </c>
      <c r="D643" s="105" t="s">
        <v>347</v>
      </c>
      <c r="E643" s="104"/>
      <c r="F643" s="103">
        <v>100000</v>
      </c>
      <c r="G643" s="103">
        <v>0</v>
      </c>
      <c r="H643" s="102">
        <v>0</v>
      </c>
    </row>
    <row r="644" spans="1:8" ht="25.5" outlineLevel="4" x14ac:dyDescent="0.25">
      <c r="A644" s="101" t="s">
        <v>346</v>
      </c>
      <c r="B644" s="100" t="s">
        <v>1002</v>
      </c>
      <c r="C644" s="100" t="s">
        <v>340</v>
      </c>
      <c r="D644" s="100" t="s">
        <v>345</v>
      </c>
      <c r="E644" s="99"/>
      <c r="F644" s="98">
        <v>100000</v>
      </c>
      <c r="G644" s="98">
        <v>0</v>
      </c>
      <c r="H644" s="97">
        <v>0</v>
      </c>
    </row>
    <row r="645" spans="1:8" outlineLevel="5" x14ac:dyDescent="0.25">
      <c r="A645" s="96" t="s">
        <v>344</v>
      </c>
      <c r="B645" s="95" t="s">
        <v>1002</v>
      </c>
      <c r="C645" s="95" t="s">
        <v>340</v>
      </c>
      <c r="D645" s="95" t="s">
        <v>343</v>
      </c>
      <c r="E645" s="94"/>
      <c r="F645" s="93">
        <v>100000</v>
      </c>
      <c r="G645" s="93">
        <v>0</v>
      </c>
      <c r="H645" s="92">
        <v>0</v>
      </c>
    </row>
    <row r="646" spans="1:8" ht="25.5" outlineLevel="6" x14ac:dyDescent="0.25">
      <c r="A646" s="91" t="s">
        <v>342</v>
      </c>
      <c r="B646" s="90" t="s">
        <v>1002</v>
      </c>
      <c r="C646" s="90" t="s">
        <v>340</v>
      </c>
      <c r="D646" s="90" t="s">
        <v>339</v>
      </c>
      <c r="E646" s="137"/>
      <c r="F646" s="89">
        <v>100000</v>
      </c>
      <c r="G646" s="89">
        <v>0</v>
      </c>
      <c r="H646" s="88">
        <v>0</v>
      </c>
    </row>
    <row r="647" spans="1:8" outlineLevel="7" x14ac:dyDescent="0.25">
      <c r="A647" s="136" t="s">
        <v>341</v>
      </c>
      <c r="B647" s="135" t="s">
        <v>1002</v>
      </c>
      <c r="C647" s="135" t="s">
        <v>340</v>
      </c>
      <c r="D647" s="135" t="s">
        <v>339</v>
      </c>
      <c r="E647" s="135" t="s">
        <v>338</v>
      </c>
      <c r="F647" s="134">
        <v>100000</v>
      </c>
      <c r="G647" s="134">
        <v>0</v>
      </c>
      <c r="H647" s="133">
        <v>0</v>
      </c>
    </row>
    <row r="648" spans="1:8" outlineLevel="1" x14ac:dyDescent="0.25">
      <c r="A648" s="116" t="s">
        <v>337</v>
      </c>
      <c r="B648" s="115" t="s">
        <v>1002</v>
      </c>
      <c r="C648" s="115" t="s">
        <v>336</v>
      </c>
      <c r="D648" s="114"/>
      <c r="E648" s="114"/>
      <c r="F648" s="113">
        <v>164830797.61000001</v>
      </c>
      <c r="G648" s="113">
        <v>155751091.83000001</v>
      </c>
      <c r="H648" s="112">
        <v>152288291.83000001</v>
      </c>
    </row>
    <row r="649" spans="1:8" outlineLevel="2" x14ac:dyDescent="0.25">
      <c r="A649" s="111" t="s">
        <v>335</v>
      </c>
      <c r="B649" s="110" t="s">
        <v>1002</v>
      </c>
      <c r="C649" s="110" t="s">
        <v>309</v>
      </c>
      <c r="D649" s="109"/>
      <c r="E649" s="109"/>
      <c r="F649" s="108">
        <v>161728909.91999999</v>
      </c>
      <c r="G649" s="108">
        <v>152649204.13999999</v>
      </c>
      <c r="H649" s="107">
        <v>149186404.13999999</v>
      </c>
    </row>
    <row r="650" spans="1:8" ht="25.5" outlineLevel="3" x14ac:dyDescent="0.25">
      <c r="A650" s="106" t="s">
        <v>334</v>
      </c>
      <c r="B650" s="105" t="s">
        <v>1002</v>
      </c>
      <c r="C650" s="105" t="s">
        <v>309</v>
      </c>
      <c r="D650" s="105" t="s">
        <v>333</v>
      </c>
      <c r="E650" s="104"/>
      <c r="F650" s="103">
        <v>801900</v>
      </c>
      <c r="G650" s="103">
        <v>801900</v>
      </c>
      <c r="H650" s="102">
        <v>801900</v>
      </c>
    </row>
    <row r="651" spans="1:8" outlineLevel="4" x14ac:dyDescent="0.25">
      <c r="A651" s="101" t="s">
        <v>332</v>
      </c>
      <c r="B651" s="100" t="s">
        <v>1002</v>
      </c>
      <c r="C651" s="100" t="s">
        <v>309</v>
      </c>
      <c r="D651" s="100" t="s">
        <v>331</v>
      </c>
      <c r="E651" s="99"/>
      <c r="F651" s="98">
        <v>801900</v>
      </c>
      <c r="G651" s="98">
        <v>801900</v>
      </c>
      <c r="H651" s="97">
        <v>801900</v>
      </c>
    </row>
    <row r="652" spans="1:8" ht="25.5" outlineLevel="5" x14ac:dyDescent="0.25">
      <c r="A652" s="96" t="s">
        <v>330</v>
      </c>
      <c r="B652" s="95" t="s">
        <v>1002</v>
      </c>
      <c r="C652" s="95" t="s">
        <v>309</v>
      </c>
      <c r="D652" s="95" t="s">
        <v>329</v>
      </c>
      <c r="E652" s="94"/>
      <c r="F652" s="93">
        <v>801900</v>
      </c>
      <c r="G652" s="93">
        <v>801900</v>
      </c>
      <c r="H652" s="92">
        <v>801900</v>
      </c>
    </row>
    <row r="653" spans="1:8" ht="25.5" outlineLevel="6" x14ac:dyDescent="0.25">
      <c r="A653" s="91" t="s">
        <v>328</v>
      </c>
      <c r="B653" s="90" t="s">
        <v>1002</v>
      </c>
      <c r="C653" s="90" t="s">
        <v>309</v>
      </c>
      <c r="D653" s="90" t="s">
        <v>327</v>
      </c>
      <c r="E653" s="137"/>
      <c r="F653" s="89">
        <v>801900</v>
      </c>
      <c r="G653" s="89">
        <v>801900</v>
      </c>
      <c r="H653" s="88">
        <v>801900</v>
      </c>
    </row>
    <row r="654" spans="1:8" ht="25.5" outlineLevel="7" x14ac:dyDescent="0.25">
      <c r="A654" s="136" t="s">
        <v>297</v>
      </c>
      <c r="B654" s="135" t="s">
        <v>1002</v>
      </c>
      <c r="C654" s="135" t="s">
        <v>309</v>
      </c>
      <c r="D654" s="135" t="s">
        <v>327</v>
      </c>
      <c r="E654" s="135" t="s">
        <v>294</v>
      </c>
      <c r="F654" s="134">
        <v>801900</v>
      </c>
      <c r="G654" s="134">
        <v>801900</v>
      </c>
      <c r="H654" s="133">
        <v>801900</v>
      </c>
    </row>
    <row r="655" spans="1:8" ht="25.5" outlineLevel="3" x14ac:dyDescent="0.25">
      <c r="A655" s="106" t="s">
        <v>306</v>
      </c>
      <c r="B655" s="105" t="s">
        <v>1002</v>
      </c>
      <c r="C655" s="105" t="s">
        <v>309</v>
      </c>
      <c r="D655" s="105" t="s">
        <v>305</v>
      </c>
      <c r="E655" s="104"/>
      <c r="F655" s="103">
        <v>160927009.91999999</v>
      </c>
      <c r="G655" s="103">
        <v>151847304.13999999</v>
      </c>
      <c r="H655" s="102">
        <v>148384504.13999999</v>
      </c>
    </row>
    <row r="656" spans="1:8" outlineLevel="4" x14ac:dyDescent="0.25">
      <c r="A656" s="101" t="s">
        <v>326</v>
      </c>
      <c r="B656" s="100" t="s">
        <v>1002</v>
      </c>
      <c r="C656" s="100" t="s">
        <v>309</v>
      </c>
      <c r="D656" s="100" t="s">
        <v>325</v>
      </c>
      <c r="E656" s="99"/>
      <c r="F656" s="98">
        <v>13543608.630000001</v>
      </c>
      <c r="G656" s="98">
        <v>7910056.7000000002</v>
      </c>
      <c r="H656" s="97">
        <v>4447256.7</v>
      </c>
    </row>
    <row r="657" spans="1:8" ht="25.5" outlineLevel="5" x14ac:dyDescent="0.25">
      <c r="A657" s="96" t="s">
        <v>324</v>
      </c>
      <c r="B657" s="95" t="s">
        <v>1002</v>
      </c>
      <c r="C657" s="95" t="s">
        <v>309</v>
      </c>
      <c r="D657" s="95" t="s">
        <v>323</v>
      </c>
      <c r="E657" s="94"/>
      <c r="F657" s="93">
        <v>13543608.630000001</v>
      </c>
      <c r="G657" s="93">
        <v>7910056.7000000002</v>
      </c>
      <c r="H657" s="92">
        <v>4447256.7</v>
      </c>
    </row>
    <row r="658" spans="1:8" outlineLevel="6" x14ac:dyDescent="0.25">
      <c r="A658" s="91" t="s">
        <v>322</v>
      </c>
      <c r="B658" s="90" t="s">
        <v>1002</v>
      </c>
      <c r="C658" s="90" t="s">
        <v>309</v>
      </c>
      <c r="D658" s="90" t="s">
        <v>321</v>
      </c>
      <c r="E658" s="137"/>
      <c r="F658" s="89">
        <v>9096351.9299999997</v>
      </c>
      <c r="G658" s="89">
        <v>3462800</v>
      </c>
      <c r="H658" s="88">
        <v>0</v>
      </c>
    </row>
    <row r="659" spans="1:8" ht="25.5" outlineLevel="7" x14ac:dyDescent="0.25">
      <c r="A659" s="136" t="s">
        <v>297</v>
      </c>
      <c r="B659" s="135" t="s">
        <v>1002</v>
      </c>
      <c r="C659" s="135" t="s">
        <v>309</v>
      </c>
      <c r="D659" s="135" t="s">
        <v>321</v>
      </c>
      <c r="E659" s="135" t="s">
        <v>294</v>
      </c>
      <c r="F659" s="134">
        <v>9096351.9299999997</v>
      </c>
      <c r="G659" s="134">
        <v>3462800</v>
      </c>
      <c r="H659" s="133">
        <v>0</v>
      </c>
    </row>
    <row r="660" spans="1:8" ht="25.5" outlineLevel="6" x14ac:dyDescent="0.25">
      <c r="A660" s="91" t="s">
        <v>320</v>
      </c>
      <c r="B660" s="90" t="s">
        <v>1002</v>
      </c>
      <c r="C660" s="90" t="s">
        <v>309</v>
      </c>
      <c r="D660" s="90" t="s">
        <v>319</v>
      </c>
      <c r="E660" s="137"/>
      <c r="F660" s="89">
        <v>1021086.4</v>
      </c>
      <c r="G660" s="89">
        <v>1021086.4</v>
      </c>
      <c r="H660" s="88">
        <v>1021086.4</v>
      </c>
    </row>
    <row r="661" spans="1:8" ht="25.5" outlineLevel="7" x14ac:dyDescent="0.25">
      <c r="A661" s="136" t="s">
        <v>297</v>
      </c>
      <c r="B661" s="135" t="s">
        <v>1002</v>
      </c>
      <c r="C661" s="135" t="s">
        <v>309</v>
      </c>
      <c r="D661" s="135" t="s">
        <v>319</v>
      </c>
      <c r="E661" s="135" t="s">
        <v>294</v>
      </c>
      <c r="F661" s="134">
        <v>1021086.4</v>
      </c>
      <c r="G661" s="134">
        <v>1021086.4</v>
      </c>
      <c r="H661" s="133">
        <v>1021086.4</v>
      </c>
    </row>
    <row r="662" spans="1:8" outlineLevel="6" x14ac:dyDescent="0.25">
      <c r="A662" s="91" t="s">
        <v>318</v>
      </c>
      <c r="B662" s="90" t="s">
        <v>1002</v>
      </c>
      <c r="C662" s="90" t="s">
        <v>309</v>
      </c>
      <c r="D662" s="90" t="s">
        <v>317</v>
      </c>
      <c r="E662" s="137"/>
      <c r="F662" s="89">
        <v>3426170.3</v>
      </c>
      <c r="G662" s="89">
        <v>3426170.3</v>
      </c>
      <c r="H662" s="88">
        <v>3426170.3</v>
      </c>
    </row>
    <row r="663" spans="1:8" ht="25.5" outlineLevel="7" x14ac:dyDescent="0.25">
      <c r="A663" s="136" t="s">
        <v>297</v>
      </c>
      <c r="B663" s="135" t="s">
        <v>1002</v>
      </c>
      <c r="C663" s="135" t="s">
        <v>309</v>
      </c>
      <c r="D663" s="135" t="s">
        <v>317</v>
      </c>
      <c r="E663" s="135" t="s">
        <v>294</v>
      </c>
      <c r="F663" s="134">
        <v>3426170.3</v>
      </c>
      <c r="G663" s="134">
        <v>3426170.3</v>
      </c>
      <c r="H663" s="133">
        <v>3426170.3</v>
      </c>
    </row>
    <row r="664" spans="1:8" outlineLevel="4" x14ac:dyDescent="0.25">
      <c r="A664" s="101" t="s">
        <v>304</v>
      </c>
      <c r="B664" s="100" t="s">
        <v>1002</v>
      </c>
      <c r="C664" s="100" t="s">
        <v>309</v>
      </c>
      <c r="D664" s="100" t="s">
        <v>303</v>
      </c>
      <c r="E664" s="99"/>
      <c r="F664" s="98">
        <v>147383401.28999999</v>
      </c>
      <c r="G664" s="98">
        <v>143937247.44</v>
      </c>
      <c r="H664" s="97">
        <v>143937247.44</v>
      </c>
    </row>
    <row r="665" spans="1:8" outlineLevel="5" x14ac:dyDescent="0.25">
      <c r="A665" s="96" t="s">
        <v>316</v>
      </c>
      <c r="B665" s="95" t="s">
        <v>1002</v>
      </c>
      <c r="C665" s="95" t="s">
        <v>309</v>
      </c>
      <c r="D665" s="95" t="s">
        <v>315</v>
      </c>
      <c r="E665" s="94"/>
      <c r="F665" s="93">
        <v>106070681.87</v>
      </c>
      <c r="G665" s="93">
        <v>106070681.87</v>
      </c>
      <c r="H665" s="92">
        <v>106070681.87</v>
      </c>
    </row>
    <row r="666" spans="1:8" outlineLevel="6" x14ac:dyDescent="0.25">
      <c r="A666" s="91" t="s">
        <v>314</v>
      </c>
      <c r="B666" s="90" t="s">
        <v>1002</v>
      </c>
      <c r="C666" s="90" t="s">
        <v>309</v>
      </c>
      <c r="D666" s="90" t="s">
        <v>313</v>
      </c>
      <c r="E666" s="137"/>
      <c r="F666" s="89">
        <v>106070681.87</v>
      </c>
      <c r="G666" s="89">
        <v>106070681.87</v>
      </c>
      <c r="H666" s="88">
        <v>106070681.87</v>
      </c>
    </row>
    <row r="667" spans="1:8" ht="25.5" outlineLevel="7" x14ac:dyDescent="0.25">
      <c r="A667" s="136" t="s">
        <v>297</v>
      </c>
      <c r="B667" s="135" t="s">
        <v>1002</v>
      </c>
      <c r="C667" s="135" t="s">
        <v>309</v>
      </c>
      <c r="D667" s="135" t="s">
        <v>313</v>
      </c>
      <c r="E667" s="135" t="s">
        <v>294</v>
      </c>
      <c r="F667" s="134">
        <v>106070681.87</v>
      </c>
      <c r="G667" s="134">
        <v>106070681.87</v>
      </c>
      <c r="H667" s="133">
        <v>106070681.87</v>
      </c>
    </row>
    <row r="668" spans="1:8" outlineLevel="5" x14ac:dyDescent="0.25">
      <c r="A668" s="96" t="s">
        <v>312</v>
      </c>
      <c r="B668" s="95" t="s">
        <v>1002</v>
      </c>
      <c r="C668" s="95" t="s">
        <v>309</v>
      </c>
      <c r="D668" s="95" t="s">
        <v>311</v>
      </c>
      <c r="E668" s="94"/>
      <c r="F668" s="93">
        <v>41312719.420000002</v>
      </c>
      <c r="G668" s="93">
        <v>37866565.57</v>
      </c>
      <c r="H668" s="92">
        <v>37866565.57</v>
      </c>
    </row>
    <row r="669" spans="1:8" outlineLevel="6" x14ac:dyDescent="0.25">
      <c r="A669" s="91" t="s">
        <v>310</v>
      </c>
      <c r="B669" s="90" t="s">
        <v>1002</v>
      </c>
      <c r="C669" s="90" t="s">
        <v>309</v>
      </c>
      <c r="D669" s="90" t="s">
        <v>308</v>
      </c>
      <c r="E669" s="137"/>
      <c r="F669" s="89">
        <v>41312719.420000002</v>
      </c>
      <c r="G669" s="89">
        <v>37866565.57</v>
      </c>
      <c r="H669" s="88">
        <v>37866565.57</v>
      </c>
    </row>
    <row r="670" spans="1:8" ht="25.5" outlineLevel="7" x14ac:dyDescent="0.25">
      <c r="A670" s="136" t="s">
        <v>297</v>
      </c>
      <c r="B670" s="135" t="s">
        <v>1002</v>
      </c>
      <c r="C670" s="135" t="s">
        <v>309</v>
      </c>
      <c r="D670" s="135" t="s">
        <v>308</v>
      </c>
      <c r="E670" s="135" t="s">
        <v>294</v>
      </c>
      <c r="F670" s="134">
        <v>41312719.420000002</v>
      </c>
      <c r="G670" s="134">
        <v>37866565.57</v>
      </c>
      <c r="H670" s="133">
        <v>37866565.57</v>
      </c>
    </row>
    <row r="671" spans="1:8" outlineLevel="2" x14ac:dyDescent="0.25">
      <c r="A671" s="111" t="s">
        <v>307</v>
      </c>
      <c r="B671" s="110" t="s">
        <v>1002</v>
      </c>
      <c r="C671" s="110" t="s">
        <v>296</v>
      </c>
      <c r="D671" s="109"/>
      <c r="E671" s="109"/>
      <c r="F671" s="108">
        <v>3101887.69</v>
      </c>
      <c r="G671" s="108">
        <v>3101887.69</v>
      </c>
      <c r="H671" s="107">
        <v>3101887.69</v>
      </c>
    </row>
    <row r="672" spans="1:8" ht="25.5" outlineLevel="3" x14ac:dyDescent="0.25">
      <c r="A672" s="106" t="s">
        <v>306</v>
      </c>
      <c r="B672" s="105" t="s">
        <v>1002</v>
      </c>
      <c r="C672" s="105" t="s">
        <v>296</v>
      </c>
      <c r="D672" s="105" t="s">
        <v>305</v>
      </c>
      <c r="E672" s="104"/>
      <c r="F672" s="103">
        <v>3101887.69</v>
      </c>
      <c r="G672" s="103">
        <v>3101887.69</v>
      </c>
      <c r="H672" s="102">
        <v>3101887.69</v>
      </c>
    </row>
    <row r="673" spans="1:8" outlineLevel="4" x14ac:dyDescent="0.25">
      <c r="A673" s="101" t="s">
        <v>304</v>
      </c>
      <c r="B673" s="100" t="s">
        <v>1002</v>
      </c>
      <c r="C673" s="100" t="s">
        <v>296</v>
      </c>
      <c r="D673" s="100" t="s">
        <v>303</v>
      </c>
      <c r="E673" s="99"/>
      <c r="F673" s="98">
        <v>3101887.69</v>
      </c>
      <c r="G673" s="98">
        <v>3101887.69</v>
      </c>
      <c r="H673" s="97">
        <v>3101887.69</v>
      </c>
    </row>
    <row r="674" spans="1:8" ht="38.25" outlineLevel="5" x14ac:dyDescent="0.25">
      <c r="A674" s="96" t="s">
        <v>302</v>
      </c>
      <c r="B674" s="95" t="s">
        <v>1002</v>
      </c>
      <c r="C674" s="95" t="s">
        <v>296</v>
      </c>
      <c r="D674" s="95" t="s">
        <v>301</v>
      </c>
      <c r="E674" s="94"/>
      <c r="F674" s="93">
        <v>3101887.69</v>
      </c>
      <c r="G674" s="93">
        <v>3101887.69</v>
      </c>
      <c r="H674" s="92">
        <v>3101887.69</v>
      </c>
    </row>
    <row r="675" spans="1:8" ht="38.25" outlineLevel="6" x14ac:dyDescent="0.25">
      <c r="A675" s="91" t="s">
        <v>300</v>
      </c>
      <c r="B675" s="90" t="s">
        <v>1002</v>
      </c>
      <c r="C675" s="90" t="s">
        <v>296</v>
      </c>
      <c r="D675" s="90" t="s">
        <v>299</v>
      </c>
      <c r="E675" s="137"/>
      <c r="F675" s="89">
        <v>2016227</v>
      </c>
      <c r="G675" s="89">
        <v>2016227</v>
      </c>
      <c r="H675" s="88">
        <v>2016227</v>
      </c>
    </row>
    <row r="676" spans="1:8" ht="25.5" outlineLevel="7" x14ac:dyDescent="0.25">
      <c r="A676" s="136" t="s">
        <v>297</v>
      </c>
      <c r="B676" s="135" t="s">
        <v>1002</v>
      </c>
      <c r="C676" s="135" t="s">
        <v>296</v>
      </c>
      <c r="D676" s="135" t="s">
        <v>299</v>
      </c>
      <c r="E676" s="135" t="s">
        <v>294</v>
      </c>
      <c r="F676" s="134">
        <v>2016227</v>
      </c>
      <c r="G676" s="134">
        <v>2016227</v>
      </c>
      <c r="H676" s="133">
        <v>2016227</v>
      </c>
    </row>
    <row r="677" spans="1:8" ht="38.25" outlineLevel="6" x14ac:dyDescent="0.25">
      <c r="A677" s="91" t="s">
        <v>298</v>
      </c>
      <c r="B677" s="90" t="s">
        <v>1002</v>
      </c>
      <c r="C677" s="90" t="s">
        <v>296</v>
      </c>
      <c r="D677" s="90" t="s">
        <v>295</v>
      </c>
      <c r="E677" s="137"/>
      <c r="F677" s="89">
        <v>1085660.69</v>
      </c>
      <c r="G677" s="89">
        <v>1085660.69</v>
      </c>
      <c r="H677" s="88">
        <v>1085660.69</v>
      </c>
    </row>
    <row r="678" spans="1:8" ht="25.5" outlineLevel="7" x14ac:dyDescent="0.25">
      <c r="A678" s="136" t="s">
        <v>297</v>
      </c>
      <c r="B678" s="135" t="s">
        <v>1002</v>
      </c>
      <c r="C678" s="135" t="s">
        <v>296</v>
      </c>
      <c r="D678" s="135" t="s">
        <v>295</v>
      </c>
      <c r="E678" s="135" t="s">
        <v>294</v>
      </c>
      <c r="F678" s="134">
        <v>1085660.69</v>
      </c>
      <c r="G678" s="134">
        <v>1085660.69</v>
      </c>
      <c r="H678" s="133">
        <v>1085660.69</v>
      </c>
    </row>
    <row r="679" spans="1:8" ht="30.75" thickBot="1" x14ac:dyDescent="0.3">
      <c r="A679" s="121" t="s">
        <v>1001</v>
      </c>
      <c r="B679" s="120" t="s">
        <v>1000</v>
      </c>
      <c r="C679" s="119"/>
      <c r="D679" s="119"/>
      <c r="E679" s="119"/>
      <c r="F679" s="118">
        <v>134368120.84999999</v>
      </c>
      <c r="G679" s="118">
        <v>121773850.67</v>
      </c>
      <c r="H679" s="117">
        <v>108577751.67</v>
      </c>
    </row>
    <row r="680" spans="1:8" outlineLevel="1" x14ac:dyDescent="0.25">
      <c r="A680" s="116" t="s">
        <v>979</v>
      </c>
      <c r="B680" s="115" t="s">
        <v>1000</v>
      </c>
      <c r="C680" s="115" t="s">
        <v>978</v>
      </c>
      <c r="D680" s="114"/>
      <c r="E680" s="114"/>
      <c r="F680" s="113">
        <v>28893095.82</v>
      </c>
      <c r="G680" s="113">
        <v>15115468.390000001</v>
      </c>
      <c r="H680" s="112">
        <v>15115468.390000001</v>
      </c>
    </row>
    <row r="681" spans="1:8" outlineLevel="2" x14ac:dyDescent="0.25">
      <c r="A681" s="111" t="s">
        <v>938</v>
      </c>
      <c r="B681" s="110" t="s">
        <v>1000</v>
      </c>
      <c r="C681" s="110" t="s">
        <v>839</v>
      </c>
      <c r="D681" s="109"/>
      <c r="E681" s="109"/>
      <c r="F681" s="108">
        <v>28893095.82</v>
      </c>
      <c r="G681" s="108">
        <v>15115468.390000001</v>
      </c>
      <c r="H681" s="107">
        <v>15115468.390000001</v>
      </c>
    </row>
    <row r="682" spans="1:8" ht="25.5" outlineLevel="3" x14ac:dyDescent="0.25">
      <c r="A682" s="106" t="s">
        <v>890</v>
      </c>
      <c r="B682" s="105" t="s">
        <v>1000</v>
      </c>
      <c r="C682" s="105" t="s">
        <v>839</v>
      </c>
      <c r="D682" s="105" t="s">
        <v>889</v>
      </c>
      <c r="E682" s="104"/>
      <c r="F682" s="103">
        <v>24099595.82</v>
      </c>
      <c r="G682" s="103">
        <v>15115468.390000001</v>
      </c>
      <c r="H682" s="102">
        <v>15115468.390000001</v>
      </c>
    </row>
    <row r="683" spans="1:8" outlineLevel="5" x14ac:dyDescent="0.25">
      <c r="A683" s="96" t="s">
        <v>888</v>
      </c>
      <c r="B683" s="95" t="s">
        <v>1000</v>
      </c>
      <c r="C683" s="95" t="s">
        <v>839</v>
      </c>
      <c r="D683" s="95" t="s">
        <v>887</v>
      </c>
      <c r="E683" s="94"/>
      <c r="F683" s="93">
        <v>20569326.77</v>
      </c>
      <c r="G683" s="93">
        <v>13948505.189999999</v>
      </c>
      <c r="H683" s="92">
        <v>13948505.189999999</v>
      </c>
    </row>
    <row r="684" spans="1:8" outlineLevel="6" x14ac:dyDescent="0.25">
      <c r="A684" s="91" t="s">
        <v>886</v>
      </c>
      <c r="B684" s="90" t="s">
        <v>1000</v>
      </c>
      <c r="C684" s="90" t="s">
        <v>839</v>
      </c>
      <c r="D684" s="90" t="s">
        <v>885</v>
      </c>
      <c r="E684" s="137"/>
      <c r="F684" s="89">
        <v>120000</v>
      </c>
      <c r="G684" s="89">
        <v>120000</v>
      </c>
      <c r="H684" s="88">
        <v>120000</v>
      </c>
    </row>
    <row r="685" spans="1:8" outlineLevel="7" x14ac:dyDescent="0.25">
      <c r="A685" s="136" t="s">
        <v>341</v>
      </c>
      <c r="B685" s="135" t="s">
        <v>1000</v>
      </c>
      <c r="C685" s="135" t="s">
        <v>839</v>
      </c>
      <c r="D685" s="135" t="s">
        <v>885</v>
      </c>
      <c r="E685" s="135" t="s">
        <v>338</v>
      </c>
      <c r="F685" s="134">
        <v>120000</v>
      </c>
      <c r="G685" s="134">
        <v>120000</v>
      </c>
      <c r="H685" s="133">
        <v>120000</v>
      </c>
    </row>
    <row r="686" spans="1:8" outlineLevel="6" x14ac:dyDescent="0.25">
      <c r="A686" s="91" t="s">
        <v>884</v>
      </c>
      <c r="B686" s="90" t="s">
        <v>1000</v>
      </c>
      <c r="C686" s="90" t="s">
        <v>839</v>
      </c>
      <c r="D686" s="90" t="s">
        <v>883</v>
      </c>
      <c r="E686" s="137"/>
      <c r="F686" s="89">
        <v>11912170.5</v>
      </c>
      <c r="G686" s="89">
        <v>12112152.92</v>
      </c>
      <c r="H686" s="88">
        <v>12112152.92</v>
      </c>
    </row>
    <row r="687" spans="1:8" outlineLevel="7" x14ac:dyDescent="0.25">
      <c r="A687" s="136" t="s">
        <v>341</v>
      </c>
      <c r="B687" s="135" t="s">
        <v>1000</v>
      </c>
      <c r="C687" s="135" t="s">
        <v>839</v>
      </c>
      <c r="D687" s="135" t="s">
        <v>883</v>
      </c>
      <c r="E687" s="135" t="s">
        <v>338</v>
      </c>
      <c r="F687" s="134">
        <v>11912170.5</v>
      </c>
      <c r="G687" s="134">
        <v>12112152.92</v>
      </c>
      <c r="H687" s="133">
        <v>12112152.92</v>
      </c>
    </row>
    <row r="688" spans="1:8" ht="25.5" outlineLevel="6" x14ac:dyDescent="0.25">
      <c r="A688" s="91" t="s">
        <v>882</v>
      </c>
      <c r="B688" s="90" t="s">
        <v>1000</v>
      </c>
      <c r="C688" s="90" t="s">
        <v>839</v>
      </c>
      <c r="D688" s="90" t="s">
        <v>881</v>
      </c>
      <c r="E688" s="137"/>
      <c r="F688" s="89">
        <v>230000</v>
      </c>
      <c r="G688" s="89">
        <v>230000</v>
      </c>
      <c r="H688" s="88">
        <v>230000</v>
      </c>
    </row>
    <row r="689" spans="1:8" outlineLevel="7" x14ac:dyDescent="0.25">
      <c r="A689" s="136" t="s">
        <v>341</v>
      </c>
      <c r="B689" s="135" t="s">
        <v>1000</v>
      </c>
      <c r="C689" s="135" t="s">
        <v>839</v>
      </c>
      <c r="D689" s="135" t="s">
        <v>881</v>
      </c>
      <c r="E689" s="135" t="s">
        <v>338</v>
      </c>
      <c r="F689" s="134">
        <v>230000</v>
      </c>
      <c r="G689" s="134">
        <v>230000</v>
      </c>
      <c r="H689" s="133">
        <v>230000</v>
      </c>
    </row>
    <row r="690" spans="1:8" outlineLevel="6" x14ac:dyDescent="0.25">
      <c r="A690" s="91" t="s">
        <v>880</v>
      </c>
      <c r="B690" s="90" t="s">
        <v>1000</v>
      </c>
      <c r="C690" s="90" t="s">
        <v>839</v>
      </c>
      <c r="D690" s="90" t="s">
        <v>879</v>
      </c>
      <c r="E690" s="137"/>
      <c r="F690" s="89">
        <v>878293.8</v>
      </c>
      <c r="G690" s="89">
        <v>878293.8</v>
      </c>
      <c r="H690" s="88">
        <v>878293.8</v>
      </c>
    </row>
    <row r="691" spans="1:8" outlineLevel="7" x14ac:dyDescent="0.25">
      <c r="A691" s="136" t="s">
        <v>341</v>
      </c>
      <c r="B691" s="135" t="s">
        <v>1000</v>
      </c>
      <c r="C691" s="135" t="s">
        <v>839</v>
      </c>
      <c r="D691" s="135" t="s">
        <v>879</v>
      </c>
      <c r="E691" s="135" t="s">
        <v>338</v>
      </c>
      <c r="F691" s="134">
        <v>878293.8</v>
      </c>
      <c r="G691" s="134">
        <v>878293.8</v>
      </c>
      <c r="H691" s="133">
        <v>878293.8</v>
      </c>
    </row>
    <row r="692" spans="1:8" outlineLevel="6" x14ac:dyDescent="0.25">
      <c r="A692" s="91" t="s">
        <v>878</v>
      </c>
      <c r="B692" s="90" t="s">
        <v>1000</v>
      </c>
      <c r="C692" s="90" t="s">
        <v>839</v>
      </c>
      <c r="D692" s="90" t="s">
        <v>877</v>
      </c>
      <c r="E692" s="137"/>
      <c r="F692" s="89">
        <v>7180804</v>
      </c>
      <c r="G692" s="89">
        <v>0</v>
      </c>
      <c r="H692" s="88">
        <v>0</v>
      </c>
    </row>
    <row r="693" spans="1:8" outlineLevel="7" x14ac:dyDescent="0.25">
      <c r="A693" s="136" t="s">
        <v>341</v>
      </c>
      <c r="B693" s="135" t="s">
        <v>1000</v>
      </c>
      <c r="C693" s="135" t="s">
        <v>839</v>
      </c>
      <c r="D693" s="135" t="s">
        <v>877</v>
      </c>
      <c r="E693" s="135" t="s">
        <v>338</v>
      </c>
      <c r="F693" s="134">
        <v>7180804</v>
      </c>
      <c r="G693" s="134">
        <v>0</v>
      </c>
      <c r="H693" s="133">
        <v>0</v>
      </c>
    </row>
    <row r="694" spans="1:8" ht="25.5" outlineLevel="6" x14ac:dyDescent="0.25">
      <c r="A694" s="91" t="s">
        <v>876</v>
      </c>
      <c r="B694" s="90" t="s">
        <v>1000</v>
      </c>
      <c r="C694" s="90" t="s">
        <v>839</v>
      </c>
      <c r="D694" s="90" t="s">
        <v>875</v>
      </c>
      <c r="E694" s="137"/>
      <c r="F694" s="89">
        <v>48058.47</v>
      </c>
      <c r="G694" s="89">
        <v>48058.47</v>
      </c>
      <c r="H694" s="88">
        <v>48058.47</v>
      </c>
    </row>
    <row r="695" spans="1:8" outlineLevel="7" x14ac:dyDescent="0.25">
      <c r="A695" s="136" t="s">
        <v>341</v>
      </c>
      <c r="B695" s="135" t="s">
        <v>1000</v>
      </c>
      <c r="C695" s="135" t="s">
        <v>839</v>
      </c>
      <c r="D695" s="135" t="s">
        <v>875</v>
      </c>
      <c r="E695" s="135" t="s">
        <v>338</v>
      </c>
      <c r="F695" s="134">
        <v>30909.87</v>
      </c>
      <c r="G695" s="134">
        <v>30909.87</v>
      </c>
      <c r="H695" s="133">
        <v>30909.87</v>
      </c>
    </row>
    <row r="696" spans="1:8" outlineLevel="7" x14ac:dyDescent="0.25">
      <c r="A696" s="136" t="s">
        <v>283</v>
      </c>
      <c r="B696" s="135" t="s">
        <v>1000</v>
      </c>
      <c r="C696" s="135" t="s">
        <v>839</v>
      </c>
      <c r="D696" s="135" t="s">
        <v>875</v>
      </c>
      <c r="E696" s="135" t="s">
        <v>280</v>
      </c>
      <c r="F696" s="134">
        <v>17148.599999999999</v>
      </c>
      <c r="G696" s="134">
        <v>17148.599999999999</v>
      </c>
      <c r="H696" s="133">
        <v>17148.599999999999</v>
      </c>
    </row>
    <row r="697" spans="1:8" ht="25.5" outlineLevel="6" x14ac:dyDescent="0.25">
      <c r="A697" s="91" t="s">
        <v>874</v>
      </c>
      <c r="B697" s="90" t="s">
        <v>1000</v>
      </c>
      <c r="C697" s="90" t="s">
        <v>839</v>
      </c>
      <c r="D697" s="90" t="s">
        <v>873</v>
      </c>
      <c r="E697" s="137"/>
      <c r="F697" s="89">
        <v>200000</v>
      </c>
      <c r="G697" s="89">
        <v>560000</v>
      </c>
      <c r="H697" s="88">
        <v>560000</v>
      </c>
    </row>
    <row r="698" spans="1:8" outlineLevel="7" x14ac:dyDescent="0.25">
      <c r="A698" s="136" t="s">
        <v>341</v>
      </c>
      <c r="B698" s="135" t="s">
        <v>1000</v>
      </c>
      <c r="C698" s="135" t="s">
        <v>839</v>
      </c>
      <c r="D698" s="135" t="s">
        <v>873</v>
      </c>
      <c r="E698" s="135" t="s">
        <v>338</v>
      </c>
      <c r="F698" s="134">
        <v>200000</v>
      </c>
      <c r="G698" s="134">
        <v>560000</v>
      </c>
      <c r="H698" s="133">
        <v>560000</v>
      </c>
    </row>
    <row r="699" spans="1:8" ht="25.5" outlineLevel="5" x14ac:dyDescent="0.25">
      <c r="A699" s="96" t="s">
        <v>872</v>
      </c>
      <c r="B699" s="95" t="s">
        <v>1000</v>
      </c>
      <c r="C699" s="95" t="s">
        <v>839</v>
      </c>
      <c r="D699" s="95" t="s">
        <v>871</v>
      </c>
      <c r="E699" s="94"/>
      <c r="F699" s="93">
        <v>3530269.05</v>
      </c>
      <c r="G699" s="93">
        <v>1166963.2</v>
      </c>
      <c r="H699" s="92">
        <v>1166963.2</v>
      </c>
    </row>
    <row r="700" spans="1:8" ht="25.5" outlineLevel="6" x14ac:dyDescent="0.25">
      <c r="A700" s="91" t="s">
        <v>870</v>
      </c>
      <c r="B700" s="90" t="s">
        <v>1000</v>
      </c>
      <c r="C700" s="90" t="s">
        <v>839</v>
      </c>
      <c r="D700" s="90" t="s">
        <v>869</v>
      </c>
      <c r="E700" s="137"/>
      <c r="F700" s="89">
        <v>342286</v>
      </c>
      <c r="G700" s="89">
        <v>342286</v>
      </c>
      <c r="H700" s="88">
        <v>342286</v>
      </c>
    </row>
    <row r="701" spans="1:8" outlineLevel="7" x14ac:dyDescent="0.25">
      <c r="A701" s="136" t="s">
        <v>341</v>
      </c>
      <c r="B701" s="135" t="s">
        <v>1000</v>
      </c>
      <c r="C701" s="135" t="s">
        <v>839</v>
      </c>
      <c r="D701" s="135" t="s">
        <v>869</v>
      </c>
      <c r="E701" s="135" t="s">
        <v>338</v>
      </c>
      <c r="F701" s="134">
        <v>342286</v>
      </c>
      <c r="G701" s="134">
        <v>342286</v>
      </c>
      <c r="H701" s="133">
        <v>342286</v>
      </c>
    </row>
    <row r="702" spans="1:8" ht="25.5" outlineLevel="6" x14ac:dyDescent="0.25">
      <c r="A702" s="91" t="s">
        <v>868</v>
      </c>
      <c r="B702" s="90" t="s">
        <v>1000</v>
      </c>
      <c r="C702" s="90" t="s">
        <v>839</v>
      </c>
      <c r="D702" s="90" t="s">
        <v>867</v>
      </c>
      <c r="E702" s="137"/>
      <c r="F702" s="89">
        <v>88000</v>
      </c>
      <c r="G702" s="89">
        <v>88000</v>
      </c>
      <c r="H702" s="88">
        <v>88000</v>
      </c>
    </row>
    <row r="703" spans="1:8" outlineLevel="7" x14ac:dyDescent="0.25">
      <c r="A703" s="136" t="s">
        <v>341</v>
      </c>
      <c r="B703" s="135" t="s">
        <v>1000</v>
      </c>
      <c r="C703" s="135" t="s">
        <v>839</v>
      </c>
      <c r="D703" s="135" t="s">
        <v>867</v>
      </c>
      <c r="E703" s="135" t="s">
        <v>338</v>
      </c>
      <c r="F703" s="134">
        <v>88000</v>
      </c>
      <c r="G703" s="134">
        <v>88000</v>
      </c>
      <c r="H703" s="133">
        <v>88000</v>
      </c>
    </row>
    <row r="704" spans="1:8" ht="25.5" outlineLevel="6" x14ac:dyDescent="0.25">
      <c r="A704" s="91" t="s">
        <v>866</v>
      </c>
      <c r="B704" s="90" t="s">
        <v>1000</v>
      </c>
      <c r="C704" s="90" t="s">
        <v>839</v>
      </c>
      <c r="D704" s="90" t="s">
        <v>865</v>
      </c>
      <c r="E704" s="137"/>
      <c r="F704" s="89">
        <v>486677.2</v>
      </c>
      <c r="G704" s="89">
        <v>736677.2</v>
      </c>
      <c r="H704" s="88">
        <v>736677.2</v>
      </c>
    </row>
    <row r="705" spans="1:8" outlineLevel="7" x14ac:dyDescent="0.25">
      <c r="A705" s="136" t="s">
        <v>341</v>
      </c>
      <c r="B705" s="135" t="s">
        <v>1000</v>
      </c>
      <c r="C705" s="135" t="s">
        <v>839</v>
      </c>
      <c r="D705" s="135" t="s">
        <v>865</v>
      </c>
      <c r="E705" s="135" t="s">
        <v>338</v>
      </c>
      <c r="F705" s="134">
        <v>450000</v>
      </c>
      <c r="G705" s="134">
        <v>700000</v>
      </c>
      <c r="H705" s="133">
        <v>700000</v>
      </c>
    </row>
    <row r="706" spans="1:8" outlineLevel="7" x14ac:dyDescent="0.25">
      <c r="A706" s="136" t="s">
        <v>283</v>
      </c>
      <c r="B706" s="135" t="s">
        <v>1000</v>
      </c>
      <c r="C706" s="135" t="s">
        <v>839</v>
      </c>
      <c r="D706" s="135" t="s">
        <v>865</v>
      </c>
      <c r="E706" s="135" t="s">
        <v>280</v>
      </c>
      <c r="F706" s="134">
        <v>36677.199999999997</v>
      </c>
      <c r="G706" s="134">
        <v>36677.199999999997</v>
      </c>
      <c r="H706" s="133">
        <v>36677.199999999997</v>
      </c>
    </row>
    <row r="707" spans="1:8" ht="38.25" outlineLevel="6" x14ac:dyDescent="0.25">
      <c r="A707" s="91" t="s">
        <v>864</v>
      </c>
      <c r="B707" s="90" t="s">
        <v>1000</v>
      </c>
      <c r="C707" s="90" t="s">
        <v>839</v>
      </c>
      <c r="D707" s="90" t="s">
        <v>863</v>
      </c>
      <c r="E707" s="137"/>
      <c r="F707" s="89">
        <v>2613305.85</v>
      </c>
      <c r="G707" s="89">
        <v>0</v>
      </c>
      <c r="H707" s="88">
        <v>0</v>
      </c>
    </row>
    <row r="708" spans="1:8" outlineLevel="7" x14ac:dyDescent="0.25">
      <c r="A708" s="136" t="s">
        <v>283</v>
      </c>
      <c r="B708" s="135" t="s">
        <v>1000</v>
      </c>
      <c r="C708" s="135" t="s">
        <v>839</v>
      </c>
      <c r="D708" s="135" t="s">
        <v>863</v>
      </c>
      <c r="E708" s="135" t="s">
        <v>280</v>
      </c>
      <c r="F708" s="134">
        <v>2613305.85</v>
      </c>
      <c r="G708" s="134">
        <v>0</v>
      </c>
      <c r="H708" s="133">
        <v>0</v>
      </c>
    </row>
    <row r="709" spans="1:8" ht="25.5" outlineLevel="3" x14ac:dyDescent="0.25">
      <c r="A709" s="106" t="s">
        <v>653</v>
      </c>
      <c r="B709" s="105" t="s">
        <v>1000</v>
      </c>
      <c r="C709" s="105" t="s">
        <v>839</v>
      </c>
      <c r="D709" s="105" t="s">
        <v>652</v>
      </c>
      <c r="E709" s="104"/>
      <c r="F709" s="103">
        <v>4793500</v>
      </c>
      <c r="G709" s="103">
        <v>0</v>
      </c>
      <c r="H709" s="102">
        <v>0</v>
      </c>
    </row>
    <row r="710" spans="1:8" outlineLevel="5" x14ac:dyDescent="0.25">
      <c r="A710" s="96" t="s">
        <v>739</v>
      </c>
      <c r="B710" s="95" t="s">
        <v>1000</v>
      </c>
      <c r="C710" s="95" t="s">
        <v>839</v>
      </c>
      <c r="D710" s="95" t="s">
        <v>738</v>
      </c>
      <c r="E710" s="94"/>
      <c r="F710" s="93">
        <v>4793500</v>
      </c>
      <c r="G710" s="93">
        <v>0</v>
      </c>
      <c r="H710" s="92">
        <v>0</v>
      </c>
    </row>
    <row r="711" spans="1:8" ht="25.5" outlineLevel="6" x14ac:dyDescent="0.25">
      <c r="A711" s="91" t="s">
        <v>862</v>
      </c>
      <c r="B711" s="90" t="s">
        <v>1000</v>
      </c>
      <c r="C711" s="90" t="s">
        <v>839</v>
      </c>
      <c r="D711" s="90" t="s">
        <v>861</v>
      </c>
      <c r="E711" s="137"/>
      <c r="F711" s="89">
        <v>4793500</v>
      </c>
      <c r="G711" s="89">
        <v>0</v>
      </c>
      <c r="H711" s="88">
        <v>0</v>
      </c>
    </row>
    <row r="712" spans="1:8" outlineLevel="7" x14ac:dyDescent="0.25">
      <c r="A712" s="136" t="s">
        <v>341</v>
      </c>
      <c r="B712" s="135" t="s">
        <v>1000</v>
      </c>
      <c r="C712" s="135" t="s">
        <v>839</v>
      </c>
      <c r="D712" s="135" t="s">
        <v>861</v>
      </c>
      <c r="E712" s="135" t="s">
        <v>338</v>
      </c>
      <c r="F712" s="134">
        <v>4793500</v>
      </c>
      <c r="G712" s="134">
        <v>0</v>
      </c>
      <c r="H712" s="133">
        <v>0</v>
      </c>
    </row>
    <row r="713" spans="1:8" outlineLevel="1" x14ac:dyDescent="0.25">
      <c r="A713" s="116" t="s">
        <v>805</v>
      </c>
      <c r="B713" s="115" t="s">
        <v>1000</v>
      </c>
      <c r="C713" s="115" t="s">
        <v>804</v>
      </c>
      <c r="D713" s="114"/>
      <c r="E713" s="114"/>
      <c r="F713" s="113">
        <v>9361.98</v>
      </c>
      <c r="G713" s="113">
        <v>0</v>
      </c>
      <c r="H713" s="112">
        <v>0</v>
      </c>
    </row>
    <row r="714" spans="1:8" outlineLevel="2" x14ac:dyDescent="0.25">
      <c r="A714" s="111" t="s">
        <v>773</v>
      </c>
      <c r="B714" s="110" t="s">
        <v>1000</v>
      </c>
      <c r="C714" s="110" t="s">
        <v>756</v>
      </c>
      <c r="D714" s="109"/>
      <c r="E714" s="109"/>
      <c r="F714" s="108">
        <v>9361.98</v>
      </c>
      <c r="G714" s="108">
        <v>0</v>
      </c>
      <c r="H714" s="107">
        <v>0</v>
      </c>
    </row>
    <row r="715" spans="1:8" ht="25.5" outlineLevel="3" x14ac:dyDescent="0.25">
      <c r="A715" s="106" t="s">
        <v>653</v>
      </c>
      <c r="B715" s="105" t="s">
        <v>1000</v>
      </c>
      <c r="C715" s="105" t="s">
        <v>756</v>
      </c>
      <c r="D715" s="105" t="s">
        <v>652</v>
      </c>
      <c r="E715" s="104"/>
      <c r="F715" s="103">
        <v>9361.98</v>
      </c>
      <c r="G715" s="103">
        <v>0</v>
      </c>
      <c r="H715" s="102">
        <v>0</v>
      </c>
    </row>
    <row r="716" spans="1:8" outlineLevel="5" x14ac:dyDescent="0.25">
      <c r="A716" s="96" t="s">
        <v>739</v>
      </c>
      <c r="B716" s="95" t="s">
        <v>1000</v>
      </c>
      <c r="C716" s="95" t="s">
        <v>756</v>
      </c>
      <c r="D716" s="95" t="s">
        <v>738</v>
      </c>
      <c r="E716" s="94"/>
      <c r="F716" s="93">
        <v>9361.98</v>
      </c>
      <c r="G716" s="93">
        <v>0</v>
      </c>
      <c r="H716" s="92">
        <v>0</v>
      </c>
    </row>
    <row r="717" spans="1:8" ht="25.5" outlineLevel="6" x14ac:dyDescent="0.25">
      <c r="A717" s="91" t="s">
        <v>757</v>
      </c>
      <c r="B717" s="90" t="s">
        <v>1000</v>
      </c>
      <c r="C717" s="90" t="s">
        <v>756</v>
      </c>
      <c r="D717" s="90" t="s">
        <v>755</v>
      </c>
      <c r="E717" s="137"/>
      <c r="F717" s="89">
        <v>9361.98</v>
      </c>
      <c r="G717" s="89">
        <v>0</v>
      </c>
      <c r="H717" s="88">
        <v>0</v>
      </c>
    </row>
    <row r="718" spans="1:8" outlineLevel="7" x14ac:dyDescent="0.25">
      <c r="A718" s="136" t="s">
        <v>341</v>
      </c>
      <c r="B718" s="135" t="s">
        <v>1000</v>
      </c>
      <c r="C718" s="135" t="s">
        <v>756</v>
      </c>
      <c r="D718" s="135" t="s">
        <v>755</v>
      </c>
      <c r="E718" s="135" t="s">
        <v>338</v>
      </c>
      <c r="F718" s="134">
        <v>9361.98</v>
      </c>
      <c r="G718" s="134">
        <v>0</v>
      </c>
      <c r="H718" s="133">
        <v>0</v>
      </c>
    </row>
    <row r="719" spans="1:8" outlineLevel="1" x14ac:dyDescent="0.25">
      <c r="A719" s="116" t="s">
        <v>754</v>
      </c>
      <c r="B719" s="115" t="s">
        <v>1000</v>
      </c>
      <c r="C719" s="115" t="s">
        <v>753</v>
      </c>
      <c r="D719" s="114"/>
      <c r="E719" s="114"/>
      <c r="F719" s="113">
        <v>88124207.049999997</v>
      </c>
      <c r="G719" s="113">
        <v>94535591.280000001</v>
      </c>
      <c r="H719" s="112">
        <v>83475796.280000001</v>
      </c>
    </row>
    <row r="720" spans="1:8" outlineLevel="2" x14ac:dyDescent="0.25">
      <c r="A720" s="111" t="s">
        <v>752</v>
      </c>
      <c r="B720" s="110" t="s">
        <v>1000</v>
      </c>
      <c r="C720" s="110" t="s">
        <v>736</v>
      </c>
      <c r="D720" s="109"/>
      <c r="E720" s="109"/>
      <c r="F720" s="108">
        <v>48862318.43</v>
      </c>
      <c r="G720" s="108">
        <v>50881539.82</v>
      </c>
      <c r="H720" s="107">
        <v>50163074.82</v>
      </c>
    </row>
    <row r="721" spans="1:8" ht="25.5" outlineLevel="3" x14ac:dyDescent="0.25">
      <c r="A721" s="106" t="s">
        <v>401</v>
      </c>
      <c r="B721" s="105" t="s">
        <v>1000</v>
      </c>
      <c r="C721" s="105" t="s">
        <v>736</v>
      </c>
      <c r="D721" s="105" t="s">
        <v>400</v>
      </c>
      <c r="E721" s="104"/>
      <c r="F721" s="103">
        <v>48718349.130000003</v>
      </c>
      <c r="G721" s="103">
        <v>50737570.520000003</v>
      </c>
      <c r="H721" s="102">
        <v>50019105.520000003</v>
      </c>
    </row>
    <row r="722" spans="1:8" ht="25.5" outlineLevel="4" x14ac:dyDescent="0.25">
      <c r="A722" s="101" t="s">
        <v>751</v>
      </c>
      <c r="B722" s="100" t="s">
        <v>1000</v>
      </c>
      <c r="C722" s="100" t="s">
        <v>736</v>
      </c>
      <c r="D722" s="100" t="s">
        <v>750</v>
      </c>
      <c r="E722" s="99"/>
      <c r="F722" s="98">
        <v>48718349.130000003</v>
      </c>
      <c r="G722" s="98">
        <v>50737570.520000003</v>
      </c>
      <c r="H722" s="97">
        <v>50019105.520000003</v>
      </c>
    </row>
    <row r="723" spans="1:8" outlineLevel="5" x14ac:dyDescent="0.25">
      <c r="A723" s="96" t="s">
        <v>749</v>
      </c>
      <c r="B723" s="95" t="s">
        <v>1000</v>
      </c>
      <c r="C723" s="95" t="s">
        <v>736</v>
      </c>
      <c r="D723" s="95" t="s">
        <v>748</v>
      </c>
      <c r="E723" s="94"/>
      <c r="F723" s="93">
        <v>48718349.130000003</v>
      </c>
      <c r="G723" s="93">
        <v>50737570.520000003</v>
      </c>
      <c r="H723" s="92">
        <v>50019105.520000003</v>
      </c>
    </row>
    <row r="724" spans="1:8" outlineLevel="6" x14ac:dyDescent="0.25">
      <c r="A724" s="91" t="s">
        <v>747</v>
      </c>
      <c r="B724" s="90" t="s">
        <v>1000</v>
      </c>
      <c r="C724" s="90" t="s">
        <v>736</v>
      </c>
      <c r="D724" s="90" t="s">
        <v>746</v>
      </c>
      <c r="E724" s="137"/>
      <c r="F724" s="89">
        <v>28819884.16</v>
      </c>
      <c r="G724" s="89">
        <v>28501015.969999999</v>
      </c>
      <c r="H724" s="88">
        <v>28501015.969999999</v>
      </c>
    </row>
    <row r="725" spans="1:8" outlineLevel="7" x14ac:dyDescent="0.25">
      <c r="A725" s="136" t="s">
        <v>341</v>
      </c>
      <c r="B725" s="135" t="s">
        <v>1000</v>
      </c>
      <c r="C725" s="135" t="s">
        <v>736</v>
      </c>
      <c r="D725" s="135" t="s">
        <v>746</v>
      </c>
      <c r="E725" s="135" t="s">
        <v>338</v>
      </c>
      <c r="F725" s="134">
        <v>28501015.969999999</v>
      </c>
      <c r="G725" s="134">
        <v>28501015.969999999</v>
      </c>
      <c r="H725" s="133">
        <v>28501015.969999999</v>
      </c>
    </row>
    <row r="726" spans="1:8" outlineLevel="7" x14ac:dyDescent="0.25">
      <c r="A726" s="136" t="s">
        <v>283</v>
      </c>
      <c r="B726" s="135" t="s">
        <v>1000</v>
      </c>
      <c r="C726" s="135" t="s">
        <v>736</v>
      </c>
      <c r="D726" s="135" t="s">
        <v>746</v>
      </c>
      <c r="E726" s="135" t="s">
        <v>280</v>
      </c>
      <c r="F726" s="134">
        <v>318868.19</v>
      </c>
      <c r="G726" s="134">
        <v>0</v>
      </c>
      <c r="H726" s="133">
        <v>0</v>
      </c>
    </row>
    <row r="727" spans="1:8" ht="25.5" outlineLevel="6" x14ac:dyDescent="0.25">
      <c r="A727" s="91" t="s">
        <v>745</v>
      </c>
      <c r="B727" s="90" t="s">
        <v>1000</v>
      </c>
      <c r="C727" s="90" t="s">
        <v>736</v>
      </c>
      <c r="D727" s="90" t="s">
        <v>744</v>
      </c>
      <c r="E727" s="137"/>
      <c r="F727" s="89">
        <v>11273677.66</v>
      </c>
      <c r="G727" s="89">
        <v>12432534</v>
      </c>
      <c r="H727" s="88">
        <v>16479241</v>
      </c>
    </row>
    <row r="728" spans="1:8" outlineLevel="7" x14ac:dyDescent="0.25">
      <c r="A728" s="136" t="s">
        <v>341</v>
      </c>
      <c r="B728" s="135" t="s">
        <v>1000</v>
      </c>
      <c r="C728" s="135" t="s">
        <v>736</v>
      </c>
      <c r="D728" s="135" t="s">
        <v>744</v>
      </c>
      <c r="E728" s="135" t="s">
        <v>338</v>
      </c>
      <c r="F728" s="134">
        <v>11273677.66</v>
      </c>
      <c r="G728" s="134">
        <v>12432534</v>
      </c>
      <c r="H728" s="133">
        <v>16479241</v>
      </c>
    </row>
    <row r="729" spans="1:8" outlineLevel="6" x14ac:dyDescent="0.25">
      <c r="A729" s="91" t="s">
        <v>743</v>
      </c>
      <c r="B729" s="90" t="s">
        <v>1000</v>
      </c>
      <c r="C729" s="90" t="s">
        <v>736</v>
      </c>
      <c r="D729" s="90" t="s">
        <v>742</v>
      </c>
      <c r="E729" s="137"/>
      <c r="F729" s="89">
        <v>5038848.55</v>
      </c>
      <c r="G729" s="89">
        <v>5038848.55</v>
      </c>
      <c r="H729" s="88">
        <v>5038848.55</v>
      </c>
    </row>
    <row r="730" spans="1:8" outlineLevel="7" x14ac:dyDescent="0.25">
      <c r="A730" s="136" t="s">
        <v>341</v>
      </c>
      <c r="B730" s="135" t="s">
        <v>1000</v>
      </c>
      <c r="C730" s="135" t="s">
        <v>736</v>
      </c>
      <c r="D730" s="135" t="s">
        <v>742</v>
      </c>
      <c r="E730" s="135" t="s">
        <v>338</v>
      </c>
      <c r="F730" s="134">
        <v>5038848.55</v>
      </c>
      <c r="G730" s="134">
        <v>5038848.55</v>
      </c>
      <c r="H730" s="133">
        <v>5038848.55</v>
      </c>
    </row>
    <row r="731" spans="1:8" outlineLevel="6" x14ac:dyDescent="0.25">
      <c r="A731" s="91" t="s">
        <v>741</v>
      </c>
      <c r="B731" s="90" t="s">
        <v>1000</v>
      </c>
      <c r="C731" s="90" t="s">
        <v>736</v>
      </c>
      <c r="D731" s="90" t="s">
        <v>740</v>
      </c>
      <c r="E731" s="137"/>
      <c r="F731" s="89">
        <v>3585938.76</v>
      </c>
      <c r="G731" s="89">
        <v>4765172</v>
      </c>
      <c r="H731" s="88">
        <v>0</v>
      </c>
    </row>
    <row r="732" spans="1:8" outlineLevel="7" x14ac:dyDescent="0.25">
      <c r="A732" s="136" t="s">
        <v>341</v>
      </c>
      <c r="B732" s="135" t="s">
        <v>1000</v>
      </c>
      <c r="C732" s="135" t="s">
        <v>736</v>
      </c>
      <c r="D732" s="135" t="s">
        <v>740</v>
      </c>
      <c r="E732" s="135" t="s">
        <v>338</v>
      </c>
      <c r="F732" s="134">
        <v>3585938.76</v>
      </c>
      <c r="G732" s="134">
        <v>4765172</v>
      </c>
      <c r="H732" s="133">
        <v>0</v>
      </c>
    </row>
    <row r="733" spans="1:8" ht="25.5" outlineLevel="3" x14ac:dyDescent="0.25">
      <c r="A733" s="106" t="s">
        <v>653</v>
      </c>
      <c r="B733" s="105" t="s">
        <v>1000</v>
      </c>
      <c r="C733" s="105" t="s">
        <v>736</v>
      </c>
      <c r="D733" s="105" t="s">
        <v>652</v>
      </c>
      <c r="E733" s="104"/>
      <c r="F733" s="103">
        <v>143969.29999999999</v>
      </c>
      <c r="G733" s="103">
        <v>143969.29999999999</v>
      </c>
      <c r="H733" s="102">
        <v>143969.29999999999</v>
      </c>
    </row>
    <row r="734" spans="1:8" outlineLevel="5" x14ac:dyDescent="0.25">
      <c r="A734" s="96" t="s">
        <v>739</v>
      </c>
      <c r="B734" s="95" t="s">
        <v>1000</v>
      </c>
      <c r="C734" s="95" t="s">
        <v>736</v>
      </c>
      <c r="D734" s="95" t="s">
        <v>738</v>
      </c>
      <c r="E734" s="94"/>
      <c r="F734" s="93">
        <v>143969.29999999999</v>
      </c>
      <c r="G734" s="93">
        <v>143969.29999999999</v>
      </c>
      <c r="H734" s="92">
        <v>143969.29999999999</v>
      </c>
    </row>
    <row r="735" spans="1:8" ht="38.25" outlineLevel="6" x14ac:dyDescent="0.25">
      <c r="A735" s="91" t="s">
        <v>737</v>
      </c>
      <c r="B735" s="90" t="s">
        <v>1000</v>
      </c>
      <c r="C735" s="90" t="s">
        <v>736</v>
      </c>
      <c r="D735" s="90" t="s">
        <v>735</v>
      </c>
      <c r="E735" s="137"/>
      <c r="F735" s="89">
        <v>143969.29999999999</v>
      </c>
      <c r="G735" s="89">
        <v>143969.29999999999</v>
      </c>
      <c r="H735" s="88">
        <v>143969.29999999999</v>
      </c>
    </row>
    <row r="736" spans="1:8" outlineLevel="7" x14ac:dyDescent="0.25">
      <c r="A736" s="136" t="s">
        <v>341</v>
      </c>
      <c r="B736" s="135" t="s">
        <v>1000</v>
      </c>
      <c r="C736" s="135" t="s">
        <v>736</v>
      </c>
      <c r="D736" s="135" t="s">
        <v>735</v>
      </c>
      <c r="E736" s="135" t="s">
        <v>338</v>
      </c>
      <c r="F736" s="134">
        <v>143969.29999999999</v>
      </c>
      <c r="G736" s="134">
        <v>143969.29999999999</v>
      </c>
      <c r="H736" s="133">
        <v>143969.29999999999</v>
      </c>
    </row>
    <row r="737" spans="1:8" outlineLevel="2" x14ac:dyDescent="0.25">
      <c r="A737" s="111" t="s">
        <v>734</v>
      </c>
      <c r="B737" s="110" t="s">
        <v>1000</v>
      </c>
      <c r="C737" s="110" t="s">
        <v>626</v>
      </c>
      <c r="D737" s="109"/>
      <c r="E737" s="109"/>
      <c r="F737" s="108">
        <v>39261888.619999997</v>
      </c>
      <c r="G737" s="108">
        <v>43654051.460000001</v>
      </c>
      <c r="H737" s="107">
        <v>33312721.460000001</v>
      </c>
    </row>
    <row r="738" spans="1:8" ht="25.5" outlineLevel="3" x14ac:dyDescent="0.25">
      <c r="A738" s="106" t="s">
        <v>358</v>
      </c>
      <c r="B738" s="105" t="s">
        <v>1000</v>
      </c>
      <c r="C738" s="105" t="s">
        <v>626</v>
      </c>
      <c r="D738" s="105" t="s">
        <v>357</v>
      </c>
      <c r="E738" s="104"/>
      <c r="F738" s="103">
        <v>16217242.48</v>
      </c>
      <c r="G738" s="103">
        <v>22261221.460000001</v>
      </c>
      <c r="H738" s="102">
        <v>22261221.460000001</v>
      </c>
    </row>
    <row r="739" spans="1:8" ht="38.25" outlineLevel="4" x14ac:dyDescent="0.25">
      <c r="A739" s="101" t="s">
        <v>693</v>
      </c>
      <c r="B739" s="100" t="s">
        <v>1000</v>
      </c>
      <c r="C739" s="100" t="s">
        <v>626</v>
      </c>
      <c r="D739" s="100" t="s">
        <v>692</v>
      </c>
      <c r="E739" s="99"/>
      <c r="F739" s="98">
        <v>16217242.48</v>
      </c>
      <c r="G739" s="98">
        <v>22261221.460000001</v>
      </c>
      <c r="H739" s="97">
        <v>22261221.460000001</v>
      </c>
    </row>
    <row r="740" spans="1:8" ht="25.5" outlineLevel="5" x14ac:dyDescent="0.25">
      <c r="A740" s="96" t="s">
        <v>687</v>
      </c>
      <c r="B740" s="95" t="s">
        <v>1000</v>
      </c>
      <c r="C740" s="95" t="s">
        <v>626</v>
      </c>
      <c r="D740" s="95" t="s">
        <v>686</v>
      </c>
      <c r="E740" s="94"/>
      <c r="F740" s="93">
        <v>16217242.48</v>
      </c>
      <c r="G740" s="93">
        <v>22261221.460000001</v>
      </c>
      <c r="H740" s="92">
        <v>22261221.460000001</v>
      </c>
    </row>
    <row r="741" spans="1:8" ht="51" outlineLevel="6" x14ac:dyDescent="0.25">
      <c r="A741" s="91" t="s">
        <v>679</v>
      </c>
      <c r="B741" s="90" t="s">
        <v>1000</v>
      </c>
      <c r="C741" s="90" t="s">
        <v>626</v>
      </c>
      <c r="D741" s="90" t="s">
        <v>678</v>
      </c>
      <c r="E741" s="137"/>
      <c r="F741" s="89">
        <v>16217242.48</v>
      </c>
      <c r="G741" s="89">
        <v>22261221.460000001</v>
      </c>
      <c r="H741" s="88">
        <v>22261221.460000001</v>
      </c>
    </row>
    <row r="742" spans="1:8" outlineLevel="7" x14ac:dyDescent="0.25">
      <c r="A742" s="136" t="s">
        <v>283</v>
      </c>
      <c r="B742" s="135" t="s">
        <v>1000</v>
      </c>
      <c r="C742" s="135" t="s">
        <v>626</v>
      </c>
      <c r="D742" s="135" t="s">
        <v>678</v>
      </c>
      <c r="E742" s="135" t="s">
        <v>280</v>
      </c>
      <c r="F742" s="134">
        <v>16217242.48</v>
      </c>
      <c r="G742" s="134">
        <v>22261221.460000001</v>
      </c>
      <c r="H742" s="133">
        <v>22261221.460000001</v>
      </c>
    </row>
    <row r="743" spans="1:8" ht="25.5" outlineLevel="3" x14ac:dyDescent="0.25">
      <c r="A743" s="106" t="s">
        <v>653</v>
      </c>
      <c r="B743" s="105" t="s">
        <v>1000</v>
      </c>
      <c r="C743" s="105" t="s">
        <v>626</v>
      </c>
      <c r="D743" s="105" t="s">
        <v>652</v>
      </c>
      <c r="E743" s="104"/>
      <c r="F743" s="103">
        <v>23044646.140000001</v>
      </c>
      <c r="G743" s="103">
        <v>21392830</v>
      </c>
      <c r="H743" s="102">
        <v>11051500</v>
      </c>
    </row>
    <row r="744" spans="1:8" outlineLevel="5" x14ac:dyDescent="0.25">
      <c r="A744" s="96" t="s">
        <v>651</v>
      </c>
      <c r="B744" s="95" t="s">
        <v>1000</v>
      </c>
      <c r="C744" s="95" t="s">
        <v>626</v>
      </c>
      <c r="D744" s="95" t="s">
        <v>650</v>
      </c>
      <c r="E744" s="94"/>
      <c r="F744" s="93">
        <v>23044646.140000001</v>
      </c>
      <c r="G744" s="93">
        <v>21392830</v>
      </c>
      <c r="H744" s="92">
        <v>11051500</v>
      </c>
    </row>
    <row r="745" spans="1:8" outlineLevel="6" x14ac:dyDescent="0.25">
      <c r="A745" s="91" t="s">
        <v>649</v>
      </c>
      <c r="B745" s="90" t="s">
        <v>1000</v>
      </c>
      <c r="C745" s="90" t="s">
        <v>626</v>
      </c>
      <c r="D745" s="90" t="s">
        <v>648</v>
      </c>
      <c r="E745" s="137"/>
      <c r="F745" s="89">
        <v>11051500</v>
      </c>
      <c r="G745" s="89">
        <v>11051500</v>
      </c>
      <c r="H745" s="88">
        <v>11051500</v>
      </c>
    </row>
    <row r="746" spans="1:8" outlineLevel="7" x14ac:dyDescent="0.25">
      <c r="A746" s="136" t="s">
        <v>341</v>
      </c>
      <c r="B746" s="135" t="s">
        <v>1000</v>
      </c>
      <c r="C746" s="135" t="s">
        <v>626</v>
      </c>
      <c r="D746" s="135" t="s">
        <v>648</v>
      </c>
      <c r="E746" s="135" t="s">
        <v>338</v>
      </c>
      <c r="F746" s="134">
        <v>11051500</v>
      </c>
      <c r="G746" s="134">
        <v>11051500</v>
      </c>
      <c r="H746" s="133">
        <v>11051500</v>
      </c>
    </row>
    <row r="747" spans="1:8" outlineLevel="6" x14ac:dyDescent="0.25">
      <c r="A747" s="91" t="s">
        <v>647</v>
      </c>
      <c r="B747" s="90" t="s">
        <v>1000</v>
      </c>
      <c r="C747" s="90" t="s">
        <v>626</v>
      </c>
      <c r="D747" s="90" t="s">
        <v>646</v>
      </c>
      <c r="E747" s="137"/>
      <c r="F747" s="89">
        <v>10341330</v>
      </c>
      <c r="G747" s="89">
        <v>10341330</v>
      </c>
      <c r="H747" s="88">
        <v>0</v>
      </c>
    </row>
    <row r="748" spans="1:8" outlineLevel="7" x14ac:dyDescent="0.25">
      <c r="A748" s="136" t="s">
        <v>341</v>
      </c>
      <c r="B748" s="135" t="s">
        <v>1000</v>
      </c>
      <c r="C748" s="135" t="s">
        <v>626</v>
      </c>
      <c r="D748" s="135" t="s">
        <v>646</v>
      </c>
      <c r="E748" s="135" t="s">
        <v>338</v>
      </c>
      <c r="F748" s="134">
        <v>10341330</v>
      </c>
      <c r="G748" s="134">
        <v>10341330</v>
      </c>
      <c r="H748" s="133">
        <v>0</v>
      </c>
    </row>
    <row r="749" spans="1:8" outlineLevel="6" x14ac:dyDescent="0.25">
      <c r="A749" s="91" t="s">
        <v>645</v>
      </c>
      <c r="B749" s="90" t="s">
        <v>1000</v>
      </c>
      <c r="C749" s="90" t="s">
        <v>626</v>
      </c>
      <c r="D749" s="90" t="s">
        <v>644</v>
      </c>
      <c r="E749" s="137"/>
      <c r="F749" s="89">
        <v>1651816.14</v>
      </c>
      <c r="G749" s="89">
        <v>0</v>
      </c>
      <c r="H749" s="88">
        <v>0</v>
      </c>
    </row>
    <row r="750" spans="1:8" outlineLevel="7" x14ac:dyDescent="0.25">
      <c r="A750" s="136" t="s">
        <v>341</v>
      </c>
      <c r="B750" s="135" t="s">
        <v>1000</v>
      </c>
      <c r="C750" s="135" t="s">
        <v>626</v>
      </c>
      <c r="D750" s="135" t="s">
        <v>644</v>
      </c>
      <c r="E750" s="135" t="s">
        <v>338</v>
      </c>
      <c r="F750" s="134">
        <v>1651816.14</v>
      </c>
      <c r="G750" s="134">
        <v>0</v>
      </c>
      <c r="H750" s="133">
        <v>0</v>
      </c>
    </row>
    <row r="751" spans="1:8" outlineLevel="1" x14ac:dyDescent="0.25">
      <c r="A751" s="116" t="s">
        <v>449</v>
      </c>
      <c r="B751" s="115" t="s">
        <v>1000</v>
      </c>
      <c r="C751" s="115" t="s">
        <v>448</v>
      </c>
      <c r="D751" s="114"/>
      <c r="E751" s="114"/>
      <c r="F751" s="113">
        <v>17341456</v>
      </c>
      <c r="G751" s="113">
        <v>12122791</v>
      </c>
      <c r="H751" s="112">
        <v>9986487</v>
      </c>
    </row>
    <row r="752" spans="1:8" outlineLevel="2" x14ac:dyDescent="0.25">
      <c r="A752" s="111" t="s">
        <v>440</v>
      </c>
      <c r="B752" s="110" t="s">
        <v>1000</v>
      </c>
      <c r="C752" s="110" t="s">
        <v>423</v>
      </c>
      <c r="D752" s="109"/>
      <c r="E752" s="109"/>
      <c r="F752" s="108">
        <v>1030200</v>
      </c>
      <c r="G752" s="108">
        <v>1030200</v>
      </c>
      <c r="H752" s="107">
        <v>1030200</v>
      </c>
    </row>
    <row r="753" spans="1:8" ht="25.5" outlineLevel="3" x14ac:dyDescent="0.25">
      <c r="A753" s="106" t="s">
        <v>401</v>
      </c>
      <c r="B753" s="105" t="s">
        <v>1000</v>
      </c>
      <c r="C753" s="105" t="s">
        <v>423</v>
      </c>
      <c r="D753" s="105" t="s">
        <v>400</v>
      </c>
      <c r="E753" s="104"/>
      <c r="F753" s="103">
        <v>1030200</v>
      </c>
      <c r="G753" s="103">
        <v>1030200</v>
      </c>
      <c r="H753" s="102">
        <v>1030200</v>
      </c>
    </row>
    <row r="754" spans="1:8" ht="25.5" outlineLevel="4" x14ac:dyDescent="0.25">
      <c r="A754" s="101" t="s">
        <v>427</v>
      </c>
      <c r="B754" s="100" t="s">
        <v>1000</v>
      </c>
      <c r="C754" s="100" t="s">
        <v>423</v>
      </c>
      <c r="D754" s="100" t="s">
        <v>426</v>
      </c>
      <c r="E754" s="99"/>
      <c r="F754" s="98">
        <v>1030200</v>
      </c>
      <c r="G754" s="98">
        <v>1030200</v>
      </c>
      <c r="H754" s="97">
        <v>1030200</v>
      </c>
    </row>
    <row r="755" spans="1:8" ht="25.5" outlineLevel="5" x14ac:dyDescent="0.25">
      <c r="A755" s="96" t="s">
        <v>425</v>
      </c>
      <c r="B755" s="95" t="s">
        <v>1000</v>
      </c>
      <c r="C755" s="95" t="s">
        <v>423</v>
      </c>
      <c r="D755" s="95" t="s">
        <v>424</v>
      </c>
      <c r="E755" s="94"/>
      <c r="F755" s="93">
        <v>1030200</v>
      </c>
      <c r="G755" s="93">
        <v>1030200</v>
      </c>
      <c r="H755" s="92">
        <v>1030200</v>
      </c>
    </row>
    <row r="756" spans="1:8" ht="25.5" outlineLevel="6" x14ac:dyDescent="0.25">
      <c r="A756" s="91" t="s">
        <v>249</v>
      </c>
      <c r="B756" s="90" t="s">
        <v>1000</v>
      </c>
      <c r="C756" s="90" t="s">
        <v>423</v>
      </c>
      <c r="D756" s="90" t="s">
        <v>422</v>
      </c>
      <c r="E756" s="137"/>
      <c r="F756" s="89">
        <v>1030200</v>
      </c>
      <c r="G756" s="89">
        <v>1030200</v>
      </c>
      <c r="H756" s="88">
        <v>1030200</v>
      </c>
    </row>
    <row r="757" spans="1:8" outlineLevel="7" x14ac:dyDescent="0.25">
      <c r="A757" s="136" t="s">
        <v>361</v>
      </c>
      <c r="B757" s="135" t="s">
        <v>1000</v>
      </c>
      <c r="C757" s="135" t="s">
        <v>423</v>
      </c>
      <c r="D757" s="135" t="s">
        <v>422</v>
      </c>
      <c r="E757" s="135" t="s">
        <v>359</v>
      </c>
      <c r="F757" s="134">
        <v>1030200</v>
      </c>
      <c r="G757" s="134">
        <v>1030200</v>
      </c>
      <c r="H757" s="133">
        <v>1030200</v>
      </c>
    </row>
    <row r="758" spans="1:8" outlineLevel="2" x14ac:dyDescent="0.25">
      <c r="A758" s="111" t="s">
        <v>421</v>
      </c>
      <c r="B758" s="110" t="s">
        <v>1000</v>
      </c>
      <c r="C758" s="110" t="s">
        <v>383</v>
      </c>
      <c r="D758" s="109"/>
      <c r="E758" s="109"/>
      <c r="F758" s="108">
        <v>16311256</v>
      </c>
      <c r="G758" s="108">
        <v>11092591</v>
      </c>
      <c r="H758" s="107">
        <v>8956287</v>
      </c>
    </row>
    <row r="759" spans="1:8" ht="25.5" outlineLevel="3" x14ac:dyDescent="0.25">
      <c r="A759" s="106" t="s">
        <v>401</v>
      </c>
      <c r="B759" s="105" t="s">
        <v>1000</v>
      </c>
      <c r="C759" s="105" t="s">
        <v>383</v>
      </c>
      <c r="D759" s="105" t="s">
        <v>400</v>
      </c>
      <c r="E759" s="104"/>
      <c r="F759" s="103">
        <v>16311256</v>
      </c>
      <c r="G759" s="103">
        <v>11092591</v>
      </c>
      <c r="H759" s="102">
        <v>8956287</v>
      </c>
    </row>
    <row r="760" spans="1:8" outlineLevel="4" x14ac:dyDescent="0.25">
      <c r="A760" s="101" t="s">
        <v>399</v>
      </c>
      <c r="B760" s="100" t="s">
        <v>1000</v>
      </c>
      <c r="C760" s="100" t="s">
        <v>383</v>
      </c>
      <c r="D760" s="100" t="s">
        <v>398</v>
      </c>
      <c r="E760" s="99"/>
      <c r="F760" s="98">
        <v>16311256</v>
      </c>
      <c r="G760" s="98">
        <v>11092591</v>
      </c>
      <c r="H760" s="97">
        <v>8956287</v>
      </c>
    </row>
    <row r="761" spans="1:8" ht="25.5" outlineLevel="5" x14ac:dyDescent="0.25">
      <c r="A761" s="96" t="s">
        <v>397</v>
      </c>
      <c r="B761" s="95" t="s">
        <v>1000</v>
      </c>
      <c r="C761" s="95" t="s">
        <v>383</v>
      </c>
      <c r="D761" s="95" t="s">
        <v>396</v>
      </c>
      <c r="E761" s="94"/>
      <c r="F761" s="93">
        <v>12711200</v>
      </c>
      <c r="G761" s="93">
        <v>8474200</v>
      </c>
      <c r="H761" s="92">
        <v>6355600</v>
      </c>
    </row>
    <row r="762" spans="1:8" ht="25.5" outlineLevel="6" x14ac:dyDescent="0.25">
      <c r="A762" s="91" t="s">
        <v>395</v>
      </c>
      <c r="B762" s="90" t="s">
        <v>1000</v>
      </c>
      <c r="C762" s="90" t="s">
        <v>383</v>
      </c>
      <c r="D762" s="90" t="s">
        <v>393</v>
      </c>
      <c r="E762" s="137"/>
      <c r="F762" s="89">
        <v>12711200</v>
      </c>
      <c r="G762" s="89">
        <v>8474200</v>
      </c>
      <c r="H762" s="88">
        <v>6355600</v>
      </c>
    </row>
    <row r="763" spans="1:8" outlineLevel="7" x14ac:dyDescent="0.25">
      <c r="A763" s="136" t="s">
        <v>394</v>
      </c>
      <c r="B763" s="135" t="s">
        <v>1000</v>
      </c>
      <c r="C763" s="135" t="s">
        <v>383</v>
      </c>
      <c r="D763" s="135" t="s">
        <v>393</v>
      </c>
      <c r="E763" s="135" t="s">
        <v>392</v>
      </c>
      <c r="F763" s="134">
        <v>12711200</v>
      </c>
      <c r="G763" s="134">
        <v>8474200</v>
      </c>
      <c r="H763" s="133">
        <v>6355600</v>
      </c>
    </row>
    <row r="764" spans="1:8" ht="25.5" outlineLevel="5" x14ac:dyDescent="0.25">
      <c r="A764" s="96" t="s">
        <v>391</v>
      </c>
      <c r="B764" s="95" t="s">
        <v>1000</v>
      </c>
      <c r="C764" s="95" t="s">
        <v>383</v>
      </c>
      <c r="D764" s="95" t="s">
        <v>390</v>
      </c>
      <c r="E764" s="94"/>
      <c r="F764" s="93">
        <v>3600056</v>
      </c>
      <c r="G764" s="93">
        <v>2618391</v>
      </c>
      <c r="H764" s="92">
        <v>2600687</v>
      </c>
    </row>
    <row r="765" spans="1:8" ht="38.25" outlineLevel="6" x14ac:dyDescent="0.25">
      <c r="A765" s="91" t="s">
        <v>246</v>
      </c>
      <c r="B765" s="90" t="s">
        <v>1000</v>
      </c>
      <c r="C765" s="90" t="s">
        <v>383</v>
      </c>
      <c r="D765" s="90" t="s">
        <v>389</v>
      </c>
      <c r="E765" s="137"/>
      <c r="F765" s="89">
        <v>640378</v>
      </c>
      <c r="G765" s="89">
        <v>0</v>
      </c>
      <c r="H765" s="88">
        <v>0</v>
      </c>
    </row>
    <row r="766" spans="1:8" outlineLevel="7" x14ac:dyDescent="0.25">
      <c r="A766" s="136" t="s">
        <v>361</v>
      </c>
      <c r="B766" s="135" t="s">
        <v>1000</v>
      </c>
      <c r="C766" s="135" t="s">
        <v>383</v>
      </c>
      <c r="D766" s="135" t="s">
        <v>389</v>
      </c>
      <c r="E766" s="135" t="s">
        <v>359</v>
      </c>
      <c r="F766" s="134">
        <v>640378</v>
      </c>
      <c r="G766" s="134">
        <v>0</v>
      </c>
      <c r="H766" s="133">
        <v>0</v>
      </c>
    </row>
    <row r="767" spans="1:8" ht="25.5" outlineLevel="6" x14ac:dyDescent="0.25">
      <c r="A767" s="91" t="s">
        <v>388</v>
      </c>
      <c r="B767" s="90" t="s">
        <v>1000</v>
      </c>
      <c r="C767" s="90" t="s">
        <v>383</v>
      </c>
      <c r="D767" s="90" t="s">
        <v>387</v>
      </c>
      <c r="E767" s="137"/>
      <c r="F767" s="89">
        <v>408612</v>
      </c>
      <c r="G767" s="89">
        <v>408612</v>
      </c>
      <c r="H767" s="88">
        <v>408612</v>
      </c>
    </row>
    <row r="768" spans="1:8" outlineLevel="7" x14ac:dyDescent="0.25">
      <c r="A768" s="136" t="s">
        <v>361</v>
      </c>
      <c r="B768" s="135" t="s">
        <v>1000</v>
      </c>
      <c r="C768" s="135" t="s">
        <v>383</v>
      </c>
      <c r="D768" s="135" t="s">
        <v>387</v>
      </c>
      <c r="E768" s="135" t="s">
        <v>359</v>
      </c>
      <c r="F768" s="134">
        <v>408612</v>
      </c>
      <c r="G768" s="134">
        <v>408612</v>
      </c>
      <c r="H768" s="133">
        <v>408612</v>
      </c>
    </row>
    <row r="769" spans="1:8" outlineLevel="6" x14ac:dyDescent="0.25">
      <c r="A769" s="91" t="s">
        <v>386</v>
      </c>
      <c r="B769" s="90" t="s">
        <v>1000</v>
      </c>
      <c r="C769" s="90" t="s">
        <v>383</v>
      </c>
      <c r="D769" s="90" t="s">
        <v>385</v>
      </c>
      <c r="E769" s="137"/>
      <c r="F769" s="89">
        <v>2206247</v>
      </c>
      <c r="G769" s="89">
        <v>2209779</v>
      </c>
      <c r="H769" s="88">
        <v>2192075</v>
      </c>
    </row>
    <row r="770" spans="1:8" outlineLevel="7" x14ac:dyDescent="0.25">
      <c r="A770" s="136" t="s">
        <v>361</v>
      </c>
      <c r="B770" s="135" t="s">
        <v>1000</v>
      </c>
      <c r="C770" s="135" t="s">
        <v>383</v>
      </c>
      <c r="D770" s="135" t="s">
        <v>385</v>
      </c>
      <c r="E770" s="135" t="s">
        <v>359</v>
      </c>
      <c r="F770" s="134">
        <v>2206247</v>
      </c>
      <c r="G770" s="134">
        <v>2209779</v>
      </c>
      <c r="H770" s="133">
        <v>2192075</v>
      </c>
    </row>
    <row r="771" spans="1:8" ht="25.5" outlineLevel="6" x14ac:dyDescent="0.25">
      <c r="A771" s="91" t="s">
        <v>384</v>
      </c>
      <c r="B771" s="90" t="s">
        <v>1000</v>
      </c>
      <c r="C771" s="90" t="s">
        <v>383</v>
      </c>
      <c r="D771" s="90" t="s">
        <v>382</v>
      </c>
      <c r="E771" s="137"/>
      <c r="F771" s="89">
        <v>344819</v>
      </c>
      <c r="G771" s="89">
        <v>0</v>
      </c>
      <c r="H771" s="88">
        <v>0</v>
      </c>
    </row>
    <row r="772" spans="1:8" ht="15.75" outlineLevel="7" thickBot="1" x14ac:dyDescent="0.3">
      <c r="A772" s="136" t="s">
        <v>361</v>
      </c>
      <c r="B772" s="135" t="s">
        <v>1000</v>
      </c>
      <c r="C772" s="135" t="s">
        <v>383</v>
      </c>
      <c r="D772" s="135" t="s">
        <v>382</v>
      </c>
      <c r="E772" s="135" t="s">
        <v>359</v>
      </c>
      <c r="F772" s="134">
        <v>344819</v>
      </c>
      <c r="G772" s="134">
        <v>0</v>
      </c>
      <c r="H772" s="133">
        <v>0</v>
      </c>
    </row>
    <row r="773" spans="1:8" ht="15.75" hidden="1" thickBot="1" x14ac:dyDescent="0.3">
      <c r="A773" s="87"/>
      <c r="B773" s="86"/>
      <c r="C773" s="86"/>
      <c r="D773" s="86"/>
      <c r="E773" s="86"/>
      <c r="F773" s="86"/>
      <c r="G773" s="86"/>
      <c r="H773" s="85"/>
    </row>
    <row r="774" spans="1:8" ht="15.75" thickBot="1" x14ac:dyDescent="0.3">
      <c r="A774" s="84" t="s">
        <v>263</v>
      </c>
      <c r="B774" s="83"/>
      <c r="C774" s="83"/>
      <c r="D774" s="83"/>
      <c r="E774" s="83"/>
      <c r="F774" s="82">
        <v>3088198106.3600001</v>
      </c>
      <c r="G774" s="82">
        <v>3021817143.8400002</v>
      </c>
      <c r="H774" s="81">
        <v>2525763494.0999999</v>
      </c>
    </row>
    <row r="775" spans="1:8" x14ac:dyDescent="0.25">
      <c r="A775" s="80"/>
      <c r="B775" s="80"/>
      <c r="C775" s="80"/>
      <c r="D775" s="80"/>
      <c r="E775" s="80"/>
      <c r="F775" s="80"/>
      <c r="G775" s="80"/>
      <c r="H775" s="80"/>
    </row>
    <row r="776" spans="1:8" x14ac:dyDescent="0.25">
      <c r="A776" s="79"/>
      <c r="B776" s="78"/>
      <c r="C776" s="78"/>
      <c r="D776" s="78"/>
      <c r="E776" s="78"/>
      <c r="F776" s="78"/>
      <c r="G776" s="78"/>
      <c r="H776" s="78"/>
    </row>
  </sheetData>
  <mergeCells count="8">
    <mergeCell ref="A7:H7"/>
    <mergeCell ref="A8:H8"/>
    <mergeCell ref="A9:H9"/>
    <mergeCell ref="A776:H776"/>
    <mergeCell ref="A1:H1"/>
    <mergeCell ref="A2:H2"/>
    <mergeCell ref="A3:H3"/>
    <mergeCell ref="A4:H4"/>
  </mergeCells>
  <pageMargins left="0.7" right="0.7" top="0.75" bottom="0.75" header="0.3" footer="0.3"/>
  <pageSetup paperSize="9" scale="4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1"/>
  <sheetViews>
    <sheetView showGridLines="0" view="pageBreakPreview" zoomScale="80" zoomScaleNormal="100" zoomScaleSheetLayoutView="80" workbookViewId="0">
      <selection activeCell="W16" sqref="W16"/>
    </sheetView>
  </sheetViews>
  <sheetFormatPr defaultRowHeight="15" outlineLevelRow="4" x14ac:dyDescent="0.25"/>
  <cols>
    <col min="1" max="1" width="95.7109375" style="77" customWidth="1"/>
    <col min="2" max="2" width="10.140625" style="77" customWidth="1"/>
    <col min="3" max="3" width="12.7109375" style="77" customWidth="1"/>
    <col min="4" max="4" width="8.7109375" style="77" customWidth="1"/>
    <col min="5" max="7" width="17.7109375" style="77" customWidth="1"/>
    <col min="8" max="16384" width="9.140625" style="77"/>
  </cols>
  <sheetData>
    <row r="1" spans="1:7" x14ac:dyDescent="0.25">
      <c r="A1" s="132" t="s">
        <v>1023</v>
      </c>
      <c r="B1" s="132"/>
      <c r="C1" s="132"/>
      <c r="D1" s="132"/>
      <c r="E1" s="132"/>
      <c r="F1" s="132"/>
      <c r="G1" s="132"/>
    </row>
    <row r="2" spans="1:7" x14ac:dyDescent="0.25">
      <c r="A2" s="132" t="s">
        <v>1016</v>
      </c>
      <c r="B2" s="132"/>
      <c r="C2" s="132"/>
      <c r="D2" s="132"/>
      <c r="E2" s="132"/>
      <c r="F2" s="132"/>
      <c r="G2" s="132"/>
    </row>
    <row r="3" spans="1:7" x14ac:dyDescent="0.25">
      <c r="A3" s="132" t="s">
        <v>997</v>
      </c>
      <c r="B3" s="132"/>
      <c r="C3" s="132"/>
      <c r="D3" s="132"/>
      <c r="E3" s="132"/>
      <c r="F3" s="132"/>
      <c r="G3" s="132"/>
    </row>
    <row r="4" spans="1:7" x14ac:dyDescent="0.25">
      <c r="A4" s="132" t="s">
        <v>1022</v>
      </c>
      <c r="B4" s="132"/>
      <c r="C4" s="132"/>
      <c r="D4" s="132"/>
      <c r="E4" s="132"/>
      <c r="F4" s="132"/>
      <c r="G4" s="132"/>
    </row>
    <row r="7" spans="1:7" ht="15.2" customHeight="1" x14ac:dyDescent="0.25">
      <c r="A7" s="131" t="s">
        <v>1021</v>
      </c>
      <c r="B7" s="130"/>
      <c r="C7" s="130"/>
      <c r="D7" s="130"/>
      <c r="E7" s="130"/>
      <c r="F7" s="130"/>
      <c r="G7" s="130"/>
    </row>
    <row r="8" spans="1:7" ht="15.2" customHeight="1" x14ac:dyDescent="0.25">
      <c r="A8" s="131"/>
      <c r="B8" s="130"/>
      <c r="C8" s="130"/>
      <c r="D8" s="130"/>
      <c r="E8" s="130"/>
      <c r="F8" s="130"/>
      <c r="G8" s="130"/>
    </row>
    <row r="9" spans="1:7" ht="15.2" customHeight="1" x14ac:dyDescent="0.25">
      <c r="A9" s="129" t="s">
        <v>994</v>
      </c>
      <c r="B9" s="128"/>
      <c r="C9" s="128"/>
      <c r="D9" s="128"/>
      <c r="E9" s="128"/>
      <c r="F9" s="128"/>
      <c r="G9" s="128"/>
    </row>
    <row r="10" spans="1:7" ht="63.75" x14ac:dyDescent="0.25">
      <c r="A10" s="127" t="s">
        <v>993</v>
      </c>
      <c r="B10" s="126" t="s">
        <v>992</v>
      </c>
      <c r="C10" s="126" t="s">
        <v>991</v>
      </c>
      <c r="D10" s="126" t="s">
        <v>990</v>
      </c>
      <c r="E10" s="126" t="s">
        <v>1020</v>
      </c>
      <c r="F10" s="126" t="s">
        <v>1019</v>
      </c>
      <c r="G10" s="125" t="s">
        <v>1018</v>
      </c>
    </row>
    <row r="11" spans="1:7" x14ac:dyDescent="0.25">
      <c r="A11" s="124" t="s">
        <v>986</v>
      </c>
      <c r="B11" s="123" t="s">
        <v>985</v>
      </c>
      <c r="C11" s="123" t="s">
        <v>984</v>
      </c>
      <c r="D11" s="123" t="s">
        <v>983</v>
      </c>
      <c r="E11" s="123" t="s">
        <v>982</v>
      </c>
      <c r="F11" s="123" t="s">
        <v>981</v>
      </c>
      <c r="G11" s="122" t="s">
        <v>980</v>
      </c>
    </row>
    <row r="12" spans="1:7" ht="45.75" thickBot="1" x14ac:dyDescent="0.3">
      <c r="A12" s="121" t="s">
        <v>733</v>
      </c>
      <c r="B12" s="119"/>
      <c r="C12" s="120" t="s">
        <v>732</v>
      </c>
      <c r="D12" s="119"/>
      <c r="E12" s="118">
        <v>21723753.5</v>
      </c>
      <c r="F12" s="118">
        <v>823753.5</v>
      </c>
      <c r="G12" s="117">
        <v>823753.5</v>
      </c>
    </row>
    <row r="13" spans="1:7" outlineLevel="1" x14ac:dyDescent="0.25">
      <c r="A13" s="116" t="s">
        <v>731</v>
      </c>
      <c r="B13" s="114"/>
      <c r="C13" s="115" t="s">
        <v>730</v>
      </c>
      <c r="D13" s="114"/>
      <c r="E13" s="113">
        <v>21723753.5</v>
      </c>
      <c r="F13" s="113">
        <v>823753.5</v>
      </c>
      <c r="G13" s="112">
        <v>823753.5</v>
      </c>
    </row>
    <row r="14" spans="1:7" ht="25.5" outlineLevel="2" x14ac:dyDescent="0.25">
      <c r="A14" s="111" t="s">
        <v>729</v>
      </c>
      <c r="B14" s="109"/>
      <c r="C14" s="110" t="s">
        <v>728</v>
      </c>
      <c r="D14" s="109"/>
      <c r="E14" s="108">
        <v>823753.5</v>
      </c>
      <c r="F14" s="108">
        <v>823753.5</v>
      </c>
      <c r="G14" s="107">
        <v>823753.5</v>
      </c>
    </row>
    <row r="15" spans="1:7" ht="38.25" outlineLevel="3" x14ac:dyDescent="0.25">
      <c r="A15" s="106" t="s">
        <v>727</v>
      </c>
      <c r="B15" s="104"/>
      <c r="C15" s="105" t="s">
        <v>726</v>
      </c>
      <c r="D15" s="104"/>
      <c r="E15" s="103">
        <v>823753.5</v>
      </c>
      <c r="F15" s="103">
        <v>823753.5</v>
      </c>
      <c r="G15" s="102">
        <v>823753.5</v>
      </c>
    </row>
    <row r="16" spans="1:7" ht="25.5" outlineLevel="4" x14ac:dyDescent="0.25">
      <c r="A16" s="101" t="s">
        <v>297</v>
      </c>
      <c r="B16" s="99"/>
      <c r="C16" s="100" t="s">
        <v>726</v>
      </c>
      <c r="D16" s="100" t="s">
        <v>294</v>
      </c>
      <c r="E16" s="98">
        <v>823753.5</v>
      </c>
      <c r="F16" s="98">
        <v>823753.5</v>
      </c>
      <c r="G16" s="97">
        <v>823753.5</v>
      </c>
    </row>
    <row r="17" spans="1:7" outlineLevel="2" x14ac:dyDescent="0.25">
      <c r="A17" s="111" t="s">
        <v>725</v>
      </c>
      <c r="B17" s="109"/>
      <c r="C17" s="110" t="s">
        <v>724</v>
      </c>
      <c r="D17" s="109"/>
      <c r="E17" s="108">
        <v>20900000</v>
      </c>
      <c r="F17" s="108">
        <v>0</v>
      </c>
      <c r="G17" s="107">
        <v>0</v>
      </c>
    </row>
    <row r="18" spans="1:7" ht="25.5" outlineLevel="3" x14ac:dyDescent="0.25">
      <c r="A18" s="106" t="s">
        <v>723</v>
      </c>
      <c r="B18" s="104"/>
      <c r="C18" s="105" t="s">
        <v>722</v>
      </c>
      <c r="D18" s="104"/>
      <c r="E18" s="103">
        <v>20900000</v>
      </c>
      <c r="F18" s="103">
        <v>0</v>
      </c>
      <c r="G18" s="102">
        <v>0</v>
      </c>
    </row>
    <row r="19" spans="1:7" ht="25.5" outlineLevel="4" x14ac:dyDescent="0.25">
      <c r="A19" s="101" t="s">
        <v>297</v>
      </c>
      <c r="B19" s="99"/>
      <c r="C19" s="100" t="s">
        <v>722</v>
      </c>
      <c r="D19" s="100" t="s">
        <v>294</v>
      </c>
      <c r="E19" s="98">
        <v>20900000</v>
      </c>
      <c r="F19" s="98">
        <v>0</v>
      </c>
      <c r="G19" s="97">
        <v>0</v>
      </c>
    </row>
    <row r="20" spans="1:7" ht="30.75" thickBot="1" x14ac:dyDescent="0.3">
      <c r="A20" s="121" t="s">
        <v>380</v>
      </c>
      <c r="B20" s="119"/>
      <c r="C20" s="120" t="s">
        <v>379</v>
      </c>
      <c r="D20" s="119"/>
      <c r="E20" s="118">
        <v>21943920.859999999</v>
      </c>
      <c r="F20" s="118">
        <v>21824649.530000001</v>
      </c>
      <c r="G20" s="117">
        <v>21824672.530000001</v>
      </c>
    </row>
    <row r="21" spans="1:7" outlineLevel="1" x14ac:dyDescent="0.25">
      <c r="A21" s="116" t="s">
        <v>772</v>
      </c>
      <c r="B21" s="114"/>
      <c r="C21" s="115" t="s">
        <v>771</v>
      </c>
      <c r="D21" s="114"/>
      <c r="E21" s="113">
        <v>85873.67</v>
      </c>
      <c r="F21" s="113">
        <v>80974.34</v>
      </c>
      <c r="G21" s="112">
        <v>80974.34</v>
      </c>
    </row>
    <row r="22" spans="1:7" outlineLevel="2" x14ac:dyDescent="0.25">
      <c r="A22" s="111" t="s">
        <v>770</v>
      </c>
      <c r="B22" s="109"/>
      <c r="C22" s="110" t="s">
        <v>769</v>
      </c>
      <c r="D22" s="109"/>
      <c r="E22" s="108">
        <v>85873.67</v>
      </c>
      <c r="F22" s="108">
        <v>80974.34</v>
      </c>
      <c r="G22" s="107">
        <v>80974.34</v>
      </c>
    </row>
    <row r="23" spans="1:7" ht="25.5" outlineLevel="3" x14ac:dyDescent="0.25">
      <c r="A23" s="106" t="s">
        <v>768</v>
      </c>
      <c r="B23" s="104"/>
      <c r="C23" s="105" t="s">
        <v>767</v>
      </c>
      <c r="D23" s="104"/>
      <c r="E23" s="103">
        <v>85873.67</v>
      </c>
      <c r="F23" s="103">
        <v>80974.34</v>
      </c>
      <c r="G23" s="102">
        <v>80974.34</v>
      </c>
    </row>
    <row r="24" spans="1:7" outlineLevel="4" x14ac:dyDescent="0.25">
      <c r="A24" s="101" t="s">
        <v>341</v>
      </c>
      <c r="B24" s="99"/>
      <c r="C24" s="100" t="s">
        <v>767</v>
      </c>
      <c r="D24" s="100" t="s">
        <v>338</v>
      </c>
      <c r="E24" s="98">
        <v>85873.67</v>
      </c>
      <c r="F24" s="98">
        <v>80974.34</v>
      </c>
      <c r="G24" s="97">
        <v>80974.34</v>
      </c>
    </row>
    <row r="25" spans="1:7" outlineLevel="1" x14ac:dyDescent="0.25">
      <c r="A25" s="116" t="s">
        <v>378</v>
      </c>
      <c r="B25" s="114"/>
      <c r="C25" s="115" t="s">
        <v>377</v>
      </c>
      <c r="D25" s="114"/>
      <c r="E25" s="113">
        <v>16031743.380000001</v>
      </c>
      <c r="F25" s="113">
        <v>16031743.380000001</v>
      </c>
      <c r="G25" s="112">
        <v>16031743.380000001</v>
      </c>
    </row>
    <row r="26" spans="1:7" outlineLevel="2" x14ac:dyDescent="0.25">
      <c r="A26" s="111" t="s">
        <v>376</v>
      </c>
      <c r="B26" s="109"/>
      <c r="C26" s="110" t="s">
        <v>375</v>
      </c>
      <c r="D26" s="109"/>
      <c r="E26" s="108">
        <v>16031743.380000001</v>
      </c>
      <c r="F26" s="108">
        <v>16031743.380000001</v>
      </c>
      <c r="G26" s="107">
        <v>16031743.380000001</v>
      </c>
    </row>
    <row r="27" spans="1:7" ht="25.5" outlineLevel="3" x14ac:dyDescent="0.25">
      <c r="A27" s="106" t="s">
        <v>808</v>
      </c>
      <c r="B27" s="104"/>
      <c r="C27" s="105" t="s">
        <v>807</v>
      </c>
      <c r="D27" s="104"/>
      <c r="E27" s="103">
        <v>120000</v>
      </c>
      <c r="F27" s="103">
        <v>120000</v>
      </c>
      <c r="G27" s="102">
        <v>120000</v>
      </c>
    </row>
    <row r="28" spans="1:7" ht="25.5" outlineLevel="4" x14ac:dyDescent="0.25">
      <c r="A28" s="101" t="s">
        <v>297</v>
      </c>
      <c r="B28" s="99"/>
      <c r="C28" s="100" t="s">
        <v>807</v>
      </c>
      <c r="D28" s="100" t="s">
        <v>294</v>
      </c>
      <c r="E28" s="98">
        <v>120000</v>
      </c>
      <c r="F28" s="98">
        <v>120000</v>
      </c>
      <c r="G28" s="97">
        <v>120000</v>
      </c>
    </row>
    <row r="29" spans="1:7" ht="25.5" outlineLevel="3" x14ac:dyDescent="0.25">
      <c r="A29" s="106" t="s">
        <v>374</v>
      </c>
      <c r="B29" s="104"/>
      <c r="C29" s="105" t="s">
        <v>373</v>
      </c>
      <c r="D29" s="104"/>
      <c r="E29" s="103">
        <v>4424150</v>
      </c>
      <c r="F29" s="103">
        <v>4424150</v>
      </c>
      <c r="G29" s="102">
        <v>4424150</v>
      </c>
    </row>
    <row r="30" spans="1:7" ht="25.5" outlineLevel="4" x14ac:dyDescent="0.25">
      <c r="A30" s="101" t="s">
        <v>297</v>
      </c>
      <c r="B30" s="99"/>
      <c r="C30" s="100" t="s">
        <v>373</v>
      </c>
      <c r="D30" s="100" t="s">
        <v>294</v>
      </c>
      <c r="E30" s="98">
        <v>4424150</v>
      </c>
      <c r="F30" s="98">
        <v>4424150</v>
      </c>
      <c r="G30" s="97">
        <v>4424150</v>
      </c>
    </row>
    <row r="31" spans="1:7" ht="51" outlineLevel="3" x14ac:dyDescent="0.25">
      <c r="A31" s="106" t="s">
        <v>495</v>
      </c>
      <c r="B31" s="104"/>
      <c r="C31" s="105" t="s">
        <v>494</v>
      </c>
      <c r="D31" s="104"/>
      <c r="E31" s="103">
        <v>2811044.7</v>
      </c>
      <c r="F31" s="103">
        <v>2811044.7</v>
      </c>
      <c r="G31" s="102">
        <v>2811044.7</v>
      </c>
    </row>
    <row r="32" spans="1:7" ht="25.5" outlineLevel="4" x14ac:dyDescent="0.25">
      <c r="A32" s="101" t="s">
        <v>297</v>
      </c>
      <c r="B32" s="99"/>
      <c r="C32" s="100" t="s">
        <v>494</v>
      </c>
      <c r="D32" s="100" t="s">
        <v>294</v>
      </c>
      <c r="E32" s="98">
        <v>2811044.7</v>
      </c>
      <c r="F32" s="98">
        <v>2811044.7</v>
      </c>
      <c r="G32" s="97">
        <v>2811044.7</v>
      </c>
    </row>
    <row r="33" spans="1:7" ht="38.25" outlineLevel="3" x14ac:dyDescent="0.25">
      <c r="A33" s="106" t="s">
        <v>560</v>
      </c>
      <c r="B33" s="104"/>
      <c r="C33" s="105" t="s">
        <v>559</v>
      </c>
      <c r="D33" s="104"/>
      <c r="E33" s="103">
        <v>1892053.92</v>
      </c>
      <c r="F33" s="103">
        <v>1892053.92</v>
      </c>
      <c r="G33" s="102">
        <v>1892053.92</v>
      </c>
    </row>
    <row r="34" spans="1:7" ht="25.5" outlineLevel="4" x14ac:dyDescent="0.25">
      <c r="A34" s="101" t="s">
        <v>297</v>
      </c>
      <c r="B34" s="99"/>
      <c r="C34" s="100" t="s">
        <v>559</v>
      </c>
      <c r="D34" s="100" t="s">
        <v>294</v>
      </c>
      <c r="E34" s="98">
        <v>1892053.92</v>
      </c>
      <c r="F34" s="98">
        <v>1892053.92</v>
      </c>
      <c r="G34" s="97">
        <v>1892053.92</v>
      </c>
    </row>
    <row r="35" spans="1:7" ht="25.5" outlineLevel="3" x14ac:dyDescent="0.25">
      <c r="A35" s="106" t="s">
        <v>766</v>
      </c>
      <c r="B35" s="104"/>
      <c r="C35" s="105" t="s">
        <v>765</v>
      </c>
      <c r="D35" s="104"/>
      <c r="E35" s="103">
        <v>6784494.7599999998</v>
      </c>
      <c r="F35" s="103">
        <v>6784494.7599999998</v>
      </c>
      <c r="G35" s="102">
        <v>6784494.7599999998</v>
      </c>
    </row>
    <row r="36" spans="1:7" ht="25.5" outlineLevel="4" x14ac:dyDescent="0.25">
      <c r="A36" s="101" t="s">
        <v>297</v>
      </c>
      <c r="B36" s="99"/>
      <c r="C36" s="100" t="s">
        <v>765</v>
      </c>
      <c r="D36" s="100" t="s">
        <v>294</v>
      </c>
      <c r="E36" s="98">
        <v>6784494.7599999998</v>
      </c>
      <c r="F36" s="98">
        <v>6784494.7599999998</v>
      </c>
      <c r="G36" s="97">
        <v>6784494.7599999998</v>
      </c>
    </row>
    <row r="37" spans="1:7" ht="25.5" outlineLevel="1" x14ac:dyDescent="0.25">
      <c r="A37" s="116" t="s">
        <v>764</v>
      </c>
      <c r="B37" s="114"/>
      <c r="C37" s="115" t="s">
        <v>763</v>
      </c>
      <c r="D37" s="114"/>
      <c r="E37" s="113">
        <v>5826303.8099999996</v>
      </c>
      <c r="F37" s="113">
        <v>5711931.8099999996</v>
      </c>
      <c r="G37" s="112">
        <v>5711954.8099999996</v>
      </c>
    </row>
    <row r="38" spans="1:7" ht="25.5" outlineLevel="2" x14ac:dyDescent="0.25">
      <c r="A38" s="111" t="s">
        <v>762</v>
      </c>
      <c r="B38" s="109"/>
      <c r="C38" s="110" t="s">
        <v>761</v>
      </c>
      <c r="D38" s="109"/>
      <c r="E38" s="108">
        <v>5826303.8099999996</v>
      </c>
      <c r="F38" s="108">
        <v>5711931.8099999996</v>
      </c>
      <c r="G38" s="107">
        <v>5711954.8099999996</v>
      </c>
    </row>
    <row r="39" spans="1:7" outlineLevel="3" x14ac:dyDescent="0.25">
      <c r="A39" s="106" t="s">
        <v>760</v>
      </c>
      <c r="B39" s="104"/>
      <c r="C39" s="105" t="s">
        <v>759</v>
      </c>
      <c r="D39" s="104"/>
      <c r="E39" s="103">
        <v>5820356.8099999996</v>
      </c>
      <c r="F39" s="103">
        <v>5706045.8099999996</v>
      </c>
      <c r="G39" s="102">
        <v>5706045.8099999996</v>
      </c>
    </row>
    <row r="40" spans="1:7" ht="38.25" outlineLevel="4" x14ac:dyDescent="0.25">
      <c r="A40" s="101" t="s">
        <v>430</v>
      </c>
      <c r="B40" s="99"/>
      <c r="C40" s="100" t="s">
        <v>759</v>
      </c>
      <c r="D40" s="100" t="s">
        <v>429</v>
      </c>
      <c r="E40" s="98">
        <v>5555323.7599999998</v>
      </c>
      <c r="F40" s="98">
        <v>5496323.7599999998</v>
      </c>
      <c r="G40" s="97">
        <v>5496323.7599999998</v>
      </c>
    </row>
    <row r="41" spans="1:7" outlineLevel="4" x14ac:dyDescent="0.25">
      <c r="A41" s="101" t="s">
        <v>341</v>
      </c>
      <c r="B41" s="99"/>
      <c r="C41" s="100" t="s">
        <v>759</v>
      </c>
      <c r="D41" s="100" t="s">
        <v>338</v>
      </c>
      <c r="E41" s="98">
        <v>264534.05</v>
      </c>
      <c r="F41" s="98">
        <v>209223.05</v>
      </c>
      <c r="G41" s="97">
        <v>209223.05</v>
      </c>
    </row>
    <row r="42" spans="1:7" outlineLevel="4" x14ac:dyDescent="0.25">
      <c r="A42" s="101" t="s">
        <v>283</v>
      </c>
      <c r="B42" s="99"/>
      <c r="C42" s="100" t="s">
        <v>759</v>
      </c>
      <c r="D42" s="100" t="s">
        <v>280</v>
      </c>
      <c r="E42" s="98">
        <v>499</v>
      </c>
      <c r="F42" s="98">
        <v>499</v>
      </c>
      <c r="G42" s="97">
        <v>499</v>
      </c>
    </row>
    <row r="43" spans="1:7" ht="38.25" outlineLevel="3" x14ac:dyDescent="0.25">
      <c r="A43" s="106" t="s">
        <v>32</v>
      </c>
      <c r="B43" s="104"/>
      <c r="C43" s="105" t="s">
        <v>758</v>
      </c>
      <c r="D43" s="104"/>
      <c r="E43" s="103">
        <v>5947</v>
      </c>
      <c r="F43" s="103">
        <v>5886</v>
      </c>
      <c r="G43" s="102">
        <v>5909</v>
      </c>
    </row>
    <row r="44" spans="1:7" ht="38.25" outlineLevel="4" x14ac:dyDescent="0.25">
      <c r="A44" s="101" t="s">
        <v>430</v>
      </c>
      <c r="B44" s="99"/>
      <c r="C44" s="100" t="s">
        <v>758</v>
      </c>
      <c r="D44" s="100" t="s">
        <v>429</v>
      </c>
      <c r="E44" s="98">
        <v>5947</v>
      </c>
      <c r="F44" s="98">
        <v>5886</v>
      </c>
      <c r="G44" s="97">
        <v>5909</v>
      </c>
    </row>
    <row r="45" spans="1:7" ht="30.75" thickBot="1" x14ac:dyDescent="0.3">
      <c r="A45" s="121" t="s">
        <v>372</v>
      </c>
      <c r="B45" s="119"/>
      <c r="C45" s="120" t="s">
        <v>371</v>
      </c>
      <c r="D45" s="119"/>
      <c r="E45" s="118">
        <v>10438090.119999999</v>
      </c>
      <c r="F45" s="118">
        <v>10988240.119999999</v>
      </c>
      <c r="G45" s="117">
        <v>11538390.119999999</v>
      </c>
    </row>
    <row r="46" spans="1:7" outlineLevel="2" x14ac:dyDescent="0.25">
      <c r="A46" s="111" t="s">
        <v>439</v>
      </c>
      <c r="B46" s="109"/>
      <c r="C46" s="110" t="s">
        <v>438</v>
      </c>
      <c r="D46" s="109"/>
      <c r="E46" s="108">
        <v>377481</v>
      </c>
      <c r="F46" s="108">
        <v>377481</v>
      </c>
      <c r="G46" s="107">
        <v>377481</v>
      </c>
    </row>
    <row r="47" spans="1:7" ht="25.5" outlineLevel="3" x14ac:dyDescent="0.25">
      <c r="A47" s="106" t="s">
        <v>437</v>
      </c>
      <c r="B47" s="104"/>
      <c r="C47" s="105" t="s">
        <v>436</v>
      </c>
      <c r="D47" s="104"/>
      <c r="E47" s="103">
        <v>377481</v>
      </c>
      <c r="F47" s="103">
        <v>377481</v>
      </c>
      <c r="G47" s="102">
        <v>377481</v>
      </c>
    </row>
    <row r="48" spans="1:7" outlineLevel="4" x14ac:dyDescent="0.25">
      <c r="A48" s="101" t="s">
        <v>361</v>
      </c>
      <c r="B48" s="99"/>
      <c r="C48" s="100" t="s">
        <v>436</v>
      </c>
      <c r="D48" s="100" t="s">
        <v>359</v>
      </c>
      <c r="E48" s="98">
        <v>377481</v>
      </c>
      <c r="F48" s="98">
        <v>377481</v>
      </c>
      <c r="G48" s="97">
        <v>377481</v>
      </c>
    </row>
    <row r="49" spans="1:7" ht="25.5" outlineLevel="2" x14ac:dyDescent="0.25">
      <c r="A49" s="111" t="s">
        <v>420</v>
      </c>
      <c r="B49" s="109"/>
      <c r="C49" s="110" t="s">
        <v>419</v>
      </c>
      <c r="D49" s="109"/>
      <c r="E49" s="108">
        <v>550150</v>
      </c>
      <c r="F49" s="108">
        <v>1100300</v>
      </c>
      <c r="G49" s="107">
        <v>1650450</v>
      </c>
    </row>
    <row r="50" spans="1:7" ht="63.75" outlineLevel="3" x14ac:dyDescent="0.25">
      <c r="A50" s="106" t="s">
        <v>418</v>
      </c>
      <c r="B50" s="104"/>
      <c r="C50" s="105" t="s">
        <v>417</v>
      </c>
      <c r="D50" s="104"/>
      <c r="E50" s="103">
        <v>152500</v>
      </c>
      <c r="F50" s="103">
        <v>305000</v>
      </c>
      <c r="G50" s="102">
        <v>457500</v>
      </c>
    </row>
    <row r="51" spans="1:7" outlineLevel="4" x14ac:dyDescent="0.25">
      <c r="A51" s="101" t="s">
        <v>361</v>
      </c>
      <c r="B51" s="99"/>
      <c r="C51" s="100" t="s">
        <v>417</v>
      </c>
      <c r="D51" s="100" t="s">
        <v>359</v>
      </c>
      <c r="E51" s="98">
        <v>152500</v>
      </c>
      <c r="F51" s="98">
        <v>305000</v>
      </c>
      <c r="G51" s="97">
        <v>457500</v>
      </c>
    </row>
    <row r="52" spans="1:7" ht="25.5" outlineLevel="3" x14ac:dyDescent="0.25">
      <c r="A52" s="106" t="s">
        <v>416</v>
      </c>
      <c r="B52" s="104"/>
      <c r="C52" s="105" t="s">
        <v>415</v>
      </c>
      <c r="D52" s="104"/>
      <c r="E52" s="103">
        <v>397650</v>
      </c>
      <c r="F52" s="103">
        <v>795300</v>
      </c>
      <c r="G52" s="102">
        <v>1192950</v>
      </c>
    </row>
    <row r="53" spans="1:7" outlineLevel="4" x14ac:dyDescent="0.25">
      <c r="A53" s="101" t="s">
        <v>361</v>
      </c>
      <c r="B53" s="99"/>
      <c r="C53" s="100" t="s">
        <v>415</v>
      </c>
      <c r="D53" s="100" t="s">
        <v>359</v>
      </c>
      <c r="E53" s="98">
        <v>397650</v>
      </c>
      <c r="F53" s="98">
        <v>795300</v>
      </c>
      <c r="G53" s="97">
        <v>1192950</v>
      </c>
    </row>
    <row r="54" spans="1:7" ht="25.5" outlineLevel="2" x14ac:dyDescent="0.25">
      <c r="A54" s="111" t="s">
        <v>370</v>
      </c>
      <c r="B54" s="109"/>
      <c r="C54" s="110" t="s">
        <v>369</v>
      </c>
      <c r="D54" s="109"/>
      <c r="E54" s="108">
        <v>9510459.1199999992</v>
      </c>
      <c r="F54" s="108">
        <v>9510459.1199999992</v>
      </c>
      <c r="G54" s="107">
        <v>9510459.1199999992</v>
      </c>
    </row>
    <row r="55" spans="1:7" ht="38.25" outlineLevel="3" x14ac:dyDescent="0.25">
      <c r="A55" s="106" t="s">
        <v>63</v>
      </c>
      <c r="B55" s="104"/>
      <c r="C55" s="105" t="s">
        <v>599</v>
      </c>
      <c r="D55" s="104"/>
      <c r="E55" s="103">
        <v>994400</v>
      </c>
      <c r="F55" s="103">
        <v>994400</v>
      </c>
      <c r="G55" s="102">
        <v>994400</v>
      </c>
    </row>
    <row r="56" spans="1:7" ht="25.5" outlineLevel="4" x14ac:dyDescent="0.25">
      <c r="A56" s="101" t="s">
        <v>297</v>
      </c>
      <c r="B56" s="99"/>
      <c r="C56" s="100" t="s">
        <v>599</v>
      </c>
      <c r="D56" s="100" t="s">
        <v>294</v>
      </c>
      <c r="E56" s="98">
        <v>994400</v>
      </c>
      <c r="F56" s="98">
        <v>994400</v>
      </c>
      <c r="G56" s="97">
        <v>994400</v>
      </c>
    </row>
    <row r="57" spans="1:7" ht="89.25" outlineLevel="3" x14ac:dyDescent="0.25">
      <c r="A57" s="106" t="s">
        <v>120</v>
      </c>
      <c r="B57" s="104"/>
      <c r="C57" s="105" t="s">
        <v>435</v>
      </c>
      <c r="D57" s="104"/>
      <c r="E57" s="103">
        <v>2324700</v>
      </c>
      <c r="F57" s="103">
        <v>2324700</v>
      </c>
      <c r="G57" s="102">
        <v>2324700</v>
      </c>
    </row>
    <row r="58" spans="1:7" outlineLevel="4" x14ac:dyDescent="0.25">
      <c r="A58" s="101" t="s">
        <v>341</v>
      </c>
      <c r="B58" s="99"/>
      <c r="C58" s="100" t="s">
        <v>435</v>
      </c>
      <c r="D58" s="100" t="s">
        <v>338</v>
      </c>
      <c r="E58" s="98">
        <v>18597.599999999999</v>
      </c>
      <c r="F58" s="98">
        <v>18597.599999999999</v>
      </c>
      <c r="G58" s="97">
        <v>18597.599999999999</v>
      </c>
    </row>
    <row r="59" spans="1:7" outlineLevel="4" x14ac:dyDescent="0.25">
      <c r="A59" s="101" t="s">
        <v>361</v>
      </c>
      <c r="B59" s="99"/>
      <c r="C59" s="100" t="s">
        <v>435</v>
      </c>
      <c r="D59" s="100" t="s">
        <v>359</v>
      </c>
      <c r="E59" s="98">
        <v>2306102.4</v>
      </c>
      <c r="F59" s="98">
        <v>2306102.4</v>
      </c>
      <c r="G59" s="97">
        <v>2306102.4</v>
      </c>
    </row>
    <row r="60" spans="1:7" ht="38.25" outlineLevel="3" x14ac:dyDescent="0.25">
      <c r="A60" s="106" t="s">
        <v>368</v>
      </c>
      <c r="B60" s="104"/>
      <c r="C60" s="105" t="s">
        <v>367</v>
      </c>
      <c r="D60" s="104"/>
      <c r="E60" s="103">
        <v>129500</v>
      </c>
      <c r="F60" s="103">
        <v>129500</v>
      </c>
      <c r="G60" s="102">
        <v>129500</v>
      </c>
    </row>
    <row r="61" spans="1:7" outlineLevel="4" x14ac:dyDescent="0.25">
      <c r="A61" s="101" t="s">
        <v>361</v>
      </c>
      <c r="B61" s="99"/>
      <c r="C61" s="100" t="s">
        <v>367</v>
      </c>
      <c r="D61" s="100" t="s">
        <v>359</v>
      </c>
      <c r="E61" s="98">
        <v>129500</v>
      </c>
      <c r="F61" s="98">
        <v>129500</v>
      </c>
      <c r="G61" s="97">
        <v>129500</v>
      </c>
    </row>
    <row r="62" spans="1:7" ht="25.5" outlineLevel="3" x14ac:dyDescent="0.25">
      <c r="A62" s="106" t="s">
        <v>366</v>
      </c>
      <c r="B62" s="104"/>
      <c r="C62" s="105" t="s">
        <v>365</v>
      </c>
      <c r="D62" s="104"/>
      <c r="E62" s="103">
        <v>1020000</v>
      </c>
      <c r="F62" s="103">
        <v>1020000</v>
      </c>
      <c r="G62" s="102">
        <v>1020000</v>
      </c>
    </row>
    <row r="63" spans="1:7" outlineLevel="4" x14ac:dyDescent="0.25">
      <c r="A63" s="101" t="s">
        <v>361</v>
      </c>
      <c r="B63" s="99"/>
      <c r="C63" s="100" t="s">
        <v>365</v>
      </c>
      <c r="D63" s="100" t="s">
        <v>359</v>
      </c>
      <c r="E63" s="98">
        <v>1020000</v>
      </c>
      <c r="F63" s="98">
        <v>1020000</v>
      </c>
      <c r="G63" s="97">
        <v>1020000</v>
      </c>
    </row>
    <row r="64" spans="1:7" ht="63.75" outlineLevel="3" x14ac:dyDescent="0.25">
      <c r="A64" s="106" t="s">
        <v>364</v>
      </c>
      <c r="B64" s="104"/>
      <c r="C64" s="105" t="s">
        <v>363</v>
      </c>
      <c r="D64" s="104"/>
      <c r="E64" s="103">
        <v>2121155.89</v>
      </c>
      <c r="F64" s="103">
        <v>2121155.89</v>
      </c>
      <c r="G64" s="102">
        <v>2121155.89</v>
      </c>
    </row>
    <row r="65" spans="1:7" outlineLevel="4" x14ac:dyDescent="0.25">
      <c r="A65" s="101" t="s">
        <v>361</v>
      </c>
      <c r="B65" s="99"/>
      <c r="C65" s="100" t="s">
        <v>363</v>
      </c>
      <c r="D65" s="100" t="s">
        <v>359</v>
      </c>
      <c r="E65" s="98">
        <v>2121155.89</v>
      </c>
      <c r="F65" s="98">
        <v>2121155.89</v>
      </c>
      <c r="G65" s="97">
        <v>2121155.89</v>
      </c>
    </row>
    <row r="66" spans="1:7" outlineLevel="3" x14ac:dyDescent="0.25">
      <c r="A66" s="106" t="s">
        <v>362</v>
      </c>
      <c r="B66" s="104"/>
      <c r="C66" s="105" t="s">
        <v>360</v>
      </c>
      <c r="D66" s="104"/>
      <c r="E66" s="103">
        <v>1035000</v>
      </c>
      <c r="F66" s="103">
        <v>1035000</v>
      </c>
      <c r="G66" s="102">
        <v>1035000</v>
      </c>
    </row>
    <row r="67" spans="1:7" outlineLevel="4" x14ac:dyDescent="0.25">
      <c r="A67" s="101" t="s">
        <v>361</v>
      </c>
      <c r="B67" s="99"/>
      <c r="C67" s="100" t="s">
        <v>360</v>
      </c>
      <c r="D67" s="100" t="s">
        <v>359</v>
      </c>
      <c r="E67" s="98">
        <v>1035000</v>
      </c>
      <c r="F67" s="98">
        <v>1035000</v>
      </c>
      <c r="G67" s="97">
        <v>1035000</v>
      </c>
    </row>
    <row r="68" spans="1:7" ht="38.25" outlineLevel="3" x14ac:dyDescent="0.25">
      <c r="A68" s="106" t="s">
        <v>598</v>
      </c>
      <c r="B68" s="104"/>
      <c r="C68" s="105" t="s">
        <v>597</v>
      </c>
      <c r="D68" s="104"/>
      <c r="E68" s="103">
        <v>1350257.08</v>
      </c>
      <c r="F68" s="103">
        <v>1350257.08</v>
      </c>
      <c r="G68" s="102">
        <v>1350257.08</v>
      </c>
    </row>
    <row r="69" spans="1:7" ht="25.5" outlineLevel="4" x14ac:dyDescent="0.25">
      <c r="A69" s="101" t="s">
        <v>297</v>
      </c>
      <c r="B69" s="99"/>
      <c r="C69" s="100" t="s">
        <v>597</v>
      </c>
      <c r="D69" s="100" t="s">
        <v>294</v>
      </c>
      <c r="E69" s="98">
        <v>1350257.08</v>
      </c>
      <c r="F69" s="98">
        <v>1350257.08</v>
      </c>
      <c r="G69" s="97">
        <v>1350257.08</v>
      </c>
    </row>
    <row r="70" spans="1:7" ht="51" outlineLevel="3" x14ac:dyDescent="0.25">
      <c r="A70" s="106" t="s">
        <v>596</v>
      </c>
      <c r="B70" s="104"/>
      <c r="C70" s="105" t="s">
        <v>595</v>
      </c>
      <c r="D70" s="104"/>
      <c r="E70" s="103">
        <v>535446.15</v>
      </c>
      <c r="F70" s="103">
        <v>535446.15</v>
      </c>
      <c r="G70" s="102">
        <v>535446.15</v>
      </c>
    </row>
    <row r="71" spans="1:7" ht="25.5" outlineLevel="4" x14ac:dyDescent="0.25">
      <c r="A71" s="101" t="s">
        <v>297</v>
      </c>
      <c r="B71" s="99"/>
      <c r="C71" s="100" t="s">
        <v>595</v>
      </c>
      <c r="D71" s="100" t="s">
        <v>294</v>
      </c>
      <c r="E71" s="98">
        <v>535446.15</v>
      </c>
      <c r="F71" s="98">
        <v>535446.15</v>
      </c>
      <c r="G71" s="97">
        <v>535446.15</v>
      </c>
    </row>
    <row r="72" spans="1:7" ht="30.75" thickBot="1" x14ac:dyDescent="0.3">
      <c r="A72" s="121" t="s">
        <v>334</v>
      </c>
      <c r="B72" s="119"/>
      <c r="C72" s="120" t="s">
        <v>333</v>
      </c>
      <c r="D72" s="119"/>
      <c r="E72" s="118">
        <v>70250127.049999997</v>
      </c>
      <c r="F72" s="118">
        <v>60881726.649999999</v>
      </c>
      <c r="G72" s="117">
        <v>60881726.649999999</v>
      </c>
    </row>
    <row r="73" spans="1:7" outlineLevel="1" x14ac:dyDescent="0.25">
      <c r="A73" s="116" t="s">
        <v>332</v>
      </c>
      <c r="B73" s="114"/>
      <c r="C73" s="115" t="s">
        <v>331</v>
      </c>
      <c r="D73" s="114"/>
      <c r="E73" s="113">
        <v>9313567.5</v>
      </c>
      <c r="F73" s="113">
        <v>9313567.5</v>
      </c>
      <c r="G73" s="112">
        <v>9313567.5</v>
      </c>
    </row>
    <row r="74" spans="1:7" ht="25.5" outlineLevel="2" x14ac:dyDescent="0.25">
      <c r="A74" s="111" t="s">
        <v>330</v>
      </c>
      <c r="B74" s="109"/>
      <c r="C74" s="110" t="s">
        <v>329</v>
      </c>
      <c r="D74" s="109"/>
      <c r="E74" s="108">
        <v>9313567.5</v>
      </c>
      <c r="F74" s="108">
        <v>9313567.5</v>
      </c>
      <c r="G74" s="107">
        <v>9313567.5</v>
      </c>
    </row>
    <row r="75" spans="1:7" ht="25.5" outlineLevel="3" x14ac:dyDescent="0.25">
      <c r="A75" s="106" t="s">
        <v>328</v>
      </c>
      <c r="B75" s="104"/>
      <c r="C75" s="105" t="s">
        <v>327</v>
      </c>
      <c r="D75" s="104"/>
      <c r="E75" s="103">
        <v>9313567.5</v>
      </c>
      <c r="F75" s="103">
        <v>9313567.5</v>
      </c>
      <c r="G75" s="102">
        <v>9313567.5</v>
      </c>
    </row>
    <row r="76" spans="1:7" outlineLevel="4" x14ac:dyDescent="0.25">
      <c r="A76" s="101" t="s">
        <v>341</v>
      </c>
      <c r="B76" s="99"/>
      <c r="C76" s="100" t="s">
        <v>327</v>
      </c>
      <c r="D76" s="100" t="s">
        <v>338</v>
      </c>
      <c r="E76" s="98">
        <v>362080</v>
      </c>
      <c r="F76" s="98">
        <v>362080</v>
      </c>
      <c r="G76" s="97">
        <v>362080</v>
      </c>
    </row>
    <row r="77" spans="1:7" ht="25.5" outlineLevel="4" x14ac:dyDescent="0.25">
      <c r="A77" s="101" t="s">
        <v>297</v>
      </c>
      <c r="B77" s="99"/>
      <c r="C77" s="100" t="s">
        <v>327</v>
      </c>
      <c r="D77" s="100" t="s">
        <v>294</v>
      </c>
      <c r="E77" s="98">
        <v>8951487.5</v>
      </c>
      <c r="F77" s="98">
        <v>8951487.5</v>
      </c>
      <c r="G77" s="97">
        <v>8951487.5</v>
      </c>
    </row>
    <row r="78" spans="1:7" ht="25.5" outlineLevel="1" x14ac:dyDescent="0.25">
      <c r="A78" s="116" t="s">
        <v>828</v>
      </c>
      <c r="B78" s="114"/>
      <c r="C78" s="115" t="s">
        <v>827</v>
      </c>
      <c r="D78" s="114"/>
      <c r="E78" s="113">
        <v>2534125.2000000002</v>
      </c>
      <c r="F78" s="113">
        <v>2534125.2000000002</v>
      </c>
      <c r="G78" s="112">
        <v>2534125.2000000002</v>
      </c>
    </row>
    <row r="79" spans="1:7" ht="25.5" outlineLevel="2" x14ac:dyDescent="0.25">
      <c r="A79" s="111" t="s">
        <v>826</v>
      </c>
      <c r="B79" s="109"/>
      <c r="C79" s="110" t="s">
        <v>825</v>
      </c>
      <c r="D79" s="109"/>
      <c r="E79" s="108">
        <v>2534125.2000000002</v>
      </c>
      <c r="F79" s="108">
        <v>2534125.2000000002</v>
      </c>
      <c r="G79" s="107">
        <v>2534125.2000000002</v>
      </c>
    </row>
    <row r="80" spans="1:7" outlineLevel="3" x14ac:dyDescent="0.25">
      <c r="A80" s="106" t="s">
        <v>824</v>
      </c>
      <c r="B80" s="104"/>
      <c r="C80" s="105" t="s">
        <v>823</v>
      </c>
      <c r="D80" s="104"/>
      <c r="E80" s="103">
        <v>2179185.2000000002</v>
      </c>
      <c r="F80" s="103">
        <v>2179185.2000000002</v>
      </c>
      <c r="G80" s="102">
        <v>2179185.2000000002</v>
      </c>
    </row>
    <row r="81" spans="1:7" outlineLevel="4" x14ac:dyDescent="0.25">
      <c r="A81" s="101" t="s">
        <v>341</v>
      </c>
      <c r="B81" s="99"/>
      <c r="C81" s="100" t="s">
        <v>823</v>
      </c>
      <c r="D81" s="100" t="s">
        <v>338</v>
      </c>
      <c r="E81" s="98">
        <v>2179185.2000000002</v>
      </c>
      <c r="F81" s="98">
        <v>2179185.2000000002</v>
      </c>
      <c r="G81" s="97">
        <v>2179185.2000000002</v>
      </c>
    </row>
    <row r="82" spans="1:7" outlineLevel="3" x14ac:dyDescent="0.25">
      <c r="A82" s="106" t="s">
        <v>822</v>
      </c>
      <c r="B82" s="104"/>
      <c r="C82" s="105" t="s">
        <v>821</v>
      </c>
      <c r="D82" s="104"/>
      <c r="E82" s="103">
        <v>354940</v>
      </c>
      <c r="F82" s="103">
        <v>354940</v>
      </c>
      <c r="G82" s="102">
        <v>354940</v>
      </c>
    </row>
    <row r="83" spans="1:7" outlineLevel="4" x14ac:dyDescent="0.25">
      <c r="A83" s="101" t="s">
        <v>341</v>
      </c>
      <c r="B83" s="99"/>
      <c r="C83" s="100" t="s">
        <v>821</v>
      </c>
      <c r="D83" s="100" t="s">
        <v>338</v>
      </c>
      <c r="E83" s="98">
        <v>354940</v>
      </c>
      <c r="F83" s="98">
        <v>354940</v>
      </c>
      <c r="G83" s="97">
        <v>354940</v>
      </c>
    </row>
    <row r="84" spans="1:7" outlineLevel="1" x14ac:dyDescent="0.25">
      <c r="A84" s="116" t="s">
        <v>434</v>
      </c>
      <c r="B84" s="114"/>
      <c r="C84" s="115" t="s">
        <v>433</v>
      </c>
      <c r="D84" s="114"/>
      <c r="E84" s="113">
        <v>20577047.280000001</v>
      </c>
      <c r="F84" s="113">
        <v>12367896.73</v>
      </c>
      <c r="G84" s="112">
        <v>12367896.73</v>
      </c>
    </row>
    <row r="85" spans="1:7" outlineLevel="2" x14ac:dyDescent="0.25">
      <c r="A85" s="111" t="s">
        <v>721</v>
      </c>
      <c r="B85" s="109"/>
      <c r="C85" s="110" t="s">
        <v>720</v>
      </c>
      <c r="D85" s="109"/>
      <c r="E85" s="108">
        <v>4099398.34</v>
      </c>
      <c r="F85" s="108">
        <v>2920675</v>
      </c>
      <c r="G85" s="107">
        <v>2920675</v>
      </c>
    </row>
    <row r="86" spans="1:7" outlineLevel="3" x14ac:dyDescent="0.25">
      <c r="A86" s="106" t="s">
        <v>719</v>
      </c>
      <c r="B86" s="104"/>
      <c r="C86" s="105" t="s">
        <v>718</v>
      </c>
      <c r="D86" s="104"/>
      <c r="E86" s="103">
        <v>2920675</v>
      </c>
      <c r="F86" s="103">
        <v>2920675</v>
      </c>
      <c r="G86" s="102">
        <v>2920675</v>
      </c>
    </row>
    <row r="87" spans="1:7" outlineLevel="4" x14ac:dyDescent="0.25">
      <c r="A87" s="101" t="s">
        <v>341</v>
      </c>
      <c r="B87" s="99"/>
      <c r="C87" s="100" t="s">
        <v>718</v>
      </c>
      <c r="D87" s="100" t="s">
        <v>338</v>
      </c>
      <c r="E87" s="98">
        <v>2920675</v>
      </c>
      <c r="F87" s="98">
        <v>2920675</v>
      </c>
      <c r="G87" s="97">
        <v>2920675</v>
      </c>
    </row>
    <row r="88" spans="1:7" outlineLevel="3" x14ac:dyDescent="0.25">
      <c r="A88" s="106" t="s">
        <v>717</v>
      </c>
      <c r="B88" s="104"/>
      <c r="C88" s="105" t="s">
        <v>716</v>
      </c>
      <c r="D88" s="104"/>
      <c r="E88" s="103">
        <v>1178723.3400000001</v>
      </c>
      <c r="F88" s="103">
        <v>0</v>
      </c>
      <c r="G88" s="102">
        <v>0</v>
      </c>
    </row>
    <row r="89" spans="1:7" outlineLevel="4" x14ac:dyDescent="0.25">
      <c r="A89" s="101" t="s">
        <v>341</v>
      </c>
      <c r="B89" s="99"/>
      <c r="C89" s="100" t="s">
        <v>716</v>
      </c>
      <c r="D89" s="100" t="s">
        <v>338</v>
      </c>
      <c r="E89" s="98">
        <v>1178723.3400000001</v>
      </c>
      <c r="F89" s="98">
        <v>0</v>
      </c>
      <c r="G89" s="97">
        <v>0</v>
      </c>
    </row>
    <row r="90" spans="1:7" outlineLevel="2" x14ac:dyDescent="0.25">
      <c r="A90" s="111" t="s">
        <v>432</v>
      </c>
      <c r="B90" s="109"/>
      <c r="C90" s="110" t="s">
        <v>431</v>
      </c>
      <c r="D90" s="109"/>
      <c r="E90" s="108">
        <v>3927353.85</v>
      </c>
      <c r="F90" s="108">
        <v>185353.85</v>
      </c>
      <c r="G90" s="107">
        <v>185353.85</v>
      </c>
    </row>
    <row r="91" spans="1:7" outlineLevel="3" x14ac:dyDescent="0.25">
      <c r="A91" s="106" t="s">
        <v>715</v>
      </c>
      <c r="B91" s="104"/>
      <c r="C91" s="105" t="s">
        <v>714</v>
      </c>
      <c r="D91" s="104"/>
      <c r="E91" s="103">
        <v>70700</v>
      </c>
      <c r="F91" s="103">
        <v>70700</v>
      </c>
      <c r="G91" s="102">
        <v>70700</v>
      </c>
    </row>
    <row r="92" spans="1:7" outlineLevel="4" x14ac:dyDescent="0.25">
      <c r="A92" s="101" t="s">
        <v>341</v>
      </c>
      <c r="B92" s="99"/>
      <c r="C92" s="100" t="s">
        <v>714</v>
      </c>
      <c r="D92" s="100" t="s">
        <v>338</v>
      </c>
      <c r="E92" s="98">
        <v>70700</v>
      </c>
      <c r="F92" s="98">
        <v>70700</v>
      </c>
      <c r="G92" s="97">
        <v>70700</v>
      </c>
    </row>
    <row r="93" spans="1:7" ht="38.25" outlineLevel="3" x14ac:dyDescent="0.25">
      <c r="A93" s="106" t="s">
        <v>713</v>
      </c>
      <c r="B93" s="104"/>
      <c r="C93" s="105" t="s">
        <v>712</v>
      </c>
      <c r="D93" s="104"/>
      <c r="E93" s="103">
        <v>68253.850000000006</v>
      </c>
      <c r="F93" s="103">
        <v>68253.850000000006</v>
      </c>
      <c r="G93" s="102">
        <v>68253.850000000006</v>
      </c>
    </row>
    <row r="94" spans="1:7" outlineLevel="4" x14ac:dyDescent="0.25">
      <c r="A94" s="101" t="s">
        <v>341</v>
      </c>
      <c r="B94" s="99"/>
      <c r="C94" s="100" t="s">
        <v>712</v>
      </c>
      <c r="D94" s="100" t="s">
        <v>338</v>
      </c>
      <c r="E94" s="98">
        <v>68253.850000000006</v>
      </c>
      <c r="F94" s="98">
        <v>68253.850000000006</v>
      </c>
      <c r="G94" s="97">
        <v>68253.850000000006</v>
      </c>
    </row>
    <row r="95" spans="1:7" outlineLevel="3" x14ac:dyDescent="0.25">
      <c r="A95" s="106" t="s">
        <v>711</v>
      </c>
      <c r="B95" s="104"/>
      <c r="C95" s="105" t="s">
        <v>710</v>
      </c>
      <c r="D95" s="104"/>
      <c r="E95" s="103">
        <v>3680000</v>
      </c>
      <c r="F95" s="103">
        <v>0</v>
      </c>
      <c r="G95" s="102">
        <v>0</v>
      </c>
    </row>
    <row r="96" spans="1:7" outlineLevel="4" x14ac:dyDescent="0.25">
      <c r="A96" s="101" t="s">
        <v>394</v>
      </c>
      <c r="B96" s="99"/>
      <c r="C96" s="100" t="s">
        <v>710</v>
      </c>
      <c r="D96" s="100" t="s">
        <v>392</v>
      </c>
      <c r="E96" s="98">
        <v>3680000</v>
      </c>
      <c r="F96" s="98">
        <v>0</v>
      </c>
      <c r="G96" s="97">
        <v>0</v>
      </c>
    </row>
    <row r="97" spans="1:7" outlineLevel="3" x14ac:dyDescent="0.25">
      <c r="A97" s="106" t="s">
        <v>709</v>
      </c>
      <c r="B97" s="104"/>
      <c r="C97" s="105" t="s">
        <v>708</v>
      </c>
      <c r="D97" s="104"/>
      <c r="E97" s="103">
        <v>62000</v>
      </c>
      <c r="F97" s="103">
        <v>0</v>
      </c>
      <c r="G97" s="102">
        <v>0</v>
      </c>
    </row>
    <row r="98" spans="1:7" outlineLevel="4" x14ac:dyDescent="0.25">
      <c r="A98" s="101" t="s">
        <v>341</v>
      </c>
      <c r="B98" s="99"/>
      <c r="C98" s="100" t="s">
        <v>708</v>
      </c>
      <c r="D98" s="100" t="s">
        <v>338</v>
      </c>
      <c r="E98" s="98">
        <v>62000</v>
      </c>
      <c r="F98" s="98">
        <v>0</v>
      </c>
      <c r="G98" s="97">
        <v>0</v>
      </c>
    </row>
    <row r="99" spans="1:7" outlineLevel="3" x14ac:dyDescent="0.25">
      <c r="A99" s="106" t="s">
        <v>39</v>
      </c>
      <c r="B99" s="104"/>
      <c r="C99" s="105" t="s">
        <v>428</v>
      </c>
      <c r="D99" s="104"/>
      <c r="E99" s="103">
        <v>46400</v>
      </c>
      <c r="F99" s="103">
        <v>46400</v>
      </c>
      <c r="G99" s="102">
        <v>46400</v>
      </c>
    </row>
    <row r="100" spans="1:7" ht="38.25" outlineLevel="4" x14ac:dyDescent="0.25">
      <c r="A100" s="101" t="s">
        <v>430</v>
      </c>
      <c r="B100" s="99"/>
      <c r="C100" s="100" t="s">
        <v>428</v>
      </c>
      <c r="D100" s="100" t="s">
        <v>429</v>
      </c>
      <c r="E100" s="98">
        <v>696</v>
      </c>
      <c r="F100" s="98">
        <v>696</v>
      </c>
      <c r="G100" s="97">
        <v>696</v>
      </c>
    </row>
    <row r="101" spans="1:7" outlineLevel="4" x14ac:dyDescent="0.25">
      <c r="A101" s="101" t="s">
        <v>341</v>
      </c>
      <c r="B101" s="99"/>
      <c r="C101" s="100" t="s">
        <v>428</v>
      </c>
      <c r="D101" s="100" t="s">
        <v>338</v>
      </c>
      <c r="E101" s="98">
        <v>45704</v>
      </c>
      <c r="F101" s="98">
        <v>45704</v>
      </c>
      <c r="G101" s="97">
        <v>45704</v>
      </c>
    </row>
    <row r="102" spans="1:7" outlineLevel="2" x14ac:dyDescent="0.25">
      <c r="A102" s="111" t="s">
        <v>707</v>
      </c>
      <c r="B102" s="109"/>
      <c r="C102" s="110" t="s">
        <v>706</v>
      </c>
      <c r="D102" s="109"/>
      <c r="E102" s="108">
        <v>7815994.7199999997</v>
      </c>
      <c r="F102" s="108">
        <v>4407373.88</v>
      </c>
      <c r="G102" s="107">
        <v>4407373.88</v>
      </c>
    </row>
    <row r="103" spans="1:7" outlineLevel="3" x14ac:dyDescent="0.25">
      <c r="A103" s="106" t="s">
        <v>705</v>
      </c>
      <c r="B103" s="104"/>
      <c r="C103" s="105" t="s">
        <v>704</v>
      </c>
      <c r="D103" s="104"/>
      <c r="E103" s="103">
        <v>2943910.84</v>
      </c>
      <c r="F103" s="103">
        <v>3448898</v>
      </c>
      <c r="G103" s="102">
        <v>3448898</v>
      </c>
    </row>
    <row r="104" spans="1:7" outlineLevel="4" x14ac:dyDescent="0.25">
      <c r="A104" s="101" t="s">
        <v>341</v>
      </c>
      <c r="B104" s="99"/>
      <c r="C104" s="100" t="s">
        <v>704</v>
      </c>
      <c r="D104" s="100" t="s">
        <v>338</v>
      </c>
      <c r="E104" s="98">
        <v>2943910.84</v>
      </c>
      <c r="F104" s="98">
        <v>3448898</v>
      </c>
      <c r="G104" s="97">
        <v>3448898</v>
      </c>
    </row>
    <row r="105" spans="1:7" outlineLevel="3" x14ac:dyDescent="0.25">
      <c r="A105" s="106" t="s">
        <v>703</v>
      </c>
      <c r="B105" s="104"/>
      <c r="C105" s="105" t="s">
        <v>702</v>
      </c>
      <c r="D105" s="104"/>
      <c r="E105" s="103">
        <v>121122</v>
      </c>
      <c r="F105" s="103">
        <v>121122</v>
      </c>
      <c r="G105" s="102">
        <v>121122</v>
      </c>
    </row>
    <row r="106" spans="1:7" outlineLevel="4" x14ac:dyDescent="0.25">
      <c r="A106" s="101" t="s">
        <v>341</v>
      </c>
      <c r="B106" s="99"/>
      <c r="C106" s="100" t="s">
        <v>702</v>
      </c>
      <c r="D106" s="100" t="s">
        <v>338</v>
      </c>
      <c r="E106" s="98">
        <v>121122</v>
      </c>
      <c r="F106" s="98">
        <v>121122</v>
      </c>
      <c r="G106" s="97">
        <v>121122</v>
      </c>
    </row>
    <row r="107" spans="1:7" outlineLevel="3" x14ac:dyDescent="0.25">
      <c r="A107" s="106" t="s">
        <v>701</v>
      </c>
      <c r="B107" s="104"/>
      <c r="C107" s="105" t="s">
        <v>700</v>
      </c>
      <c r="D107" s="104"/>
      <c r="E107" s="103">
        <v>837353.88</v>
      </c>
      <c r="F107" s="103">
        <v>837353.88</v>
      </c>
      <c r="G107" s="102">
        <v>837353.88</v>
      </c>
    </row>
    <row r="108" spans="1:7" outlineLevel="4" x14ac:dyDescent="0.25">
      <c r="A108" s="101" t="s">
        <v>341</v>
      </c>
      <c r="B108" s="99"/>
      <c r="C108" s="100" t="s">
        <v>700</v>
      </c>
      <c r="D108" s="100" t="s">
        <v>338</v>
      </c>
      <c r="E108" s="98">
        <v>837353.88</v>
      </c>
      <c r="F108" s="98">
        <v>837353.88</v>
      </c>
      <c r="G108" s="97">
        <v>837353.88</v>
      </c>
    </row>
    <row r="109" spans="1:7" ht="25.5" outlineLevel="3" x14ac:dyDescent="0.25">
      <c r="A109" s="106" t="s">
        <v>699</v>
      </c>
      <c r="B109" s="104"/>
      <c r="C109" s="105" t="s">
        <v>698</v>
      </c>
      <c r="D109" s="104"/>
      <c r="E109" s="103">
        <v>3913608</v>
      </c>
      <c r="F109" s="103">
        <v>0</v>
      </c>
      <c r="G109" s="102">
        <v>0</v>
      </c>
    </row>
    <row r="110" spans="1:7" outlineLevel="4" x14ac:dyDescent="0.25">
      <c r="A110" s="101" t="s">
        <v>394</v>
      </c>
      <c r="B110" s="99"/>
      <c r="C110" s="100" t="s">
        <v>698</v>
      </c>
      <c r="D110" s="100" t="s">
        <v>392</v>
      </c>
      <c r="E110" s="98">
        <v>3913608</v>
      </c>
      <c r="F110" s="98">
        <v>0</v>
      </c>
      <c r="G110" s="97">
        <v>0</v>
      </c>
    </row>
    <row r="111" spans="1:7" outlineLevel="2" x14ac:dyDescent="0.25">
      <c r="A111" s="111" t="s">
        <v>697</v>
      </c>
      <c r="B111" s="109"/>
      <c r="C111" s="110" t="s">
        <v>696</v>
      </c>
      <c r="D111" s="109"/>
      <c r="E111" s="108">
        <v>791500</v>
      </c>
      <c r="F111" s="108">
        <v>877750</v>
      </c>
      <c r="G111" s="107">
        <v>877750</v>
      </c>
    </row>
    <row r="112" spans="1:7" outlineLevel="3" x14ac:dyDescent="0.25">
      <c r="A112" s="106" t="s">
        <v>695</v>
      </c>
      <c r="B112" s="104"/>
      <c r="C112" s="105" t="s">
        <v>694</v>
      </c>
      <c r="D112" s="104"/>
      <c r="E112" s="103">
        <v>791500</v>
      </c>
      <c r="F112" s="103">
        <v>877750</v>
      </c>
      <c r="G112" s="102">
        <v>877750</v>
      </c>
    </row>
    <row r="113" spans="1:7" outlineLevel="4" x14ac:dyDescent="0.25">
      <c r="A113" s="101" t="s">
        <v>341</v>
      </c>
      <c r="B113" s="99"/>
      <c r="C113" s="100" t="s">
        <v>694</v>
      </c>
      <c r="D113" s="100" t="s">
        <v>338</v>
      </c>
      <c r="E113" s="98">
        <v>791500</v>
      </c>
      <c r="F113" s="98">
        <v>877750</v>
      </c>
      <c r="G113" s="97">
        <v>877750</v>
      </c>
    </row>
    <row r="114" spans="1:7" outlineLevel="2" x14ac:dyDescent="0.25">
      <c r="A114" s="111" t="s">
        <v>802</v>
      </c>
      <c r="B114" s="109"/>
      <c r="C114" s="110" t="s">
        <v>801</v>
      </c>
      <c r="D114" s="109"/>
      <c r="E114" s="108">
        <v>3942800.37</v>
      </c>
      <c r="F114" s="108">
        <v>3976744</v>
      </c>
      <c r="G114" s="107">
        <v>3976744</v>
      </c>
    </row>
    <row r="115" spans="1:7" ht="25.5" outlineLevel="3" x14ac:dyDescent="0.25">
      <c r="A115" s="106" t="s">
        <v>800</v>
      </c>
      <c r="B115" s="104"/>
      <c r="C115" s="105" t="s">
        <v>799</v>
      </c>
      <c r="D115" s="104"/>
      <c r="E115" s="103">
        <v>125850</v>
      </c>
      <c r="F115" s="103">
        <v>167800</v>
      </c>
      <c r="G115" s="102">
        <v>167800</v>
      </c>
    </row>
    <row r="116" spans="1:7" outlineLevel="4" x14ac:dyDescent="0.25">
      <c r="A116" s="101" t="s">
        <v>341</v>
      </c>
      <c r="B116" s="99"/>
      <c r="C116" s="100" t="s">
        <v>799</v>
      </c>
      <c r="D116" s="100" t="s">
        <v>338</v>
      </c>
      <c r="E116" s="98">
        <v>125850</v>
      </c>
      <c r="F116" s="98">
        <v>167800</v>
      </c>
      <c r="G116" s="97">
        <v>167800</v>
      </c>
    </row>
    <row r="117" spans="1:7" ht="25.5" outlineLevel="3" x14ac:dyDescent="0.25">
      <c r="A117" s="106" t="s">
        <v>61</v>
      </c>
      <c r="B117" s="104"/>
      <c r="C117" s="105" t="s">
        <v>798</v>
      </c>
      <c r="D117" s="104"/>
      <c r="E117" s="103">
        <v>2373034</v>
      </c>
      <c r="F117" s="103">
        <v>2373034</v>
      </c>
      <c r="G117" s="102">
        <v>2373034</v>
      </c>
    </row>
    <row r="118" spans="1:7" ht="38.25" outlineLevel="4" x14ac:dyDescent="0.25">
      <c r="A118" s="101" t="s">
        <v>430</v>
      </c>
      <c r="B118" s="99"/>
      <c r="C118" s="100" t="s">
        <v>798</v>
      </c>
      <c r="D118" s="100" t="s">
        <v>429</v>
      </c>
      <c r="E118" s="98">
        <v>28794</v>
      </c>
      <c r="F118" s="98">
        <v>21263.34</v>
      </c>
      <c r="G118" s="97">
        <v>21263.34</v>
      </c>
    </row>
    <row r="119" spans="1:7" outlineLevel="4" x14ac:dyDescent="0.25">
      <c r="A119" s="101" t="s">
        <v>341</v>
      </c>
      <c r="B119" s="99"/>
      <c r="C119" s="100" t="s">
        <v>798</v>
      </c>
      <c r="D119" s="100" t="s">
        <v>338</v>
      </c>
      <c r="E119" s="98">
        <v>2344240</v>
      </c>
      <c r="F119" s="98">
        <v>2351770.66</v>
      </c>
      <c r="G119" s="97">
        <v>2351770.66</v>
      </c>
    </row>
    <row r="120" spans="1:7" outlineLevel="3" x14ac:dyDescent="0.25">
      <c r="A120" s="106" t="s">
        <v>797</v>
      </c>
      <c r="B120" s="104"/>
      <c r="C120" s="105" t="s">
        <v>795</v>
      </c>
      <c r="D120" s="104"/>
      <c r="E120" s="103">
        <v>1443916.37</v>
      </c>
      <c r="F120" s="103">
        <v>1435910</v>
      </c>
      <c r="G120" s="102">
        <v>1435910</v>
      </c>
    </row>
    <row r="121" spans="1:7" outlineLevel="4" x14ac:dyDescent="0.25">
      <c r="A121" s="101" t="s">
        <v>341</v>
      </c>
      <c r="B121" s="99"/>
      <c r="C121" s="100" t="s">
        <v>795</v>
      </c>
      <c r="D121" s="100" t="s">
        <v>338</v>
      </c>
      <c r="E121" s="98">
        <v>1443916.37</v>
      </c>
      <c r="F121" s="98">
        <v>1435910</v>
      </c>
      <c r="G121" s="97">
        <v>1435910</v>
      </c>
    </row>
    <row r="122" spans="1:7" ht="25.5" outlineLevel="1" x14ac:dyDescent="0.25">
      <c r="A122" s="116" t="s">
        <v>820</v>
      </c>
      <c r="B122" s="114"/>
      <c r="C122" s="115" t="s">
        <v>819</v>
      </c>
      <c r="D122" s="114"/>
      <c r="E122" s="113">
        <v>37825387.07</v>
      </c>
      <c r="F122" s="113">
        <v>36666137.219999999</v>
      </c>
      <c r="G122" s="112">
        <v>36666137.219999999</v>
      </c>
    </row>
    <row r="123" spans="1:7" outlineLevel="2" x14ac:dyDescent="0.25">
      <c r="A123" s="111" t="s">
        <v>818</v>
      </c>
      <c r="B123" s="109"/>
      <c r="C123" s="110" t="s">
        <v>817</v>
      </c>
      <c r="D123" s="109"/>
      <c r="E123" s="108">
        <v>34400136.350000001</v>
      </c>
      <c r="F123" s="108">
        <v>33633166.369999997</v>
      </c>
      <c r="G123" s="107">
        <v>33633166.369999997</v>
      </c>
    </row>
    <row r="124" spans="1:7" outlineLevel="3" x14ac:dyDescent="0.25">
      <c r="A124" s="106" t="s">
        <v>816</v>
      </c>
      <c r="B124" s="104"/>
      <c r="C124" s="105" t="s">
        <v>815</v>
      </c>
      <c r="D124" s="104"/>
      <c r="E124" s="103">
        <v>34400136.350000001</v>
      </c>
      <c r="F124" s="103">
        <v>33633166.369999997</v>
      </c>
      <c r="G124" s="102">
        <v>33633166.369999997</v>
      </c>
    </row>
    <row r="125" spans="1:7" ht="38.25" outlineLevel="4" x14ac:dyDescent="0.25">
      <c r="A125" s="101" t="s">
        <v>430</v>
      </c>
      <c r="B125" s="99"/>
      <c r="C125" s="100" t="s">
        <v>815</v>
      </c>
      <c r="D125" s="100" t="s">
        <v>429</v>
      </c>
      <c r="E125" s="98">
        <v>30130939.690000001</v>
      </c>
      <c r="F125" s="98">
        <v>30130939.690000001</v>
      </c>
      <c r="G125" s="97">
        <v>30130939.690000001</v>
      </c>
    </row>
    <row r="126" spans="1:7" outlineLevel="4" x14ac:dyDescent="0.25">
      <c r="A126" s="101" t="s">
        <v>341</v>
      </c>
      <c r="B126" s="99"/>
      <c r="C126" s="100" t="s">
        <v>815</v>
      </c>
      <c r="D126" s="100" t="s">
        <v>338</v>
      </c>
      <c r="E126" s="98">
        <v>4269196.66</v>
      </c>
      <c r="F126" s="98">
        <v>3502226.68</v>
      </c>
      <c r="G126" s="97">
        <v>3502226.68</v>
      </c>
    </row>
    <row r="127" spans="1:7" outlineLevel="2" x14ac:dyDescent="0.25">
      <c r="A127" s="111" t="s">
        <v>814</v>
      </c>
      <c r="B127" s="109"/>
      <c r="C127" s="110" t="s">
        <v>813</v>
      </c>
      <c r="D127" s="109"/>
      <c r="E127" s="108">
        <v>3425250.72</v>
      </c>
      <c r="F127" s="108">
        <v>3032970.85</v>
      </c>
      <c r="G127" s="107">
        <v>3032970.85</v>
      </c>
    </row>
    <row r="128" spans="1:7" outlineLevel="3" x14ac:dyDescent="0.25">
      <c r="A128" s="106" t="s">
        <v>812</v>
      </c>
      <c r="B128" s="104"/>
      <c r="C128" s="105" t="s">
        <v>810</v>
      </c>
      <c r="D128" s="104"/>
      <c r="E128" s="103">
        <v>3425250.72</v>
      </c>
      <c r="F128" s="103">
        <v>3032970.85</v>
      </c>
      <c r="G128" s="102">
        <v>3032970.85</v>
      </c>
    </row>
    <row r="129" spans="1:7" outlineLevel="4" x14ac:dyDescent="0.25">
      <c r="A129" s="101" t="s">
        <v>341</v>
      </c>
      <c r="B129" s="99"/>
      <c r="C129" s="100" t="s">
        <v>810</v>
      </c>
      <c r="D129" s="100" t="s">
        <v>338</v>
      </c>
      <c r="E129" s="98">
        <v>3407801.72</v>
      </c>
      <c r="F129" s="98">
        <v>3015521.85</v>
      </c>
      <c r="G129" s="97">
        <v>3015521.85</v>
      </c>
    </row>
    <row r="130" spans="1:7" outlineLevel="4" x14ac:dyDescent="0.25">
      <c r="A130" s="101" t="s">
        <v>283</v>
      </c>
      <c r="B130" s="99"/>
      <c r="C130" s="100" t="s">
        <v>810</v>
      </c>
      <c r="D130" s="100" t="s">
        <v>280</v>
      </c>
      <c r="E130" s="98">
        <v>17449</v>
      </c>
      <c r="F130" s="98">
        <v>17449</v>
      </c>
      <c r="G130" s="97">
        <v>17449</v>
      </c>
    </row>
    <row r="131" spans="1:7" ht="30.75" thickBot="1" x14ac:dyDescent="0.3">
      <c r="A131" s="121" t="s">
        <v>358</v>
      </c>
      <c r="B131" s="119"/>
      <c r="C131" s="120" t="s">
        <v>357</v>
      </c>
      <c r="D131" s="119"/>
      <c r="E131" s="118">
        <v>198850156.59</v>
      </c>
      <c r="F131" s="118">
        <v>172077914.97999999</v>
      </c>
      <c r="G131" s="117">
        <v>165952319.06999999</v>
      </c>
    </row>
    <row r="132" spans="1:7" ht="51" outlineLevel="1" x14ac:dyDescent="0.25">
      <c r="A132" s="116" t="s">
        <v>693</v>
      </c>
      <c r="B132" s="114"/>
      <c r="C132" s="115" t="s">
        <v>692</v>
      </c>
      <c r="D132" s="114"/>
      <c r="E132" s="113">
        <v>126977696.67</v>
      </c>
      <c r="F132" s="113">
        <v>125142612.01000001</v>
      </c>
      <c r="G132" s="112">
        <v>119017016.09999999</v>
      </c>
    </row>
    <row r="133" spans="1:7" ht="25.5" outlineLevel="2" x14ac:dyDescent="0.25">
      <c r="A133" s="111" t="s">
        <v>793</v>
      </c>
      <c r="B133" s="109"/>
      <c r="C133" s="110" t="s">
        <v>792</v>
      </c>
      <c r="D133" s="109"/>
      <c r="E133" s="108">
        <v>53451767.289999999</v>
      </c>
      <c r="F133" s="108">
        <v>46612306.079999998</v>
      </c>
      <c r="G133" s="107">
        <v>40486710.170000002</v>
      </c>
    </row>
    <row r="134" spans="1:7" outlineLevel="3" x14ac:dyDescent="0.25">
      <c r="A134" s="106" t="s">
        <v>791</v>
      </c>
      <c r="B134" s="104"/>
      <c r="C134" s="105" t="s">
        <v>790</v>
      </c>
      <c r="D134" s="104"/>
      <c r="E134" s="103">
        <v>4447000</v>
      </c>
      <c r="F134" s="103">
        <v>5775000</v>
      </c>
      <c r="G134" s="102">
        <v>5775000</v>
      </c>
    </row>
    <row r="135" spans="1:7" outlineLevel="4" x14ac:dyDescent="0.25">
      <c r="A135" s="101" t="s">
        <v>341</v>
      </c>
      <c r="B135" s="99"/>
      <c r="C135" s="100" t="s">
        <v>790</v>
      </c>
      <c r="D135" s="100" t="s">
        <v>338</v>
      </c>
      <c r="E135" s="98">
        <v>4447000</v>
      </c>
      <c r="F135" s="98">
        <v>5775000</v>
      </c>
      <c r="G135" s="97">
        <v>5775000</v>
      </c>
    </row>
    <row r="136" spans="1:7" ht="25.5" outlineLevel="3" x14ac:dyDescent="0.25">
      <c r="A136" s="106" t="s">
        <v>789</v>
      </c>
      <c r="B136" s="104"/>
      <c r="C136" s="105" t="s">
        <v>788</v>
      </c>
      <c r="D136" s="104"/>
      <c r="E136" s="103">
        <v>31853098.739999998</v>
      </c>
      <c r="F136" s="103">
        <v>26544248.949999999</v>
      </c>
      <c r="G136" s="102">
        <v>22562611.609999999</v>
      </c>
    </row>
    <row r="137" spans="1:7" outlineLevel="4" x14ac:dyDescent="0.25">
      <c r="A137" s="101" t="s">
        <v>341</v>
      </c>
      <c r="B137" s="99"/>
      <c r="C137" s="100" t="s">
        <v>788</v>
      </c>
      <c r="D137" s="100" t="s">
        <v>338</v>
      </c>
      <c r="E137" s="98">
        <v>31853098.739999998</v>
      </c>
      <c r="F137" s="98">
        <v>26544248.949999999</v>
      </c>
      <c r="G137" s="97">
        <v>22562611.609999999</v>
      </c>
    </row>
    <row r="138" spans="1:7" ht="38.25" outlineLevel="3" x14ac:dyDescent="0.25">
      <c r="A138" s="106" t="s">
        <v>787</v>
      </c>
      <c r="B138" s="104"/>
      <c r="C138" s="105" t="s">
        <v>786</v>
      </c>
      <c r="D138" s="104"/>
      <c r="E138" s="103">
        <v>17151668.550000001</v>
      </c>
      <c r="F138" s="103">
        <v>14293057.130000001</v>
      </c>
      <c r="G138" s="102">
        <v>12149098.560000001</v>
      </c>
    </row>
    <row r="139" spans="1:7" outlineLevel="4" x14ac:dyDescent="0.25">
      <c r="A139" s="101" t="s">
        <v>341</v>
      </c>
      <c r="B139" s="99"/>
      <c r="C139" s="100" t="s">
        <v>786</v>
      </c>
      <c r="D139" s="100" t="s">
        <v>338</v>
      </c>
      <c r="E139" s="98">
        <v>17151668.550000001</v>
      </c>
      <c r="F139" s="98">
        <v>14293057.130000001</v>
      </c>
      <c r="G139" s="97">
        <v>12149098.560000001</v>
      </c>
    </row>
    <row r="140" spans="1:7" ht="25.5" outlineLevel="2" x14ac:dyDescent="0.25">
      <c r="A140" s="111" t="s">
        <v>691</v>
      </c>
      <c r="B140" s="109"/>
      <c r="C140" s="110" t="s">
        <v>690</v>
      </c>
      <c r="D140" s="109"/>
      <c r="E140" s="108">
        <v>55316525.060000002</v>
      </c>
      <c r="F140" s="108">
        <v>54306554.960000001</v>
      </c>
      <c r="G140" s="107">
        <v>54306554.960000001</v>
      </c>
    </row>
    <row r="141" spans="1:7" ht="25.5" outlineLevel="3" x14ac:dyDescent="0.25">
      <c r="A141" s="106" t="s">
        <v>689</v>
      </c>
      <c r="B141" s="104"/>
      <c r="C141" s="105" t="s">
        <v>688</v>
      </c>
      <c r="D141" s="104"/>
      <c r="E141" s="103">
        <v>6529872.96</v>
      </c>
      <c r="F141" s="103">
        <v>6529872.96</v>
      </c>
      <c r="G141" s="102">
        <v>6529872.96</v>
      </c>
    </row>
    <row r="142" spans="1:7" outlineLevel="4" x14ac:dyDescent="0.25">
      <c r="A142" s="101" t="s">
        <v>341</v>
      </c>
      <c r="B142" s="99"/>
      <c r="C142" s="100" t="s">
        <v>688</v>
      </c>
      <c r="D142" s="100" t="s">
        <v>338</v>
      </c>
      <c r="E142" s="98">
        <v>6529872.96</v>
      </c>
      <c r="F142" s="98">
        <v>6529872.96</v>
      </c>
      <c r="G142" s="97">
        <v>6529872.96</v>
      </c>
    </row>
    <row r="143" spans="1:7" outlineLevel="3" x14ac:dyDescent="0.25">
      <c r="A143" s="106" t="s">
        <v>785</v>
      </c>
      <c r="B143" s="104"/>
      <c r="C143" s="105" t="s">
        <v>784</v>
      </c>
      <c r="D143" s="104"/>
      <c r="E143" s="103">
        <v>1009970.1</v>
      </c>
      <c r="F143" s="103">
        <v>0</v>
      </c>
      <c r="G143" s="102">
        <v>0</v>
      </c>
    </row>
    <row r="144" spans="1:7" outlineLevel="4" x14ac:dyDescent="0.25">
      <c r="A144" s="101" t="s">
        <v>341</v>
      </c>
      <c r="B144" s="99"/>
      <c r="C144" s="100" t="s">
        <v>784</v>
      </c>
      <c r="D144" s="100" t="s">
        <v>338</v>
      </c>
      <c r="E144" s="98">
        <v>1009970.1</v>
      </c>
      <c r="F144" s="98">
        <v>0</v>
      </c>
      <c r="G144" s="97">
        <v>0</v>
      </c>
    </row>
    <row r="145" spans="1:7" outlineLevel="3" x14ac:dyDescent="0.25">
      <c r="A145" s="106" t="s">
        <v>783</v>
      </c>
      <c r="B145" s="104"/>
      <c r="C145" s="105" t="s">
        <v>782</v>
      </c>
      <c r="D145" s="104"/>
      <c r="E145" s="103">
        <v>46420676</v>
      </c>
      <c r="F145" s="103">
        <v>46420676</v>
      </c>
      <c r="G145" s="102">
        <v>46420676</v>
      </c>
    </row>
    <row r="146" spans="1:7" outlineLevel="4" x14ac:dyDescent="0.25">
      <c r="A146" s="101" t="s">
        <v>341</v>
      </c>
      <c r="B146" s="99"/>
      <c r="C146" s="100" t="s">
        <v>782</v>
      </c>
      <c r="D146" s="100" t="s">
        <v>338</v>
      </c>
      <c r="E146" s="98">
        <v>46420676</v>
      </c>
      <c r="F146" s="98">
        <v>46420676</v>
      </c>
      <c r="G146" s="97">
        <v>46420676</v>
      </c>
    </row>
    <row r="147" spans="1:7" ht="25.5" outlineLevel="3" x14ac:dyDescent="0.25">
      <c r="A147" s="106" t="s">
        <v>781</v>
      </c>
      <c r="B147" s="104"/>
      <c r="C147" s="105" t="s">
        <v>779</v>
      </c>
      <c r="D147" s="104"/>
      <c r="E147" s="103">
        <v>1356006</v>
      </c>
      <c r="F147" s="103">
        <v>1356006</v>
      </c>
      <c r="G147" s="102">
        <v>1356006</v>
      </c>
    </row>
    <row r="148" spans="1:7" outlineLevel="4" x14ac:dyDescent="0.25">
      <c r="A148" s="101" t="s">
        <v>341</v>
      </c>
      <c r="B148" s="99"/>
      <c r="C148" s="100" t="s">
        <v>779</v>
      </c>
      <c r="D148" s="100" t="s">
        <v>338</v>
      </c>
      <c r="E148" s="98">
        <v>1356006</v>
      </c>
      <c r="F148" s="98">
        <v>1356006</v>
      </c>
      <c r="G148" s="97">
        <v>1356006</v>
      </c>
    </row>
    <row r="149" spans="1:7" ht="25.5" outlineLevel="2" x14ac:dyDescent="0.25">
      <c r="A149" s="111" t="s">
        <v>687</v>
      </c>
      <c r="B149" s="109"/>
      <c r="C149" s="110" t="s">
        <v>686</v>
      </c>
      <c r="D149" s="109"/>
      <c r="E149" s="108">
        <v>18209404.32</v>
      </c>
      <c r="F149" s="108">
        <v>24223750.969999999</v>
      </c>
      <c r="G149" s="107">
        <v>24223750.969999999</v>
      </c>
    </row>
    <row r="150" spans="1:7" ht="25.5" outlineLevel="3" x14ac:dyDescent="0.25">
      <c r="A150" s="106" t="s">
        <v>685</v>
      </c>
      <c r="B150" s="104"/>
      <c r="C150" s="105" t="s">
        <v>684</v>
      </c>
      <c r="D150" s="104"/>
      <c r="E150" s="103">
        <v>119492.51</v>
      </c>
      <c r="F150" s="103">
        <v>119492.51</v>
      </c>
      <c r="G150" s="102">
        <v>119492.51</v>
      </c>
    </row>
    <row r="151" spans="1:7" outlineLevel="4" x14ac:dyDescent="0.25">
      <c r="A151" s="101" t="s">
        <v>341</v>
      </c>
      <c r="B151" s="99"/>
      <c r="C151" s="100" t="s">
        <v>684</v>
      </c>
      <c r="D151" s="100" t="s">
        <v>338</v>
      </c>
      <c r="E151" s="98">
        <v>119492.51</v>
      </c>
      <c r="F151" s="98">
        <v>119492.51</v>
      </c>
      <c r="G151" s="97">
        <v>119492.51</v>
      </c>
    </row>
    <row r="152" spans="1:7" outlineLevel="3" x14ac:dyDescent="0.25">
      <c r="A152" s="106" t="s">
        <v>683</v>
      </c>
      <c r="B152" s="104"/>
      <c r="C152" s="105" t="s">
        <v>682</v>
      </c>
      <c r="D152" s="104"/>
      <c r="E152" s="103">
        <v>773072.33</v>
      </c>
      <c r="F152" s="103">
        <v>743440</v>
      </c>
      <c r="G152" s="102">
        <v>743440</v>
      </c>
    </row>
    <row r="153" spans="1:7" outlineLevel="4" x14ac:dyDescent="0.25">
      <c r="A153" s="101" t="s">
        <v>341</v>
      </c>
      <c r="B153" s="99"/>
      <c r="C153" s="100" t="s">
        <v>682</v>
      </c>
      <c r="D153" s="100" t="s">
        <v>338</v>
      </c>
      <c r="E153" s="98">
        <v>773072.33</v>
      </c>
      <c r="F153" s="98">
        <v>743440</v>
      </c>
      <c r="G153" s="97">
        <v>743440</v>
      </c>
    </row>
    <row r="154" spans="1:7" outlineLevel="3" x14ac:dyDescent="0.25">
      <c r="A154" s="106" t="s">
        <v>681</v>
      </c>
      <c r="B154" s="104"/>
      <c r="C154" s="105" t="s">
        <v>680</v>
      </c>
      <c r="D154" s="104"/>
      <c r="E154" s="103">
        <v>1099597</v>
      </c>
      <c r="F154" s="103">
        <v>1099597</v>
      </c>
      <c r="G154" s="102">
        <v>1099597</v>
      </c>
    </row>
    <row r="155" spans="1:7" outlineLevel="4" x14ac:dyDescent="0.25">
      <c r="A155" s="101" t="s">
        <v>341</v>
      </c>
      <c r="B155" s="99"/>
      <c r="C155" s="100" t="s">
        <v>680</v>
      </c>
      <c r="D155" s="100" t="s">
        <v>338</v>
      </c>
      <c r="E155" s="98">
        <v>1099597</v>
      </c>
      <c r="F155" s="98">
        <v>1099597</v>
      </c>
      <c r="G155" s="97">
        <v>1099597</v>
      </c>
    </row>
    <row r="156" spans="1:7" ht="63.75" outlineLevel="3" x14ac:dyDescent="0.25">
      <c r="A156" s="106" t="s">
        <v>679</v>
      </c>
      <c r="B156" s="104"/>
      <c r="C156" s="105" t="s">
        <v>678</v>
      </c>
      <c r="D156" s="104"/>
      <c r="E156" s="103">
        <v>16217242.48</v>
      </c>
      <c r="F156" s="103">
        <v>22261221.460000001</v>
      </c>
      <c r="G156" s="102">
        <v>22261221.460000001</v>
      </c>
    </row>
    <row r="157" spans="1:7" outlineLevel="4" x14ac:dyDescent="0.25">
      <c r="A157" s="101" t="s">
        <v>283</v>
      </c>
      <c r="B157" s="99"/>
      <c r="C157" s="100" t="s">
        <v>678</v>
      </c>
      <c r="D157" s="100" t="s">
        <v>280</v>
      </c>
      <c r="E157" s="98">
        <v>16217242.48</v>
      </c>
      <c r="F157" s="98">
        <v>22261221.460000001</v>
      </c>
      <c r="G157" s="97">
        <v>22261221.460000001</v>
      </c>
    </row>
    <row r="158" spans="1:7" ht="25.5" outlineLevel="1" x14ac:dyDescent="0.25">
      <c r="A158" s="116" t="s">
        <v>677</v>
      </c>
      <c r="B158" s="114"/>
      <c r="C158" s="115" t="s">
        <v>676</v>
      </c>
      <c r="D158" s="114"/>
      <c r="E158" s="113">
        <v>28658589.530000001</v>
      </c>
      <c r="F158" s="113">
        <v>6475175.5300000003</v>
      </c>
      <c r="G158" s="112">
        <v>6475175.5300000003</v>
      </c>
    </row>
    <row r="159" spans="1:7" outlineLevel="2" x14ac:dyDescent="0.25">
      <c r="A159" s="111" t="s">
        <v>675</v>
      </c>
      <c r="B159" s="109"/>
      <c r="C159" s="110" t="s">
        <v>674</v>
      </c>
      <c r="D159" s="109"/>
      <c r="E159" s="108">
        <v>788833.33</v>
      </c>
      <c r="F159" s="108">
        <v>788833.33</v>
      </c>
      <c r="G159" s="107">
        <v>788833.33</v>
      </c>
    </row>
    <row r="160" spans="1:7" ht="25.5" outlineLevel="3" x14ac:dyDescent="0.25">
      <c r="A160" s="106" t="s">
        <v>673</v>
      </c>
      <c r="B160" s="104"/>
      <c r="C160" s="105" t="s">
        <v>672</v>
      </c>
      <c r="D160" s="104"/>
      <c r="E160" s="103">
        <v>777400</v>
      </c>
      <c r="F160" s="103">
        <v>777400</v>
      </c>
      <c r="G160" s="102">
        <v>777400</v>
      </c>
    </row>
    <row r="161" spans="1:7" outlineLevel="4" x14ac:dyDescent="0.25">
      <c r="A161" s="101" t="s">
        <v>341</v>
      </c>
      <c r="B161" s="99"/>
      <c r="C161" s="100" t="s">
        <v>672</v>
      </c>
      <c r="D161" s="100" t="s">
        <v>338</v>
      </c>
      <c r="E161" s="98">
        <v>777400</v>
      </c>
      <c r="F161" s="98">
        <v>777400</v>
      </c>
      <c r="G161" s="97">
        <v>777400</v>
      </c>
    </row>
    <row r="162" spans="1:7" ht="38.25" outlineLevel="3" x14ac:dyDescent="0.25">
      <c r="A162" s="106" t="s">
        <v>671</v>
      </c>
      <c r="B162" s="104"/>
      <c r="C162" s="105" t="s">
        <v>670</v>
      </c>
      <c r="D162" s="104"/>
      <c r="E162" s="103">
        <v>11433.33</v>
      </c>
      <c r="F162" s="103">
        <v>11433.33</v>
      </c>
      <c r="G162" s="102">
        <v>11433.33</v>
      </c>
    </row>
    <row r="163" spans="1:7" outlineLevel="4" x14ac:dyDescent="0.25">
      <c r="A163" s="101" t="s">
        <v>341</v>
      </c>
      <c r="B163" s="99"/>
      <c r="C163" s="100" t="s">
        <v>670</v>
      </c>
      <c r="D163" s="100" t="s">
        <v>338</v>
      </c>
      <c r="E163" s="98">
        <v>11433.33</v>
      </c>
      <c r="F163" s="98">
        <v>11433.33</v>
      </c>
      <c r="G163" s="97">
        <v>11433.33</v>
      </c>
    </row>
    <row r="164" spans="1:7" ht="25.5" outlineLevel="2" x14ac:dyDescent="0.25">
      <c r="A164" s="111" t="s">
        <v>669</v>
      </c>
      <c r="B164" s="109"/>
      <c r="C164" s="110" t="s">
        <v>668</v>
      </c>
      <c r="D164" s="109"/>
      <c r="E164" s="108">
        <v>27869756.199999999</v>
      </c>
      <c r="F164" s="108">
        <v>5686342.2000000002</v>
      </c>
      <c r="G164" s="107">
        <v>5686342.2000000002</v>
      </c>
    </row>
    <row r="165" spans="1:7" ht="25.5" outlineLevel="3" x14ac:dyDescent="0.25">
      <c r="A165" s="106" t="s">
        <v>667</v>
      </c>
      <c r="B165" s="104"/>
      <c r="C165" s="105" t="s">
        <v>666</v>
      </c>
      <c r="D165" s="104"/>
      <c r="E165" s="103">
        <v>27869756.199999999</v>
      </c>
      <c r="F165" s="103">
        <v>5686342.2000000002</v>
      </c>
      <c r="G165" s="102">
        <v>5686342.2000000002</v>
      </c>
    </row>
    <row r="166" spans="1:7" outlineLevel="4" x14ac:dyDescent="0.25">
      <c r="A166" s="101" t="s">
        <v>341</v>
      </c>
      <c r="B166" s="99"/>
      <c r="C166" s="100" t="s">
        <v>666</v>
      </c>
      <c r="D166" s="100" t="s">
        <v>338</v>
      </c>
      <c r="E166" s="98">
        <v>27869756.199999999</v>
      </c>
      <c r="F166" s="98">
        <v>5686342.2000000002</v>
      </c>
      <c r="G166" s="97">
        <v>5686342.2000000002</v>
      </c>
    </row>
    <row r="167" spans="1:7" ht="25.5" outlineLevel="1" x14ac:dyDescent="0.25">
      <c r="A167" s="116" t="s">
        <v>356</v>
      </c>
      <c r="B167" s="114"/>
      <c r="C167" s="115" t="s">
        <v>355</v>
      </c>
      <c r="D167" s="114"/>
      <c r="E167" s="113">
        <v>415531</v>
      </c>
      <c r="F167" s="113">
        <v>415531</v>
      </c>
      <c r="G167" s="112">
        <v>415531</v>
      </c>
    </row>
    <row r="168" spans="1:7" ht="38.25" outlineLevel="2" x14ac:dyDescent="0.25">
      <c r="A168" s="111" t="s">
        <v>354</v>
      </c>
      <c r="B168" s="109"/>
      <c r="C168" s="110" t="s">
        <v>353</v>
      </c>
      <c r="D168" s="109"/>
      <c r="E168" s="108">
        <v>415531</v>
      </c>
      <c r="F168" s="108">
        <v>415531</v>
      </c>
      <c r="G168" s="107">
        <v>415531</v>
      </c>
    </row>
    <row r="169" spans="1:7" ht="76.5" outlineLevel="3" x14ac:dyDescent="0.25">
      <c r="A169" s="106" t="s">
        <v>352</v>
      </c>
      <c r="B169" s="104"/>
      <c r="C169" s="105" t="s">
        <v>351</v>
      </c>
      <c r="D169" s="104"/>
      <c r="E169" s="103">
        <v>354048</v>
      </c>
      <c r="F169" s="103">
        <v>354048</v>
      </c>
      <c r="G169" s="102">
        <v>354048</v>
      </c>
    </row>
    <row r="170" spans="1:7" outlineLevel="4" x14ac:dyDescent="0.25">
      <c r="A170" s="101" t="s">
        <v>283</v>
      </c>
      <c r="B170" s="99"/>
      <c r="C170" s="100" t="s">
        <v>351</v>
      </c>
      <c r="D170" s="100" t="s">
        <v>280</v>
      </c>
      <c r="E170" s="98">
        <v>354048</v>
      </c>
      <c r="F170" s="98">
        <v>354048</v>
      </c>
      <c r="G170" s="97">
        <v>354048</v>
      </c>
    </row>
    <row r="171" spans="1:7" ht="102" outlineLevel="3" x14ac:dyDescent="0.25">
      <c r="A171" s="106" t="s">
        <v>350</v>
      </c>
      <c r="B171" s="104"/>
      <c r="C171" s="105" t="s">
        <v>349</v>
      </c>
      <c r="D171" s="104"/>
      <c r="E171" s="103">
        <v>61483</v>
      </c>
      <c r="F171" s="103">
        <v>61483</v>
      </c>
      <c r="G171" s="102">
        <v>61483</v>
      </c>
    </row>
    <row r="172" spans="1:7" outlineLevel="4" x14ac:dyDescent="0.25">
      <c r="A172" s="101" t="s">
        <v>283</v>
      </c>
      <c r="B172" s="99"/>
      <c r="C172" s="100" t="s">
        <v>349</v>
      </c>
      <c r="D172" s="100" t="s">
        <v>280</v>
      </c>
      <c r="E172" s="98">
        <v>61483</v>
      </c>
      <c r="F172" s="98">
        <v>61483</v>
      </c>
      <c r="G172" s="97">
        <v>61483</v>
      </c>
    </row>
    <row r="173" spans="1:7" ht="25.5" outlineLevel="1" x14ac:dyDescent="0.25">
      <c r="A173" s="116" t="s">
        <v>623</v>
      </c>
      <c r="B173" s="114"/>
      <c r="C173" s="115" t="s">
        <v>622</v>
      </c>
      <c r="D173" s="114"/>
      <c r="E173" s="113">
        <v>42798339.390000001</v>
      </c>
      <c r="F173" s="113">
        <v>40044596.439999998</v>
      </c>
      <c r="G173" s="112">
        <v>40044596.439999998</v>
      </c>
    </row>
    <row r="174" spans="1:7" outlineLevel="2" x14ac:dyDescent="0.25">
      <c r="A174" s="111" t="s">
        <v>621</v>
      </c>
      <c r="B174" s="109"/>
      <c r="C174" s="110" t="s">
        <v>620</v>
      </c>
      <c r="D174" s="109"/>
      <c r="E174" s="108">
        <v>42798339.390000001</v>
      </c>
      <c r="F174" s="108">
        <v>40044596.439999998</v>
      </c>
      <c r="G174" s="107">
        <v>40044596.439999998</v>
      </c>
    </row>
    <row r="175" spans="1:7" outlineLevel="3" x14ac:dyDescent="0.25">
      <c r="A175" s="106" t="s">
        <v>619</v>
      </c>
      <c r="B175" s="104"/>
      <c r="C175" s="105" t="s">
        <v>617</v>
      </c>
      <c r="D175" s="104"/>
      <c r="E175" s="103">
        <v>42798339.390000001</v>
      </c>
      <c r="F175" s="103">
        <v>40044596.439999998</v>
      </c>
      <c r="G175" s="102">
        <v>40044596.439999998</v>
      </c>
    </row>
    <row r="176" spans="1:7" ht="38.25" outlineLevel="4" x14ac:dyDescent="0.25">
      <c r="A176" s="101" t="s">
        <v>430</v>
      </c>
      <c r="B176" s="99"/>
      <c r="C176" s="100" t="s">
        <v>617</v>
      </c>
      <c r="D176" s="100" t="s">
        <v>429</v>
      </c>
      <c r="E176" s="98">
        <v>26575828.649999999</v>
      </c>
      <c r="F176" s="98">
        <v>26736378.649999999</v>
      </c>
      <c r="G176" s="97">
        <v>26736378.649999999</v>
      </c>
    </row>
    <row r="177" spans="1:7" outlineLevel="4" x14ac:dyDescent="0.25">
      <c r="A177" s="101" t="s">
        <v>341</v>
      </c>
      <c r="B177" s="99"/>
      <c r="C177" s="100" t="s">
        <v>617</v>
      </c>
      <c r="D177" s="100" t="s">
        <v>338</v>
      </c>
      <c r="E177" s="98">
        <v>10836804.74</v>
      </c>
      <c r="F177" s="98">
        <v>7982511.79</v>
      </c>
      <c r="G177" s="97">
        <v>7982511.79</v>
      </c>
    </row>
    <row r="178" spans="1:7" outlineLevel="4" x14ac:dyDescent="0.25">
      <c r="A178" s="101" t="s">
        <v>283</v>
      </c>
      <c r="B178" s="99"/>
      <c r="C178" s="100" t="s">
        <v>617</v>
      </c>
      <c r="D178" s="100" t="s">
        <v>280</v>
      </c>
      <c r="E178" s="98">
        <v>5385706</v>
      </c>
      <c r="F178" s="98">
        <v>5325706</v>
      </c>
      <c r="G178" s="97">
        <v>5325706</v>
      </c>
    </row>
    <row r="179" spans="1:7" ht="30.75" thickBot="1" x14ac:dyDescent="0.3">
      <c r="A179" s="121" t="s">
        <v>414</v>
      </c>
      <c r="B179" s="119"/>
      <c r="C179" s="120" t="s">
        <v>413</v>
      </c>
      <c r="D179" s="119"/>
      <c r="E179" s="118">
        <v>1161811765.5599999</v>
      </c>
      <c r="F179" s="118">
        <v>1144856029.1800001</v>
      </c>
      <c r="G179" s="117">
        <v>1191878819.3900001</v>
      </c>
    </row>
    <row r="180" spans="1:7" outlineLevel="1" x14ac:dyDescent="0.25">
      <c r="A180" s="116" t="s">
        <v>523</v>
      </c>
      <c r="B180" s="114"/>
      <c r="C180" s="115" t="s">
        <v>522</v>
      </c>
      <c r="D180" s="114"/>
      <c r="E180" s="113">
        <v>85038378.900000006</v>
      </c>
      <c r="F180" s="113">
        <v>16642971.5</v>
      </c>
      <c r="G180" s="112">
        <v>15484971.51</v>
      </c>
    </row>
    <row r="181" spans="1:7" outlineLevel="2" x14ac:dyDescent="0.25">
      <c r="A181" s="111" t="s">
        <v>521</v>
      </c>
      <c r="B181" s="109"/>
      <c r="C181" s="110" t="s">
        <v>520</v>
      </c>
      <c r="D181" s="109"/>
      <c r="E181" s="108">
        <v>37677371.880000003</v>
      </c>
      <c r="F181" s="108">
        <v>0</v>
      </c>
      <c r="G181" s="107">
        <v>0</v>
      </c>
    </row>
    <row r="182" spans="1:7" outlineLevel="3" x14ac:dyDescent="0.25">
      <c r="A182" s="106" t="s">
        <v>558</v>
      </c>
      <c r="B182" s="104"/>
      <c r="C182" s="105" t="s">
        <v>557</v>
      </c>
      <c r="D182" s="104"/>
      <c r="E182" s="103">
        <v>755666.67</v>
      </c>
      <c r="F182" s="103">
        <v>0</v>
      </c>
      <c r="G182" s="102">
        <v>0</v>
      </c>
    </row>
    <row r="183" spans="1:7" ht="25.5" outlineLevel="4" x14ac:dyDescent="0.25">
      <c r="A183" s="101" t="s">
        <v>297</v>
      </c>
      <c r="B183" s="99"/>
      <c r="C183" s="100" t="s">
        <v>557</v>
      </c>
      <c r="D183" s="100" t="s">
        <v>294</v>
      </c>
      <c r="E183" s="98">
        <v>755666.67</v>
      </c>
      <c r="F183" s="98">
        <v>0</v>
      </c>
      <c r="G183" s="97">
        <v>0</v>
      </c>
    </row>
    <row r="184" spans="1:7" outlineLevel="3" x14ac:dyDescent="0.25">
      <c r="A184" s="106" t="s">
        <v>556</v>
      </c>
      <c r="B184" s="104"/>
      <c r="C184" s="105" t="s">
        <v>555</v>
      </c>
      <c r="D184" s="104"/>
      <c r="E184" s="103">
        <v>22282474.440000001</v>
      </c>
      <c r="F184" s="103">
        <v>0</v>
      </c>
      <c r="G184" s="102">
        <v>0</v>
      </c>
    </row>
    <row r="185" spans="1:7" ht="25.5" outlineLevel="4" x14ac:dyDescent="0.25">
      <c r="A185" s="101" t="s">
        <v>297</v>
      </c>
      <c r="B185" s="99"/>
      <c r="C185" s="100" t="s">
        <v>555</v>
      </c>
      <c r="D185" s="100" t="s">
        <v>294</v>
      </c>
      <c r="E185" s="98">
        <v>22282474.440000001</v>
      </c>
      <c r="F185" s="98">
        <v>0</v>
      </c>
      <c r="G185" s="97">
        <v>0</v>
      </c>
    </row>
    <row r="186" spans="1:7" outlineLevel="3" x14ac:dyDescent="0.25">
      <c r="A186" s="106" t="s">
        <v>117</v>
      </c>
      <c r="B186" s="104"/>
      <c r="C186" s="105" t="s">
        <v>519</v>
      </c>
      <c r="D186" s="104"/>
      <c r="E186" s="103">
        <v>9515500</v>
      </c>
      <c r="F186" s="103">
        <v>0</v>
      </c>
      <c r="G186" s="102">
        <v>0</v>
      </c>
    </row>
    <row r="187" spans="1:7" outlineLevel="4" x14ac:dyDescent="0.25">
      <c r="A187" s="101" t="s">
        <v>341</v>
      </c>
      <c r="B187" s="99"/>
      <c r="C187" s="100" t="s">
        <v>519</v>
      </c>
      <c r="D187" s="100" t="s">
        <v>338</v>
      </c>
      <c r="E187" s="98">
        <v>9515500</v>
      </c>
      <c r="F187" s="98">
        <v>0</v>
      </c>
      <c r="G187" s="97">
        <v>0</v>
      </c>
    </row>
    <row r="188" spans="1:7" ht="25.5" outlineLevel="3" x14ac:dyDescent="0.25">
      <c r="A188" s="106" t="s">
        <v>518</v>
      </c>
      <c r="B188" s="104"/>
      <c r="C188" s="105" t="s">
        <v>517</v>
      </c>
      <c r="D188" s="104"/>
      <c r="E188" s="103">
        <v>5123730.7699999996</v>
      </c>
      <c r="F188" s="103">
        <v>0</v>
      </c>
      <c r="G188" s="102">
        <v>0</v>
      </c>
    </row>
    <row r="189" spans="1:7" outlineLevel="4" x14ac:dyDescent="0.25">
      <c r="A189" s="101" t="s">
        <v>341</v>
      </c>
      <c r="B189" s="99"/>
      <c r="C189" s="100" t="s">
        <v>517</v>
      </c>
      <c r="D189" s="100" t="s">
        <v>338</v>
      </c>
      <c r="E189" s="98">
        <v>5123730.7699999996</v>
      </c>
      <c r="F189" s="98">
        <v>0</v>
      </c>
      <c r="G189" s="97">
        <v>0</v>
      </c>
    </row>
    <row r="190" spans="1:7" outlineLevel="2" x14ac:dyDescent="0.25">
      <c r="A190" s="111" t="s">
        <v>594</v>
      </c>
      <c r="B190" s="109"/>
      <c r="C190" s="110" t="s">
        <v>593</v>
      </c>
      <c r="D190" s="109"/>
      <c r="E190" s="108">
        <v>250880.13</v>
      </c>
      <c r="F190" s="108">
        <v>250880.13</v>
      </c>
      <c r="G190" s="107">
        <v>250880.13</v>
      </c>
    </row>
    <row r="191" spans="1:7" ht="25.5" outlineLevel="3" x14ac:dyDescent="0.25">
      <c r="A191" s="106" t="s">
        <v>592</v>
      </c>
      <c r="B191" s="104"/>
      <c r="C191" s="105" t="s">
        <v>591</v>
      </c>
      <c r="D191" s="104"/>
      <c r="E191" s="103">
        <v>250880.13</v>
      </c>
      <c r="F191" s="103">
        <v>250880.13</v>
      </c>
      <c r="G191" s="102">
        <v>250880.13</v>
      </c>
    </row>
    <row r="192" spans="1:7" outlineLevel="4" x14ac:dyDescent="0.25">
      <c r="A192" s="101" t="s">
        <v>341</v>
      </c>
      <c r="B192" s="99"/>
      <c r="C192" s="100" t="s">
        <v>591</v>
      </c>
      <c r="D192" s="100" t="s">
        <v>338</v>
      </c>
      <c r="E192" s="98">
        <v>250880.13</v>
      </c>
      <c r="F192" s="98">
        <v>250880.13</v>
      </c>
      <c r="G192" s="97">
        <v>250880.13</v>
      </c>
    </row>
    <row r="193" spans="1:7" outlineLevel="2" x14ac:dyDescent="0.25">
      <c r="A193" s="111" t="s">
        <v>516</v>
      </c>
      <c r="B193" s="109"/>
      <c r="C193" s="110" t="s">
        <v>515</v>
      </c>
      <c r="D193" s="109"/>
      <c r="E193" s="108">
        <v>14566073.26</v>
      </c>
      <c r="F193" s="108">
        <v>14641268.51</v>
      </c>
      <c r="G193" s="107">
        <v>14753883.9</v>
      </c>
    </row>
    <row r="194" spans="1:7" outlineLevel="3" x14ac:dyDescent="0.25">
      <c r="A194" s="106" t="s">
        <v>554</v>
      </c>
      <c r="B194" s="104"/>
      <c r="C194" s="105" t="s">
        <v>553</v>
      </c>
      <c r="D194" s="104"/>
      <c r="E194" s="103">
        <v>507504.15</v>
      </c>
      <c r="F194" s="103">
        <v>507504.15</v>
      </c>
      <c r="G194" s="102">
        <v>507504.15</v>
      </c>
    </row>
    <row r="195" spans="1:7" outlineLevel="4" x14ac:dyDescent="0.25">
      <c r="A195" s="101" t="s">
        <v>341</v>
      </c>
      <c r="B195" s="99"/>
      <c r="C195" s="100" t="s">
        <v>553</v>
      </c>
      <c r="D195" s="100" t="s">
        <v>338</v>
      </c>
      <c r="E195" s="98">
        <v>57779.35</v>
      </c>
      <c r="F195" s="98">
        <v>57779.35</v>
      </c>
      <c r="G195" s="97">
        <v>57779.35</v>
      </c>
    </row>
    <row r="196" spans="1:7" ht="25.5" outlineLevel="4" x14ac:dyDescent="0.25">
      <c r="A196" s="101" t="s">
        <v>297</v>
      </c>
      <c r="B196" s="99"/>
      <c r="C196" s="100" t="s">
        <v>553</v>
      </c>
      <c r="D196" s="100" t="s">
        <v>294</v>
      </c>
      <c r="E196" s="98">
        <v>449724.8</v>
      </c>
      <c r="F196" s="98">
        <v>449724.8</v>
      </c>
      <c r="G196" s="97">
        <v>449724.8</v>
      </c>
    </row>
    <row r="197" spans="1:7" outlineLevel="3" x14ac:dyDescent="0.25">
      <c r="A197" s="106" t="s">
        <v>514</v>
      </c>
      <c r="B197" s="104"/>
      <c r="C197" s="105" t="s">
        <v>513</v>
      </c>
      <c r="D197" s="104"/>
      <c r="E197" s="103">
        <v>3312053</v>
      </c>
      <c r="F197" s="103">
        <v>3312053</v>
      </c>
      <c r="G197" s="102">
        <v>3312053</v>
      </c>
    </row>
    <row r="198" spans="1:7" ht="25.5" outlineLevel="4" x14ac:dyDescent="0.25">
      <c r="A198" s="101" t="s">
        <v>297</v>
      </c>
      <c r="B198" s="99"/>
      <c r="C198" s="100" t="s">
        <v>513</v>
      </c>
      <c r="D198" s="100" t="s">
        <v>294</v>
      </c>
      <c r="E198" s="98">
        <v>3312053</v>
      </c>
      <c r="F198" s="98">
        <v>3312053</v>
      </c>
      <c r="G198" s="97">
        <v>3312053</v>
      </c>
    </row>
    <row r="199" spans="1:7" outlineLevel="3" x14ac:dyDescent="0.25">
      <c r="A199" s="106" t="s">
        <v>552</v>
      </c>
      <c r="B199" s="104"/>
      <c r="C199" s="105" t="s">
        <v>551</v>
      </c>
      <c r="D199" s="104"/>
      <c r="E199" s="103">
        <v>4255000</v>
      </c>
      <c r="F199" s="103">
        <v>4255000</v>
      </c>
      <c r="G199" s="102">
        <v>4255000</v>
      </c>
    </row>
    <row r="200" spans="1:7" ht="25.5" outlineLevel="4" x14ac:dyDescent="0.25">
      <c r="A200" s="101" t="s">
        <v>297</v>
      </c>
      <c r="B200" s="99"/>
      <c r="C200" s="100" t="s">
        <v>551</v>
      </c>
      <c r="D200" s="100" t="s">
        <v>294</v>
      </c>
      <c r="E200" s="98">
        <v>4255000</v>
      </c>
      <c r="F200" s="98">
        <v>4255000</v>
      </c>
      <c r="G200" s="97">
        <v>4255000</v>
      </c>
    </row>
    <row r="201" spans="1:7" outlineLevel="3" x14ac:dyDescent="0.25">
      <c r="A201" s="106" t="s">
        <v>550</v>
      </c>
      <c r="B201" s="104"/>
      <c r="C201" s="105" t="s">
        <v>549</v>
      </c>
      <c r="D201" s="104"/>
      <c r="E201" s="103">
        <v>171526.81</v>
      </c>
      <c r="F201" s="103">
        <v>171526.81</v>
      </c>
      <c r="G201" s="102">
        <v>171526.81</v>
      </c>
    </row>
    <row r="202" spans="1:7" ht="25.5" outlineLevel="4" x14ac:dyDescent="0.25">
      <c r="A202" s="101" t="s">
        <v>297</v>
      </c>
      <c r="B202" s="99"/>
      <c r="C202" s="100" t="s">
        <v>549</v>
      </c>
      <c r="D202" s="100" t="s">
        <v>294</v>
      </c>
      <c r="E202" s="98">
        <v>171526.81</v>
      </c>
      <c r="F202" s="98">
        <v>171526.81</v>
      </c>
      <c r="G202" s="97">
        <v>171526.81</v>
      </c>
    </row>
    <row r="203" spans="1:7" outlineLevel="3" x14ac:dyDescent="0.25">
      <c r="A203" s="106" t="s">
        <v>548</v>
      </c>
      <c r="B203" s="104"/>
      <c r="C203" s="105" t="s">
        <v>547</v>
      </c>
      <c r="D203" s="104"/>
      <c r="E203" s="103">
        <v>711455.47</v>
      </c>
      <c r="F203" s="103">
        <v>711455.47</v>
      </c>
      <c r="G203" s="102">
        <v>711455.47</v>
      </c>
    </row>
    <row r="204" spans="1:7" ht="25.5" outlineLevel="4" x14ac:dyDescent="0.25">
      <c r="A204" s="101" t="s">
        <v>297</v>
      </c>
      <c r="B204" s="99"/>
      <c r="C204" s="100" t="s">
        <v>547</v>
      </c>
      <c r="D204" s="100" t="s">
        <v>294</v>
      </c>
      <c r="E204" s="98">
        <v>711455.47</v>
      </c>
      <c r="F204" s="98">
        <v>711455.47</v>
      </c>
      <c r="G204" s="97">
        <v>711455.47</v>
      </c>
    </row>
    <row r="205" spans="1:7" outlineLevel="3" x14ac:dyDescent="0.25">
      <c r="A205" s="106" t="s">
        <v>590</v>
      </c>
      <c r="B205" s="104"/>
      <c r="C205" s="105" t="s">
        <v>589</v>
      </c>
      <c r="D205" s="104"/>
      <c r="E205" s="103">
        <v>149000</v>
      </c>
      <c r="F205" s="103">
        <v>149000</v>
      </c>
      <c r="G205" s="102">
        <v>149000</v>
      </c>
    </row>
    <row r="206" spans="1:7" outlineLevel="4" x14ac:dyDescent="0.25">
      <c r="A206" s="101" t="s">
        <v>361</v>
      </c>
      <c r="B206" s="99"/>
      <c r="C206" s="100" t="s">
        <v>589</v>
      </c>
      <c r="D206" s="100" t="s">
        <v>359</v>
      </c>
      <c r="E206" s="98">
        <v>149000</v>
      </c>
      <c r="F206" s="98">
        <v>149000</v>
      </c>
      <c r="G206" s="97">
        <v>149000</v>
      </c>
    </row>
    <row r="207" spans="1:7" outlineLevel="3" x14ac:dyDescent="0.25">
      <c r="A207" s="106" t="s">
        <v>512</v>
      </c>
      <c r="B207" s="104"/>
      <c r="C207" s="105" t="s">
        <v>511</v>
      </c>
      <c r="D207" s="104"/>
      <c r="E207" s="103">
        <v>656764.6</v>
      </c>
      <c r="F207" s="103">
        <v>642113.69999999995</v>
      </c>
      <c r="G207" s="102">
        <v>642113.69999999995</v>
      </c>
    </row>
    <row r="208" spans="1:7" outlineLevel="4" x14ac:dyDescent="0.25">
      <c r="A208" s="101" t="s">
        <v>341</v>
      </c>
      <c r="B208" s="99"/>
      <c r="C208" s="100" t="s">
        <v>511</v>
      </c>
      <c r="D208" s="100" t="s">
        <v>338</v>
      </c>
      <c r="E208" s="98">
        <v>656764.6</v>
      </c>
      <c r="F208" s="98">
        <v>0</v>
      </c>
      <c r="G208" s="97">
        <v>0</v>
      </c>
    </row>
    <row r="209" spans="1:7" ht="25.5" outlineLevel="4" x14ac:dyDescent="0.25">
      <c r="A209" s="101" t="s">
        <v>297</v>
      </c>
      <c r="B209" s="99"/>
      <c r="C209" s="100" t="s">
        <v>511</v>
      </c>
      <c r="D209" s="100" t="s">
        <v>294</v>
      </c>
      <c r="E209" s="98">
        <v>0</v>
      </c>
      <c r="F209" s="98">
        <v>642113.69999999995</v>
      </c>
      <c r="G209" s="97">
        <v>642113.69999999995</v>
      </c>
    </row>
    <row r="210" spans="1:7" ht="25.5" outlineLevel="3" x14ac:dyDescent="0.25">
      <c r="A210" s="106" t="s">
        <v>64</v>
      </c>
      <c r="B210" s="104"/>
      <c r="C210" s="105" t="s">
        <v>510</v>
      </c>
      <c r="D210" s="104"/>
      <c r="E210" s="103">
        <v>3121800</v>
      </c>
      <c r="F210" s="103">
        <v>3180200</v>
      </c>
      <c r="G210" s="102">
        <v>3253400</v>
      </c>
    </row>
    <row r="211" spans="1:7" ht="25.5" outlineLevel="4" x14ac:dyDescent="0.25">
      <c r="A211" s="101" t="s">
        <v>297</v>
      </c>
      <c r="B211" s="99"/>
      <c r="C211" s="100" t="s">
        <v>510</v>
      </c>
      <c r="D211" s="100" t="s">
        <v>294</v>
      </c>
      <c r="E211" s="98">
        <v>3121800</v>
      </c>
      <c r="F211" s="98">
        <v>3180200</v>
      </c>
      <c r="G211" s="97">
        <v>3253400</v>
      </c>
    </row>
    <row r="212" spans="1:7" ht="25.5" outlineLevel="3" x14ac:dyDescent="0.25">
      <c r="A212" s="106" t="s">
        <v>509</v>
      </c>
      <c r="B212" s="104"/>
      <c r="C212" s="105" t="s">
        <v>508</v>
      </c>
      <c r="D212" s="104"/>
      <c r="E212" s="103">
        <v>1680969.23</v>
      </c>
      <c r="F212" s="103">
        <v>1712415.38</v>
      </c>
      <c r="G212" s="102">
        <v>1751830.77</v>
      </c>
    </row>
    <row r="213" spans="1:7" ht="25.5" outlineLevel="4" x14ac:dyDescent="0.25">
      <c r="A213" s="101" t="s">
        <v>297</v>
      </c>
      <c r="B213" s="99"/>
      <c r="C213" s="100" t="s">
        <v>508</v>
      </c>
      <c r="D213" s="100" t="s">
        <v>294</v>
      </c>
      <c r="E213" s="98">
        <v>1680969.23</v>
      </c>
      <c r="F213" s="98">
        <v>1712415.38</v>
      </c>
      <c r="G213" s="97">
        <v>1751830.77</v>
      </c>
    </row>
    <row r="214" spans="1:7" outlineLevel="2" x14ac:dyDescent="0.25">
      <c r="A214" s="111" t="s">
        <v>546</v>
      </c>
      <c r="B214" s="109"/>
      <c r="C214" s="110" t="s">
        <v>545</v>
      </c>
      <c r="D214" s="109"/>
      <c r="E214" s="108">
        <v>181586.06</v>
      </c>
      <c r="F214" s="108">
        <v>181586.06</v>
      </c>
      <c r="G214" s="107">
        <v>181586.06</v>
      </c>
    </row>
    <row r="215" spans="1:7" ht="25.5" outlineLevel="3" x14ac:dyDescent="0.25">
      <c r="A215" s="106" t="s">
        <v>544</v>
      </c>
      <c r="B215" s="104"/>
      <c r="C215" s="105" t="s">
        <v>543</v>
      </c>
      <c r="D215" s="104"/>
      <c r="E215" s="103">
        <v>121254.87</v>
      </c>
      <c r="F215" s="103">
        <v>121254.87</v>
      </c>
      <c r="G215" s="102">
        <v>121254.87</v>
      </c>
    </row>
    <row r="216" spans="1:7" ht="25.5" outlineLevel="4" x14ac:dyDescent="0.25">
      <c r="A216" s="101" t="s">
        <v>297</v>
      </c>
      <c r="B216" s="99"/>
      <c r="C216" s="100" t="s">
        <v>543</v>
      </c>
      <c r="D216" s="100" t="s">
        <v>294</v>
      </c>
      <c r="E216" s="98">
        <v>121254.87</v>
      </c>
      <c r="F216" s="98">
        <v>121254.87</v>
      </c>
      <c r="G216" s="97">
        <v>121254.87</v>
      </c>
    </row>
    <row r="217" spans="1:7" ht="25.5" outlineLevel="3" x14ac:dyDescent="0.25">
      <c r="A217" s="106" t="s">
        <v>542</v>
      </c>
      <c r="B217" s="104"/>
      <c r="C217" s="105" t="s">
        <v>541</v>
      </c>
      <c r="D217" s="104"/>
      <c r="E217" s="103">
        <v>60331.19</v>
      </c>
      <c r="F217" s="103">
        <v>60331.19</v>
      </c>
      <c r="G217" s="102">
        <v>60331.19</v>
      </c>
    </row>
    <row r="218" spans="1:7" ht="25.5" outlineLevel="4" x14ac:dyDescent="0.25">
      <c r="A218" s="101" t="s">
        <v>297</v>
      </c>
      <c r="B218" s="99"/>
      <c r="C218" s="100" t="s">
        <v>541</v>
      </c>
      <c r="D218" s="100" t="s">
        <v>294</v>
      </c>
      <c r="E218" s="98">
        <v>60331.19</v>
      </c>
      <c r="F218" s="98">
        <v>60331.19</v>
      </c>
      <c r="G218" s="97">
        <v>60331.19</v>
      </c>
    </row>
    <row r="219" spans="1:7" outlineLevel="2" x14ac:dyDescent="0.25">
      <c r="A219" s="111" t="s">
        <v>613</v>
      </c>
      <c r="B219" s="109"/>
      <c r="C219" s="110" t="s">
        <v>612</v>
      </c>
      <c r="D219" s="109"/>
      <c r="E219" s="108">
        <v>298621.42</v>
      </c>
      <c r="F219" s="108">
        <v>298621.42</v>
      </c>
      <c r="G219" s="107">
        <v>298621.42</v>
      </c>
    </row>
    <row r="220" spans="1:7" ht="25.5" outlineLevel="3" x14ac:dyDescent="0.25">
      <c r="A220" s="106" t="s">
        <v>611</v>
      </c>
      <c r="B220" s="104"/>
      <c r="C220" s="105" t="s">
        <v>610</v>
      </c>
      <c r="D220" s="104"/>
      <c r="E220" s="103">
        <v>298621.42</v>
      </c>
      <c r="F220" s="103">
        <v>298621.42</v>
      </c>
      <c r="G220" s="102">
        <v>298621.42</v>
      </c>
    </row>
    <row r="221" spans="1:7" outlineLevel="4" x14ac:dyDescent="0.25">
      <c r="A221" s="101" t="s">
        <v>341</v>
      </c>
      <c r="B221" s="99"/>
      <c r="C221" s="100" t="s">
        <v>610</v>
      </c>
      <c r="D221" s="100" t="s">
        <v>338</v>
      </c>
      <c r="E221" s="98">
        <v>298621.42</v>
      </c>
      <c r="F221" s="98">
        <v>298621.42</v>
      </c>
      <c r="G221" s="97">
        <v>298621.42</v>
      </c>
    </row>
    <row r="222" spans="1:7" outlineLevel="2" x14ac:dyDescent="0.25">
      <c r="A222" s="111" t="s">
        <v>588</v>
      </c>
      <c r="B222" s="109"/>
      <c r="C222" s="110" t="s">
        <v>587</v>
      </c>
      <c r="D222" s="109"/>
      <c r="E222" s="108">
        <v>795538.46</v>
      </c>
      <c r="F222" s="108">
        <v>1270615.3799999999</v>
      </c>
      <c r="G222" s="107">
        <v>0</v>
      </c>
    </row>
    <row r="223" spans="1:7" ht="51" outlineLevel="3" x14ac:dyDescent="0.25">
      <c r="A223" s="106" t="s">
        <v>586</v>
      </c>
      <c r="B223" s="104"/>
      <c r="C223" s="105" t="s">
        <v>585</v>
      </c>
      <c r="D223" s="104"/>
      <c r="E223" s="103">
        <v>795538.46</v>
      </c>
      <c r="F223" s="103">
        <v>1270615.3799999999</v>
      </c>
      <c r="G223" s="102">
        <v>0</v>
      </c>
    </row>
    <row r="224" spans="1:7" outlineLevel="4" x14ac:dyDescent="0.25">
      <c r="A224" s="101" t="s">
        <v>341</v>
      </c>
      <c r="B224" s="99"/>
      <c r="C224" s="100" t="s">
        <v>585</v>
      </c>
      <c r="D224" s="100" t="s">
        <v>338</v>
      </c>
      <c r="E224" s="98">
        <v>795538.46</v>
      </c>
      <c r="F224" s="98">
        <v>1270615.3799999999</v>
      </c>
      <c r="G224" s="97">
        <v>0</v>
      </c>
    </row>
    <row r="225" spans="1:7" outlineLevel="2" x14ac:dyDescent="0.25">
      <c r="A225" s="111" t="s">
        <v>540</v>
      </c>
      <c r="B225" s="109"/>
      <c r="C225" s="110" t="s">
        <v>539</v>
      </c>
      <c r="D225" s="109"/>
      <c r="E225" s="108">
        <v>31268307.690000001</v>
      </c>
      <c r="F225" s="108">
        <v>0</v>
      </c>
      <c r="G225" s="107">
        <v>0</v>
      </c>
    </row>
    <row r="226" spans="1:7" ht="25.5" outlineLevel="3" x14ac:dyDescent="0.25">
      <c r="A226" s="106" t="s">
        <v>538</v>
      </c>
      <c r="B226" s="104"/>
      <c r="C226" s="105" t="s">
        <v>537</v>
      </c>
      <c r="D226" s="104"/>
      <c r="E226" s="103">
        <v>31268307.690000001</v>
      </c>
      <c r="F226" s="103">
        <v>0</v>
      </c>
      <c r="G226" s="102">
        <v>0</v>
      </c>
    </row>
    <row r="227" spans="1:7" ht="25.5" outlineLevel="4" x14ac:dyDescent="0.25">
      <c r="A227" s="101" t="s">
        <v>297</v>
      </c>
      <c r="B227" s="99"/>
      <c r="C227" s="100" t="s">
        <v>537</v>
      </c>
      <c r="D227" s="100" t="s">
        <v>294</v>
      </c>
      <c r="E227" s="98">
        <v>31268307.690000001</v>
      </c>
      <c r="F227" s="98">
        <v>0</v>
      </c>
      <c r="G227" s="97">
        <v>0</v>
      </c>
    </row>
    <row r="228" spans="1:7" ht="25.5" outlineLevel="1" x14ac:dyDescent="0.25">
      <c r="A228" s="116" t="s">
        <v>412</v>
      </c>
      <c r="B228" s="114"/>
      <c r="C228" s="115" t="s">
        <v>411</v>
      </c>
      <c r="D228" s="114"/>
      <c r="E228" s="113">
        <v>1056446924.45</v>
      </c>
      <c r="F228" s="113">
        <v>1107903428.8099999</v>
      </c>
      <c r="G228" s="112">
        <v>1156084219.01</v>
      </c>
    </row>
    <row r="229" spans="1:7" outlineLevel="2" x14ac:dyDescent="0.25">
      <c r="A229" s="111" t="s">
        <v>410</v>
      </c>
      <c r="B229" s="109"/>
      <c r="C229" s="110" t="s">
        <v>409</v>
      </c>
      <c r="D229" s="109"/>
      <c r="E229" s="108">
        <v>503205483.43000001</v>
      </c>
      <c r="F229" s="108">
        <v>529253200.94</v>
      </c>
      <c r="G229" s="107">
        <v>553922800.94000006</v>
      </c>
    </row>
    <row r="230" spans="1:7" ht="25.5" outlineLevel="3" x14ac:dyDescent="0.25">
      <c r="A230" s="106" t="s">
        <v>489</v>
      </c>
      <c r="B230" s="104"/>
      <c r="C230" s="105" t="s">
        <v>609</v>
      </c>
      <c r="D230" s="104"/>
      <c r="E230" s="103">
        <v>35000</v>
      </c>
      <c r="F230" s="103">
        <v>0</v>
      </c>
      <c r="G230" s="102">
        <v>0</v>
      </c>
    </row>
    <row r="231" spans="1:7" ht="25.5" outlineLevel="4" x14ac:dyDescent="0.25">
      <c r="A231" s="101" t="s">
        <v>297</v>
      </c>
      <c r="B231" s="99"/>
      <c r="C231" s="100" t="s">
        <v>609</v>
      </c>
      <c r="D231" s="100" t="s">
        <v>294</v>
      </c>
      <c r="E231" s="98">
        <v>35000</v>
      </c>
      <c r="F231" s="98">
        <v>0</v>
      </c>
      <c r="G231" s="97">
        <v>0</v>
      </c>
    </row>
    <row r="232" spans="1:7" outlineLevel="3" x14ac:dyDescent="0.25">
      <c r="A232" s="106" t="s">
        <v>608</v>
      </c>
      <c r="B232" s="104"/>
      <c r="C232" s="105" t="s">
        <v>607</v>
      </c>
      <c r="D232" s="104"/>
      <c r="E232" s="103">
        <v>171709968.94</v>
      </c>
      <c r="F232" s="103">
        <v>171709968.94</v>
      </c>
      <c r="G232" s="102">
        <v>171709968.94</v>
      </c>
    </row>
    <row r="233" spans="1:7" ht="25.5" outlineLevel="4" x14ac:dyDescent="0.25">
      <c r="A233" s="101" t="s">
        <v>297</v>
      </c>
      <c r="B233" s="99"/>
      <c r="C233" s="100" t="s">
        <v>607</v>
      </c>
      <c r="D233" s="100" t="s">
        <v>294</v>
      </c>
      <c r="E233" s="98">
        <v>171709968.94</v>
      </c>
      <c r="F233" s="98">
        <v>171709968.94</v>
      </c>
      <c r="G233" s="97">
        <v>171709968.94</v>
      </c>
    </row>
    <row r="234" spans="1:7" outlineLevel="3" x14ac:dyDescent="0.25">
      <c r="A234" s="106" t="s">
        <v>606</v>
      </c>
      <c r="B234" s="104"/>
      <c r="C234" s="105" t="s">
        <v>605</v>
      </c>
      <c r="D234" s="104"/>
      <c r="E234" s="103">
        <v>16801832</v>
      </c>
      <c r="F234" s="103">
        <v>16801832</v>
      </c>
      <c r="G234" s="102">
        <v>16801832</v>
      </c>
    </row>
    <row r="235" spans="1:7" ht="25.5" outlineLevel="4" x14ac:dyDescent="0.25">
      <c r="A235" s="101" t="s">
        <v>297</v>
      </c>
      <c r="B235" s="99"/>
      <c r="C235" s="100" t="s">
        <v>605</v>
      </c>
      <c r="D235" s="100" t="s">
        <v>294</v>
      </c>
      <c r="E235" s="98">
        <v>16801832</v>
      </c>
      <c r="F235" s="98">
        <v>16801832</v>
      </c>
      <c r="G235" s="97">
        <v>16801832</v>
      </c>
    </row>
    <row r="236" spans="1:7" ht="25.5" outlineLevel="3" x14ac:dyDescent="0.25">
      <c r="A236" s="106" t="s">
        <v>577</v>
      </c>
      <c r="B236" s="104"/>
      <c r="C236" s="105" t="s">
        <v>604</v>
      </c>
      <c r="D236" s="104"/>
      <c r="E236" s="103">
        <v>300866600</v>
      </c>
      <c r="F236" s="103">
        <v>327026900</v>
      </c>
      <c r="G236" s="102">
        <v>351696500</v>
      </c>
    </row>
    <row r="237" spans="1:7" ht="25.5" outlineLevel="4" x14ac:dyDescent="0.25">
      <c r="A237" s="101" t="s">
        <v>297</v>
      </c>
      <c r="B237" s="99"/>
      <c r="C237" s="100" t="s">
        <v>604</v>
      </c>
      <c r="D237" s="100" t="s">
        <v>294</v>
      </c>
      <c r="E237" s="98">
        <v>300866600</v>
      </c>
      <c r="F237" s="98">
        <v>327026900</v>
      </c>
      <c r="G237" s="97">
        <v>351696500</v>
      </c>
    </row>
    <row r="238" spans="1:7" ht="51" outlineLevel="3" x14ac:dyDescent="0.25">
      <c r="A238" s="106" t="s">
        <v>55</v>
      </c>
      <c r="B238" s="104"/>
      <c r="C238" s="105" t="s">
        <v>408</v>
      </c>
      <c r="D238" s="104"/>
      <c r="E238" s="103">
        <v>328000</v>
      </c>
      <c r="F238" s="103">
        <v>328000</v>
      </c>
      <c r="G238" s="102">
        <v>328000</v>
      </c>
    </row>
    <row r="239" spans="1:7" outlineLevel="4" x14ac:dyDescent="0.25">
      <c r="A239" s="101" t="s">
        <v>341</v>
      </c>
      <c r="B239" s="99"/>
      <c r="C239" s="100" t="s">
        <v>408</v>
      </c>
      <c r="D239" s="100" t="s">
        <v>338</v>
      </c>
      <c r="E239" s="98">
        <v>328000</v>
      </c>
      <c r="F239" s="98">
        <v>328000</v>
      </c>
      <c r="G239" s="97">
        <v>328000</v>
      </c>
    </row>
    <row r="240" spans="1:7" ht="38.25" outlineLevel="3" x14ac:dyDescent="0.25">
      <c r="A240" s="106" t="s">
        <v>56</v>
      </c>
      <c r="B240" s="104"/>
      <c r="C240" s="105" t="s">
        <v>407</v>
      </c>
      <c r="D240" s="104"/>
      <c r="E240" s="103">
        <v>13386500</v>
      </c>
      <c r="F240" s="103">
        <v>13386500</v>
      </c>
      <c r="G240" s="102">
        <v>13386500</v>
      </c>
    </row>
    <row r="241" spans="1:7" outlineLevel="4" x14ac:dyDescent="0.25">
      <c r="A241" s="101" t="s">
        <v>361</v>
      </c>
      <c r="B241" s="99"/>
      <c r="C241" s="100" t="s">
        <v>407</v>
      </c>
      <c r="D241" s="100" t="s">
        <v>359</v>
      </c>
      <c r="E241" s="98">
        <v>13386500</v>
      </c>
      <c r="F241" s="98">
        <v>13386500</v>
      </c>
      <c r="G241" s="97">
        <v>13386500</v>
      </c>
    </row>
    <row r="242" spans="1:7" ht="38.25" outlineLevel="3" x14ac:dyDescent="0.25">
      <c r="A242" s="106" t="s">
        <v>603</v>
      </c>
      <c r="B242" s="104"/>
      <c r="C242" s="105" t="s">
        <v>601</v>
      </c>
      <c r="D242" s="104"/>
      <c r="E242" s="103">
        <v>77582.490000000005</v>
      </c>
      <c r="F242" s="103">
        <v>0</v>
      </c>
      <c r="G242" s="102">
        <v>0</v>
      </c>
    </row>
    <row r="243" spans="1:7" ht="25.5" outlineLevel="4" x14ac:dyDescent="0.25">
      <c r="A243" s="101" t="s">
        <v>297</v>
      </c>
      <c r="B243" s="99"/>
      <c r="C243" s="100" t="s">
        <v>601</v>
      </c>
      <c r="D243" s="100" t="s">
        <v>294</v>
      </c>
      <c r="E243" s="98">
        <v>77582.490000000005</v>
      </c>
      <c r="F243" s="98">
        <v>0</v>
      </c>
      <c r="G243" s="97">
        <v>0</v>
      </c>
    </row>
    <row r="244" spans="1:7" ht="25.5" outlineLevel="2" x14ac:dyDescent="0.25">
      <c r="A244" s="111" t="s">
        <v>584</v>
      </c>
      <c r="B244" s="109"/>
      <c r="C244" s="110" t="s">
        <v>583</v>
      </c>
      <c r="D244" s="109"/>
      <c r="E244" s="108">
        <v>418202663.66000003</v>
      </c>
      <c r="F244" s="108">
        <v>439814763.66000003</v>
      </c>
      <c r="G244" s="107">
        <v>459731963.66000003</v>
      </c>
    </row>
    <row r="245" spans="1:7" ht="25.5" outlineLevel="3" x14ac:dyDescent="0.25">
      <c r="A245" s="106" t="s">
        <v>489</v>
      </c>
      <c r="B245" s="104"/>
      <c r="C245" s="105" t="s">
        <v>582</v>
      </c>
      <c r="D245" s="104"/>
      <c r="E245" s="103">
        <v>60000</v>
      </c>
      <c r="F245" s="103">
        <v>0</v>
      </c>
      <c r="G245" s="102">
        <v>0</v>
      </c>
    </row>
    <row r="246" spans="1:7" ht="25.5" outlineLevel="4" x14ac:dyDescent="0.25">
      <c r="A246" s="101" t="s">
        <v>297</v>
      </c>
      <c r="B246" s="99"/>
      <c r="C246" s="100" t="s">
        <v>582</v>
      </c>
      <c r="D246" s="100" t="s">
        <v>294</v>
      </c>
      <c r="E246" s="98">
        <v>60000</v>
      </c>
      <c r="F246" s="98">
        <v>0</v>
      </c>
      <c r="G246" s="97">
        <v>0</v>
      </c>
    </row>
    <row r="247" spans="1:7" ht="38.25" outlineLevel="3" x14ac:dyDescent="0.25">
      <c r="A247" s="106" t="s">
        <v>581</v>
      </c>
      <c r="B247" s="104"/>
      <c r="C247" s="105" t="s">
        <v>580</v>
      </c>
      <c r="D247" s="104"/>
      <c r="E247" s="103">
        <v>37524463.659999996</v>
      </c>
      <c r="F247" s="103">
        <v>37524463.659999996</v>
      </c>
      <c r="G247" s="102">
        <v>37524463.659999996</v>
      </c>
    </row>
    <row r="248" spans="1:7" ht="25.5" outlineLevel="4" x14ac:dyDescent="0.25">
      <c r="A248" s="101" t="s">
        <v>297</v>
      </c>
      <c r="B248" s="99"/>
      <c r="C248" s="100" t="s">
        <v>580</v>
      </c>
      <c r="D248" s="100" t="s">
        <v>294</v>
      </c>
      <c r="E248" s="98">
        <v>37524463.659999996</v>
      </c>
      <c r="F248" s="98">
        <v>37524463.659999996</v>
      </c>
      <c r="G248" s="97">
        <v>37524463.659999996</v>
      </c>
    </row>
    <row r="249" spans="1:7" ht="38.25" outlineLevel="3" x14ac:dyDescent="0.25">
      <c r="A249" s="106" t="s">
        <v>579</v>
      </c>
      <c r="B249" s="104"/>
      <c r="C249" s="105" t="s">
        <v>578</v>
      </c>
      <c r="D249" s="104"/>
      <c r="E249" s="103">
        <v>1140600</v>
      </c>
      <c r="F249" s="103">
        <v>1148400</v>
      </c>
      <c r="G249" s="102">
        <v>1148400</v>
      </c>
    </row>
    <row r="250" spans="1:7" ht="25.5" outlineLevel="4" x14ac:dyDescent="0.25">
      <c r="A250" s="101" t="s">
        <v>297</v>
      </c>
      <c r="B250" s="99"/>
      <c r="C250" s="100" t="s">
        <v>578</v>
      </c>
      <c r="D250" s="100" t="s">
        <v>294</v>
      </c>
      <c r="E250" s="98">
        <v>1140600</v>
      </c>
      <c r="F250" s="98">
        <v>1148400</v>
      </c>
      <c r="G250" s="97">
        <v>1148400</v>
      </c>
    </row>
    <row r="251" spans="1:7" ht="25.5" outlineLevel="3" x14ac:dyDescent="0.25">
      <c r="A251" s="106" t="s">
        <v>577</v>
      </c>
      <c r="B251" s="104"/>
      <c r="C251" s="105" t="s">
        <v>576</v>
      </c>
      <c r="D251" s="104"/>
      <c r="E251" s="103">
        <v>352798400</v>
      </c>
      <c r="F251" s="103">
        <v>374290800</v>
      </c>
      <c r="G251" s="102">
        <v>394208000</v>
      </c>
    </row>
    <row r="252" spans="1:7" ht="25.5" outlineLevel="4" x14ac:dyDescent="0.25">
      <c r="A252" s="101" t="s">
        <v>297</v>
      </c>
      <c r="B252" s="99"/>
      <c r="C252" s="100" t="s">
        <v>576</v>
      </c>
      <c r="D252" s="100" t="s">
        <v>294</v>
      </c>
      <c r="E252" s="98">
        <v>352798400</v>
      </c>
      <c r="F252" s="98">
        <v>374290800</v>
      </c>
      <c r="G252" s="97">
        <v>394208000</v>
      </c>
    </row>
    <row r="253" spans="1:7" ht="63.75" outlineLevel="3" x14ac:dyDescent="0.25">
      <c r="A253" s="106" t="s">
        <v>252</v>
      </c>
      <c r="B253" s="104"/>
      <c r="C253" s="105" t="s">
        <v>575</v>
      </c>
      <c r="D253" s="104"/>
      <c r="E253" s="103">
        <v>1587100</v>
      </c>
      <c r="F253" s="103">
        <v>1587100</v>
      </c>
      <c r="G253" s="102">
        <v>1587100</v>
      </c>
    </row>
    <row r="254" spans="1:7" ht="25.5" outlineLevel="4" x14ac:dyDescent="0.25">
      <c r="A254" s="101" t="s">
        <v>297</v>
      </c>
      <c r="B254" s="99"/>
      <c r="C254" s="100" t="s">
        <v>575</v>
      </c>
      <c r="D254" s="100" t="s">
        <v>294</v>
      </c>
      <c r="E254" s="98">
        <v>1587100</v>
      </c>
      <c r="F254" s="98">
        <v>1587100</v>
      </c>
      <c r="G254" s="97">
        <v>1587100</v>
      </c>
    </row>
    <row r="255" spans="1:7" ht="51" outlineLevel="3" x14ac:dyDescent="0.25">
      <c r="A255" s="106" t="s">
        <v>574</v>
      </c>
      <c r="B255" s="104"/>
      <c r="C255" s="105" t="s">
        <v>573</v>
      </c>
      <c r="D255" s="104"/>
      <c r="E255" s="103">
        <v>25092100</v>
      </c>
      <c r="F255" s="103">
        <v>25264000</v>
      </c>
      <c r="G255" s="102">
        <v>25264000</v>
      </c>
    </row>
    <row r="256" spans="1:7" ht="25.5" outlineLevel="4" x14ac:dyDescent="0.25">
      <c r="A256" s="101" t="s">
        <v>297</v>
      </c>
      <c r="B256" s="99"/>
      <c r="C256" s="100" t="s">
        <v>573</v>
      </c>
      <c r="D256" s="100" t="s">
        <v>294</v>
      </c>
      <c r="E256" s="98">
        <v>25092100</v>
      </c>
      <c r="F256" s="98">
        <v>25264000</v>
      </c>
      <c r="G256" s="97">
        <v>25264000</v>
      </c>
    </row>
    <row r="257" spans="1:7" outlineLevel="2" x14ac:dyDescent="0.25">
      <c r="A257" s="111" t="s">
        <v>536</v>
      </c>
      <c r="B257" s="109"/>
      <c r="C257" s="110" t="s">
        <v>535</v>
      </c>
      <c r="D257" s="109"/>
      <c r="E257" s="108">
        <v>61336618.210000001</v>
      </c>
      <c r="F257" s="108">
        <v>65178905.060000002</v>
      </c>
      <c r="G257" s="107">
        <v>68772895.260000005</v>
      </c>
    </row>
    <row r="258" spans="1:7" ht="25.5" outlineLevel="3" x14ac:dyDescent="0.25">
      <c r="A258" s="106" t="s">
        <v>534</v>
      </c>
      <c r="B258" s="104"/>
      <c r="C258" s="105" t="s">
        <v>533</v>
      </c>
      <c r="D258" s="104"/>
      <c r="E258" s="103">
        <v>61336618.210000001</v>
      </c>
      <c r="F258" s="103">
        <v>65178905.060000002</v>
      </c>
      <c r="G258" s="102">
        <v>68772895.260000005</v>
      </c>
    </row>
    <row r="259" spans="1:7" ht="25.5" outlineLevel="4" x14ac:dyDescent="0.25">
      <c r="A259" s="101" t="s">
        <v>297</v>
      </c>
      <c r="B259" s="99"/>
      <c r="C259" s="100" t="s">
        <v>533</v>
      </c>
      <c r="D259" s="100" t="s">
        <v>294</v>
      </c>
      <c r="E259" s="98">
        <v>61336618.210000001</v>
      </c>
      <c r="F259" s="98">
        <v>65178905.060000002</v>
      </c>
      <c r="G259" s="97">
        <v>68772895.260000005</v>
      </c>
    </row>
    <row r="260" spans="1:7" outlineLevel="2" x14ac:dyDescent="0.25">
      <c r="A260" s="111" t="s">
        <v>507</v>
      </c>
      <c r="B260" s="109"/>
      <c r="C260" s="110" t="s">
        <v>506</v>
      </c>
      <c r="D260" s="109"/>
      <c r="E260" s="108">
        <v>70496859.150000006</v>
      </c>
      <c r="F260" s="108">
        <v>70496859.150000006</v>
      </c>
      <c r="G260" s="107">
        <v>70496859.150000006</v>
      </c>
    </row>
    <row r="261" spans="1:7" outlineLevel="3" x14ac:dyDescent="0.25">
      <c r="A261" s="106" t="s">
        <v>505</v>
      </c>
      <c r="B261" s="104"/>
      <c r="C261" s="105" t="s">
        <v>504</v>
      </c>
      <c r="D261" s="104"/>
      <c r="E261" s="103">
        <v>28962224.460000001</v>
      </c>
      <c r="F261" s="103">
        <v>28962224.460000001</v>
      </c>
      <c r="G261" s="102">
        <v>28962224.460000001</v>
      </c>
    </row>
    <row r="262" spans="1:7" ht="25.5" outlineLevel="4" x14ac:dyDescent="0.25">
      <c r="A262" s="101" t="s">
        <v>297</v>
      </c>
      <c r="B262" s="99"/>
      <c r="C262" s="100" t="s">
        <v>504</v>
      </c>
      <c r="D262" s="100" t="s">
        <v>294</v>
      </c>
      <c r="E262" s="98">
        <v>28962224.460000001</v>
      </c>
      <c r="F262" s="98">
        <v>28962224.460000001</v>
      </c>
      <c r="G262" s="97">
        <v>28962224.460000001</v>
      </c>
    </row>
    <row r="263" spans="1:7" ht="25.5" outlineLevel="3" x14ac:dyDescent="0.25">
      <c r="A263" s="106" t="s">
        <v>572</v>
      </c>
      <c r="B263" s="104"/>
      <c r="C263" s="105" t="s">
        <v>571</v>
      </c>
      <c r="D263" s="104"/>
      <c r="E263" s="103">
        <v>5539900</v>
      </c>
      <c r="F263" s="103">
        <v>5539900</v>
      </c>
      <c r="G263" s="102">
        <v>5539900</v>
      </c>
    </row>
    <row r="264" spans="1:7" ht="25.5" outlineLevel="4" x14ac:dyDescent="0.25">
      <c r="A264" s="101" t="s">
        <v>297</v>
      </c>
      <c r="B264" s="99"/>
      <c r="C264" s="100" t="s">
        <v>571</v>
      </c>
      <c r="D264" s="100" t="s">
        <v>294</v>
      </c>
      <c r="E264" s="98">
        <v>5539900</v>
      </c>
      <c r="F264" s="98">
        <v>5539900</v>
      </c>
      <c r="G264" s="97">
        <v>5539900</v>
      </c>
    </row>
    <row r="265" spans="1:7" outlineLevel="3" x14ac:dyDescent="0.25">
      <c r="A265" s="106" t="s">
        <v>54</v>
      </c>
      <c r="B265" s="104"/>
      <c r="C265" s="105" t="s">
        <v>570</v>
      </c>
      <c r="D265" s="104"/>
      <c r="E265" s="103">
        <v>12897900</v>
      </c>
      <c r="F265" s="103">
        <v>12897900</v>
      </c>
      <c r="G265" s="102">
        <v>12897900</v>
      </c>
    </row>
    <row r="266" spans="1:7" ht="25.5" outlineLevel="4" x14ac:dyDescent="0.25">
      <c r="A266" s="101" t="s">
        <v>297</v>
      </c>
      <c r="B266" s="99"/>
      <c r="C266" s="100" t="s">
        <v>570</v>
      </c>
      <c r="D266" s="100" t="s">
        <v>294</v>
      </c>
      <c r="E266" s="98">
        <v>12897900</v>
      </c>
      <c r="F266" s="98">
        <v>12897900</v>
      </c>
      <c r="G266" s="97">
        <v>12897900</v>
      </c>
    </row>
    <row r="267" spans="1:7" ht="25.5" outlineLevel="3" x14ac:dyDescent="0.25">
      <c r="A267" s="106" t="s">
        <v>65</v>
      </c>
      <c r="B267" s="104"/>
      <c r="C267" s="105" t="s">
        <v>569</v>
      </c>
      <c r="D267" s="104"/>
      <c r="E267" s="103">
        <v>22983775.510000002</v>
      </c>
      <c r="F267" s="103">
        <v>22983775.510000002</v>
      </c>
      <c r="G267" s="102">
        <v>22983775.510000002</v>
      </c>
    </row>
    <row r="268" spans="1:7" ht="25.5" outlineLevel="4" x14ac:dyDescent="0.25">
      <c r="A268" s="101" t="s">
        <v>297</v>
      </c>
      <c r="B268" s="99"/>
      <c r="C268" s="100" t="s">
        <v>569</v>
      </c>
      <c r="D268" s="100" t="s">
        <v>294</v>
      </c>
      <c r="E268" s="98">
        <v>22983775.510000002</v>
      </c>
      <c r="F268" s="98">
        <v>22983775.510000002</v>
      </c>
      <c r="G268" s="97">
        <v>22983775.510000002</v>
      </c>
    </row>
    <row r="269" spans="1:7" ht="38.25" outlineLevel="3" x14ac:dyDescent="0.25">
      <c r="A269" s="106" t="s">
        <v>568</v>
      </c>
      <c r="B269" s="104"/>
      <c r="C269" s="105" t="s">
        <v>567</v>
      </c>
      <c r="D269" s="104"/>
      <c r="E269" s="103">
        <v>113059.18</v>
      </c>
      <c r="F269" s="103">
        <v>113059.18</v>
      </c>
      <c r="G269" s="102">
        <v>113059.18</v>
      </c>
    </row>
    <row r="270" spans="1:7" ht="25.5" outlineLevel="4" x14ac:dyDescent="0.25">
      <c r="A270" s="101" t="s">
        <v>297</v>
      </c>
      <c r="B270" s="99"/>
      <c r="C270" s="100" t="s">
        <v>567</v>
      </c>
      <c r="D270" s="100" t="s">
        <v>294</v>
      </c>
      <c r="E270" s="98">
        <v>113059.18</v>
      </c>
      <c r="F270" s="98">
        <v>113059.18</v>
      </c>
      <c r="G270" s="97">
        <v>113059.18</v>
      </c>
    </row>
    <row r="271" spans="1:7" outlineLevel="2" x14ac:dyDescent="0.25">
      <c r="A271" s="111" t="s">
        <v>566</v>
      </c>
      <c r="B271" s="109"/>
      <c r="C271" s="110" t="s">
        <v>565</v>
      </c>
      <c r="D271" s="109"/>
      <c r="E271" s="108">
        <v>3205300</v>
      </c>
      <c r="F271" s="108">
        <v>3159700</v>
      </c>
      <c r="G271" s="107">
        <v>3159700</v>
      </c>
    </row>
    <row r="272" spans="1:7" ht="25.5" outlineLevel="3" x14ac:dyDescent="0.25">
      <c r="A272" s="106" t="s">
        <v>564</v>
      </c>
      <c r="B272" s="104"/>
      <c r="C272" s="105" t="s">
        <v>562</v>
      </c>
      <c r="D272" s="104"/>
      <c r="E272" s="103">
        <v>3205300</v>
      </c>
      <c r="F272" s="103">
        <v>3159700</v>
      </c>
      <c r="G272" s="102">
        <v>3159700</v>
      </c>
    </row>
    <row r="273" spans="1:7" ht="25.5" outlineLevel="4" x14ac:dyDescent="0.25">
      <c r="A273" s="101" t="s">
        <v>297</v>
      </c>
      <c r="B273" s="99"/>
      <c r="C273" s="100" t="s">
        <v>562</v>
      </c>
      <c r="D273" s="100" t="s">
        <v>294</v>
      </c>
      <c r="E273" s="98">
        <v>3205300</v>
      </c>
      <c r="F273" s="98">
        <v>3159700</v>
      </c>
      <c r="G273" s="97">
        <v>3159700</v>
      </c>
    </row>
    <row r="274" spans="1:7" ht="25.5" outlineLevel="1" x14ac:dyDescent="0.25">
      <c r="A274" s="116" t="s">
        <v>937</v>
      </c>
      <c r="B274" s="114"/>
      <c r="C274" s="115" t="s">
        <v>936</v>
      </c>
      <c r="D274" s="114"/>
      <c r="E274" s="113">
        <v>20326462.210000001</v>
      </c>
      <c r="F274" s="113">
        <v>20309628.870000001</v>
      </c>
      <c r="G274" s="112">
        <v>20309628.870000001</v>
      </c>
    </row>
    <row r="275" spans="1:7" ht="25.5" outlineLevel="2" x14ac:dyDescent="0.25">
      <c r="A275" s="111" t="s">
        <v>935</v>
      </c>
      <c r="B275" s="109"/>
      <c r="C275" s="110" t="s">
        <v>934</v>
      </c>
      <c r="D275" s="109"/>
      <c r="E275" s="108">
        <v>20326462.210000001</v>
      </c>
      <c r="F275" s="108">
        <v>20309628.870000001</v>
      </c>
      <c r="G275" s="107">
        <v>20309628.870000001</v>
      </c>
    </row>
    <row r="276" spans="1:7" ht="38.25" outlineLevel="3" x14ac:dyDescent="0.25">
      <c r="A276" s="106" t="s">
        <v>933</v>
      </c>
      <c r="B276" s="104"/>
      <c r="C276" s="105" t="s">
        <v>932</v>
      </c>
      <c r="D276" s="104"/>
      <c r="E276" s="103">
        <v>20326462.210000001</v>
      </c>
      <c r="F276" s="103">
        <v>20309628.870000001</v>
      </c>
      <c r="G276" s="102">
        <v>20309628.870000001</v>
      </c>
    </row>
    <row r="277" spans="1:7" ht="38.25" outlineLevel="4" x14ac:dyDescent="0.25">
      <c r="A277" s="101" t="s">
        <v>430</v>
      </c>
      <c r="B277" s="99"/>
      <c r="C277" s="100" t="s">
        <v>932</v>
      </c>
      <c r="D277" s="100" t="s">
        <v>429</v>
      </c>
      <c r="E277" s="98">
        <v>19782557.710000001</v>
      </c>
      <c r="F277" s="98">
        <v>19782557.710000001</v>
      </c>
      <c r="G277" s="97">
        <v>19782557.710000001</v>
      </c>
    </row>
    <row r="278" spans="1:7" outlineLevel="4" x14ac:dyDescent="0.25">
      <c r="A278" s="101" t="s">
        <v>341</v>
      </c>
      <c r="B278" s="99"/>
      <c r="C278" s="100" t="s">
        <v>932</v>
      </c>
      <c r="D278" s="100" t="s">
        <v>338</v>
      </c>
      <c r="E278" s="98">
        <v>543904.5</v>
      </c>
      <c r="F278" s="98">
        <v>527071.16</v>
      </c>
      <c r="G278" s="97">
        <v>527071.16</v>
      </c>
    </row>
    <row r="279" spans="1:7" ht="30.75" thickBot="1" x14ac:dyDescent="0.3">
      <c r="A279" s="121" t="s">
        <v>493</v>
      </c>
      <c r="B279" s="119"/>
      <c r="C279" s="120" t="s">
        <v>492</v>
      </c>
      <c r="D279" s="119"/>
      <c r="E279" s="118">
        <v>680557025.42999995</v>
      </c>
      <c r="F279" s="118">
        <v>733812523.39999998</v>
      </c>
      <c r="G279" s="117">
        <v>251574494.99000001</v>
      </c>
    </row>
    <row r="280" spans="1:7" ht="25.5" outlineLevel="2" x14ac:dyDescent="0.25">
      <c r="A280" s="111" t="s">
        <v>532</v>
      </c>
      <c r="B280" s="109"/>
      <c r="C280" s="110" t="s">
        <v>531</v>
      </c>
      <c r="D280" s="109"/>
      <c r="E280" s="108">
        <v>55724995.880000003</v>
      </c>
      <c r="F280" s="108">
        <v>57999145.090000004</v>
      </c>
      <c r="G280" s="107">
        <v>60489396.329999998</v>
      </c>
    </row>
    <row r="281" spans="1:7" ht="25.5" outlineLevel="3" x14ac:dyDescent="0.25">
      <c r="A281" s="106" t="s">
        <v>489</v>
      </c>
      <c r="B281" s="104"/>
      <c r="C281" s="105" t="s">
        <v>530</v>
      </c>
      <c r="D281" s="104"/>
      <c r="E281" s="103">
        <v>50000</v>
      </c>
      <c r="F281" s="103">
        <v>0</v>
      </c>
      <c r="G281" s="102">
        <v>0</v>
      </c>
    </row>
    <row r="282" spans="1:7" ht="25.5" outlineLevel="4" x14ac:dyDescent="0.25">
      <c r="A282" s="101" t="s">
        <v>297</v>
      </c>
      <c r="B282" s="99"/>
      <c r="C282" s="100" t="s">
        <v>530</v>
      </c>
      <c r="D282" s="100" t="s">
        <v>294</v>
      </c>
      <c r="E282" s="98">
        <v>50000</v>
      </c>
      <c r="F282" s="98">
        <v>0</v>
      </c>
      <c r="G282" s="97">
        <v>0</v>
      </c>
    </row>
    <row r="283" spans="1:7" outlineLevel="3" x14ac:dyDescent="0.25">
      <c r="A283" s="106" t="s">
        <v>529</v>
      </c>
      <c r="B283" s="104"/>
      <c r="C283" s="105" t="s">
        <v>528</v>
      </c>
      <c r="D283" s="104"/>
      <c r="E283" s="103">
        <v>55395258.280000001</v>
      </c>
      <c r="F283" s="103">
        <v>57719407.490000002</v>
      </c>
      <c r="G283" s="102">
        <v>60209658.729999997</v>
      </c>
    </row>
    <row r="284" spans="1:7" ht="25.5" outlineLevel="4" x14ac:dyDescent="0.25">
      <c r="A284" s="101" t="s">
        <v>297</v>
      </c>
      <c r="B284" s="99"/>
      <c r="C284" s="100" t="s">
        <v>528</v>
      </c>
      <c r="D284" s="100" t="s">
        <v>294</v>
      </c>
      <c r="E284" s="98">
        <v>55395258.280000001</v>
      </c>
      <c r="F284" s="98">
        <v>57719407.490000002</v>
      </c>
      <c r="G284" s="97">
        <v>60209658.729999997</v>
      </c>
    </row>
    <row r="285" spans="1:7" ht="25.5" outlineLevel="3" x14ac:dyDescent="0.25">
      <c r="A285" s="106" t="s">
        <v>527</v>
      </c>
      <c r="B285" s="104"/>
      <c r="C285" s="105" t="s">
        <v>525</v>
      </c>
      <c r="D285" s="104"/>
      <c r="E285" s="103">
        <v>279737.59999999998</v>
      </c>
      <c r="F285" s="103">
        <v>279737.59999999998</v>
      </c>
      <c r="G285" s="102">
        <v>279737.59999999998</v>
      </c>
    </row>
    <row r="286" spans="1:7" ht="25.5" outlineLevel="4" x14ac:dyDescent="0.25">
      <c r="A286" s="101" t="s">
        <v>297</v>
      </c>
      <c r="B286" s="99"/>
      <c r="C286" s="100" t="s">
        <v>525</v>
      </c>
      <c r="D286" s="100" t="s">
        <v>294</v>
      </c>
      <c r="E286" s="98">
        <v>279737.59999999998</v>
      </c>
      <c r="F286" s="98">
        <v>279737.59999999998</v>
      </c>
      <c r="G286" s="97">
        <v>279737.59999999998</v>
      </c>
    </row>
    <row r="287" spans="1:7" outlineLevel="2" x14ac:dyDescent="0.25">
      <c r="A287" s="111" t="s">
        <v>491</v>
      </c>
      <c r="B287" s="109"/>
      <c r="C287" s="110" t="s">
        <v>490</v>
      </c>
      <c r="D287" s="109"/>
      <c r="E287" s="108">
        <v>109339715.13</v>
      </c>
      <c r="F287" s="108">
        <v>116097216.93000001</v>
      </c>
      <c r="G287" s="107">
        <v>123390968.84999999</v>
      </c>
    </row>
    <row r="288" spans="1:7" ht="25.5" outlineLevel="3" x14ac:dyDescent="0.25">
      <c r="A288" s="106" t="s">
        <v>489</v>
      </c>
      <c r="B288" s="104"/>
      <c r="C288" s="105" t="s">
        <v>488</v>
      </c>
      <c r="D288" s="104"/>
      <c r="E288" s="103">
        <v>50000</v>
      </c>
      <c r="F288" s="103">
        <v>0</v>
      </c>
      <c r="G288" s="102">
        <v>0</v>
      </c>
    </row>
    <row r="289" spans="1:7" ht="25.5" outlineLevel="4" x14ac:dyDescent="0.25">
      <c r="A289" s="101" t="s">
        <v>297</v>
      </c>
      <c r="B289" s="99"/>
      <c r="C289" s="100" t="s">
        <v>488</v>
      </c>
      <c r="D289" s="100" t="s">
        <v>294</v>
      </c>
      <c r="E289" s="98">
        <v>50000</v>
      </c>
      <c r="F289" s="98">
        <v>0</v>
      </c>
      <c r="G289" s="97">
        <v>0</v>
      </c>
    </row>
    <row r="290" spans="1:7" ht="25.5" outlineLevel="3" x14ac:dyDescent="0.25">
      <c r="A290" s="106" t="s">
        <v>487</v>
      </c>
      <c r="B290" s="104"/>
      <c r="C290" s="105" t="s">
        <v>486</v>
      </c>
      <c r="D290" s="104"/>
      <c r="E290" s="103">
        <v>32354138.66</v>
      </c>
      <c r="F290" s="103">
        <v>39161640.460000001</v>
      </c>
      <c r="G290" s="102">
        <v>46455392.380000003</v>
      </c>
    </row>
    <row r="291" spans="1:7" ht="25.5" outlineLevel="4" x14ac:dyDescent="0.25">
      <c r="A291" s="101" t="s">
        <v>297</v>
      </c>
      <c r="B291" s="99"/>
      <c r="C291" s="100" t="s">
        <v>486</v>
      </c>
      <c r="D291" s="100" t="s">
        <v>294</v>
      </c>
      <c r="E291" s="98">
        <v>32354138.66</v>
      </c>
      <c r="F291" s="98">
        <v>39161640.460000001</v>
      </c>
      <c r="G291" s="97">
        <v>46455392.380000003</v>
      </c>
    </row>
    <row r="292" spans="1:7" outlineLevel="3" x14ac:dyDescent="0.25">
      <c r="A292" s="106" t="s">
        <v>485</v>
      </c>
      <c r="B292" s="104"/>
      <c r="C292" s="105" t="s">
        <v>484</v>
      </c>
      <c r="D292" s="104"/>
      <c r="E292" s="103">
        <v>1009689.4</v>
      </c>
      <c r="F292" s="103">
        <v>1009689.4</v>
      </c>
      <c r="G292" s="102">
        <v>1009689.4</v>
      </c>
    </row>
    <row r="293" spans="1:7" ht="25.5" outlineLevel="4" x14ac:dyDescent="0.25">
      <c r="A293" s="101" t="s">
        <v>297</v>
      </c>
      <c r="B293" s="99"/>
      <c r="C293" s="100" t="s">
        <v>484</v>
      </c>
      <c r="D293" s="100" t="s">
        <v>294</v>
      </c>
      <c r="E293" s="98">
        <v>1009689.4</v>
      </c>
      <c r="F293" s="98">
        <v>1009689.4</v>
      </c>
      <c r="G293" s="97">
        <v>1009689.4</v>
      </c>
    </row>
    <row r="294" spans="1:7" outlineLevel="3" x14ac:dyDescent="0.25">
      <c r="A294" s="106" t="s">
        <v>483</v>
      </c>
      <c r="B294" s="104"/>
      <c r="C294" s="105" t="s">
        <v>482</v>
      </c>
      <c r="D294" s="104"/>
      <c r="E294" s="103">
        <v>3339776.3</v>
      </c>
      <c r="F294" s="103">
        <v>3339776.3</v>
      </c>
      <c r="G294" s="102">
        <v>3339776.3</v>
      </c>
    </row>
    <row r="295" spans="1:7" ht="25.5" outlineLevel="4" x14ac:dyDescent="0.25">
      <c r="A295" s="101" t="s">
        <v>297</v>
      </c>
      <c r="B295" s="99"/>
      <c r="C295" s="100" t="s">
        <v>482</v>
      </c>
      <c r="D295" s="100" t="s">
        <v>294</v>
      </c>
      <c r="E295" s="98">
        <v>3339776.3</v>
      </c>
      <c r="F295" s="98">
        <v>3339776.3</v>
      </c>
      <c r="G295" s="97">
        <v>3339776.3</v>
      </c>
    </row>
    <row r="296" spans="1:7" ht="25.5" outlineLevel="3" x14ac:dyDescent="0.25">
      <c r="A296" s="106" t="s">
        <v>66</v>
      </c>
      <c r="B296" s="104"/>
      <c r="C296" s="105" t="s">
        <v>481</v>
      </c>
      <c r="D296" s="104"/>
      <c r="E296" s="103">
        <v>47180972</v>
      </c>
      <c r="F296" s="103">
        <v>47180972</v>
      </c>
      <c r="G296" s="102">
        <v>47180972</v>
      </c>
    </row>
    <row r="297" spans="1:7" ht="25.5" outlineLevel="4" x14ac:dyDescent="0.25">
      <c r="A297" s="101" t="s">
        <v>297</v>
      </c>
      <c r="B297" s="99"/>
      <c r="C297" s="100" t="s">
        <v>481</v>
      </c>
      <c r="D297" s="100" t="s">
        <v>294</v>
      </c>
      <c r="E297" s="98">
        <v>47180972</v>
      </c>
      <c r="F297" s="98">
        <v>47180972</v>
      </c>
      <c r="G297" s="97">
        <v>47180972</v>
      </c>
    </row>
    <row r="298" spans="1:7" ht="25.5" outlineLevel="3" x14ac:dyDescent="0.25">
      <c r="A298" s="106" t="s">
        <v>480</v>
      </c>
      <c r="B298" s="104"/>
      <c r="C298" s="105" t="s">
        <v>479</v>
      </c>
      <c r="D298" s="104"/>
      <c r="E298" s="103">
        <v>25405138.77</v>
      </c>
      <c r="F298" s="103">
        <v>25405138.77</v>
      </c>
      <c r="G298" s="102">
        <v>25405138.77</v>
      </c>
    </row>
    <row r="299" spans="1:7" ht="25.5" outlineLevel="4" x14ac:dyDescent="0.25">
      <c r="A299" s="101" t="s">
        <v>297</v>
      </c>
      <c r="B299" s="99"/>
      <c r="C299" s="100" t="s">
        <v>479</v>
      </c>
      <c r="D299" s="100" t="s">
        <v>294</v>
      </c>
      <c r="E299" s="98">
        <v>25405138.77</v>
      </c>
      <c r="F299" s="98">
        <v>25405138.77</v>
      </c>
      <c r="G299" s="97">
        <v>25405138.77</v>
      </c>
    </row>
    <row r="300" spans="1:7" outlineLevel="2" x14ac:dyDescent="0.25">
      <c r="A300" s="111" t="s">
        <v>478</v>
      </c>
      <c r="B300" s="109"/>
      <c r="C300" s="110" t="s">
        <v>477</v>
      </c>
      <c r="D300" s="109"/>
      <c r="E300" s="108">
        <v>13360258.529999999</v>
      </c>
      <c r="F300" s="108">
        <v>14199767.300000001</v>
      </c>
      <c r="G300" s="107">
        <v>15099240.98</v>
      </c>
    </row>
    <row r="301" spans="1:7" ht="25.5" outlineLevel="3" x14ac:dyDescent="0.25">
      <c r="A301" s="106" t="s">
        <v>476</v>
      </c>
      <c r="B301" s="104"/>
      <c r="C301" s="105" t="s">
        <v>475</v>
      </c>
      <c r="D301" s="104"/>
      <c r="E301" s="103">
        <v>13224661.75</v>
      </c>
      <c r="F301" s="103">
        <v>14064170.52</v>
      </c>
      <c r="G301" s="102">
        <v>14963644.199999999</v>
      </c>
    </row>
    <row r="302" spans="1:7" ht="25.5" outlineLevel="4" x14ac:dyDescent="0.25">
      <c r="A302" s="101" t="s">
        <v>297</v>
      </c>
      <c r="B302" s="99"/>
      <c r="C302" s="100" t="s">
        <v>475</v>
      </c>
      <c r="D302" s="100" t="s">
        <v>294</v>
      </c>
      <c r="E302" s="98">
        <v>13224661.75</v>
      </c>
      <c r="F302" s="98">
        <v>14064170.52</v>
      </c>
      <c r="G302" s="97">
        <v>14963644.199999999</v>
      </c>
    </row>
    <row r="303" spans="1:7" outlineLevel="3" x14ac:dyDescent="0.25">
      <c r="A303" s="106" t="s">
        <v>474</v>
      </c>
      <c r="B303" s="104"/>
      <c r="C303" s="105" t="s">
        <v>473</v>
      </c>
      <c r="D303" s="104"/>
      <c r="E303" s="103">
        <v>135596.78</v>
      </c>
      <c r="F303" s="103">
        <v>135596.78</v>
      </c>
      <c r="G303" s="102">
        <v>135596.78</v>
      </c>
    </row>
    <row r="304" spans="1:7" ht="25.5" outlineLevel="4" x14ac:dyDescent="0.25">
      <c r="A304" s="101" t="s">
        <v>297</v>
      </c>
      <c r="B304" s="99"/>
      <c r="C304" s="100" t="s">
        <v>473</v>
      </c>
      <c r="D304" s="100" t="s">
        <v>294</v>
      </c>
      <c r="E304" s="98">
        <v>135596.78</v>
      </c>
      <c r="F304" s="98">
        <v>135596.78</v>
      </c>
      <c r="G304" s="97">
        <v>135596.78</v>
      </c>
    </row>
    <row r="305" spans="1:7" outlineLevel="2" x14ac:dyDescent="0.25">
      <c r="A305" s="111" t="s">
        <v>472</v>
      </c>
      <c r="B305" s="109"/>
      <c r="C305" s="110" t="s">
        <v>471</v>
      </c>
      <c r="D305" s="109"/>
      <c r="E305" s="108">
        <v>44073037.159999996</v>
      </c>
      <c r="F305" s="108">
        <v>45799937.170000002</v>
      </c>
      <c r="G305" s="107">
        <v>48863491.090000004</v>
      </c>
    </row>
    <row r="306" spans="1:7" ht="25.5" outlineLevel="3" x14ac:dyDescent="0.25">
      <c r="A306" s="106" t="s">
        <v>470</v>
      </c>
      <c r="B306" s="104"/>
      <c r="C306" s="105" t="s">
        <v>469</v>
      </c>
      <c r="D306" s="104"/>
      <c r="E306" s="103">
        <v>42889270.590000004</v>
      </c>
      <c r="F306" s="103">
        <v>45748587.579999998</v>
      </c>
      <c r="G306" s="102">
        <v>48812141.5</v>
      </c>
    </row>
    <row r="307" spans="1:7" ht="25.5" outlineLevel="4" x14ac:dyDescent="0.25">
      <c r="A307" s="101" t="s">
        <v>297</v>
      </c>
      <c r="B307" s="99"/>
      <c r="C307" s="100" t="s">
        <v>469</v>
      </c>
      <c r="D307" s="100" t="s">
        <v>294</v>
      </c>
      <c r="E307" s="98">
        <v>42889270.590000004</v>
      </c>
      <c r="F307" s="98">
        <v>45748587.579999998</v>
      </c>
      <c r="G307" s="97">
        <v>48812141.5</v>
      </c>
    </row>
    <row r="308" spans="1:7" outlineLevel="3" x14ac:dyDescent="0.25">
      <c r="A308" s="106" t="s">
        <v>468</v>
      </c>
      <c r="B308" s="104"/>
      <c r="C308" s="105" t="s">
        <v>467</v>
      </c>
      <c r="D308" s="104"/>
      <c r="E308" s="103">
        <v>51349.59</v>
      </c>
      <c r="F308" s="103">
        <v>51349.59</v>
      </c>
      <c r="G308" s="102">
        <v>51349.59</v>
      </c>
    </row>
    <row r="309" spans="1:7" ht="25.5" outlineLevel="4" x14ac:dyDescent="0.25">
      <c r="A309" s="101" t="s">
        <v>297</v>
      </c>
      <c r="B309" s="99"/>
      <c r="C309" s="100" t="s">
        <v>467</v>
      </c>
      <c r="D309" s="100" t="s">
        <v>294</v>
      </c>
      <c r="E309" s="98">
        <v>51349.59</v>
      </c>
      <c r="F309" s="98">
        <v>51349.59</v>
      </c>
      <c r="G309" s="97">
        <v>51349.59</v>
      </c>
    </row>
    <row r="310" spans="1:7" outlineLevel="3" x14ac:dyDescent="0.25">
      <c r="A310" s="106" t="s">
        <v>466</v>
      </c>
      <c r="B310" s="104"/>
      <c r="C310" s="105" t="s">
        <v>465</v>
      </c>
      <c r="D310" s="104"/>
      <c r="E310" s="103">
        <v>1132416.98</v>
      </c>
      <c r="F310" s="103">
        <v>0</v>
      </c>
      <c r="G310" s="102">
        <v>0</v>
      </c>
    </row>
    <row r="311" spans="1:7" ht="25.5" outlineLevel="4" x14ac:dyDescent="0.25">
      <c r="A311" s="101" t="s">
        <v>297</v>
      </c>
      <c r="B311" s="99"/>
      <c r="C311" s="100" t="s">
        <v>465</v>
      </c>
      <c r="D311" s="100" t="s">
        <v>294</v>
      </c>
      <c r="E311" s="98">
        <v>1132416.98</v>
      </c>
      <c r="F311" s="98">
        <v>0</v>
      </c>
      <c r="G311" s="97">
        <v>0</v>
      </c>
    </row>
    <row r="312" spans="1:7" ht="25.5" outlineLevel="2" x14ac:dyDescent="0.25">
      <c r="A312" s="111" t="s">
        <v>464</v>
      </c>
      <c r="B312" s="109"/>
      <c r="C312" s="110" t="s">
        <v>463</v>
      </c>
      <c r="D312" s="109"/>
      <c r="E312" s="108">
        <v>451427620.99000001</v>
      </c>
      <c r="F312" s="108">
        <v>495985059.17000002</v>
      </c>
      <c r="G312" s="107">
        <v>0</v>
      </c>
    </row>
    <row r="313" spans="1:7" ht="25.5" outlineLevel="3" x14ac:dyDescent="0.25">
      <c r="A313" s="106" t="s">
        <v>462</v>
      </c>
      <c r="B313" s="104"/>
      <c r="C313" s="105" t="s">
        <v>461</v>
      </c>
      <c r="D313" s="104"/>
      <c r="E313" s="103">
        <v>1427620.99</v>
      </c>
      <c r="F313" s="103">
        <v>0</v>
      </c>
      <c r="G313" s="102">
        <v>0</v>
      </c>
    </row>
    <row r="314" spans="1:7" outlineLevel="4" x14ac:dyDescent="0.25">
      <c r="A314" s="101" t="s">
        <v>394</v>
      </c>
      <c r="B314" s="99"/>
      <c r="C314" s="100" t="s">
        <v>461</v>
      </c>
      <c r="D314" s="100" t="s">
        <v>392</v>
      </c>
      <c r="E314" s="98">
        <v>1427620.99</v>
      </c>
      <c r="F314" s="98">
        <v>0</v>
      </c>
      <c r="G314" s="97">
        <v>0</v>
      </c>
    </row>
    <row r="315" spans="1:7" outlineLevel="3" x14ac:dyDescent="0.25">
      <c r="A315" s="106" t="s">
        <v>460</v>
      </c>
      <c r="B315" s="104"/>
      <c r="C315" s="105" t="s">
        <v>459</v>
      </c>
      <c r="D315" s="104"/>
      <c r="E315" s="103">
        <v>300000000</v>
      </c>
      <c r="F315" s="103">
        <v>345985059.17000002</v>
      </c>
      <c r="G315" s="102">
        <v>0</v>
      </c>
    </row>
    <row r="316" spans="1:7" outlineLevel="4" x14ac:dyDescent="0.25">
      <c r="A316" s="101" t="s">
        <v>394</v>
      </c>
      <c r="B316" s="99"/>
      <c r="C316" s="100" t="s">
        <v>459</v>
      </c>
      <c r="D316" s="100" t="s">
        <v>392</v>
      </c>
      <c r="E316" s="98">
        <v>300000000</v>
      </c>
      <c r="F316" s="98">
        <v>345985059.17000002</v>
      </c>
      <c r="G316" s="97">
        <v>0</v>
      </c>
    </row>
    <row r="317" spans="1:7" ht="25.5" outlineLevel="3" x14ac:dyDescent="0.25">
      <c r="A317" s="106" t="s">
        <v>458</v>
      </c>
      <c r="B317" s="104"/>
      <c r="C317" s="105" t="s">
        <v>457</v>
      </c>
      <c r="D317" s="104"/>
      <c r="E317" s="103">
        <v>150000000</v>
      </c>
      <c r="F317" s="103">
        <v>150000000</v>
      </c>
      <c r="G317" s="102">
        <v>0</v>
      </c>
    </row>
    <row r="318" spans="1:7" outlineLevel="4" x14ac:dyDescent="0.25">
      <c r="A318" s="101" t="s">
        <v>394</v>
      </c>
      <c r="B318" s="99"/>
      <c r="C318" s="100" t="s">
        <v>457</v>
      </c>
      <c r="D318" s="100" t="s">
        <v>392</v>
      </c>
      <c r="E318" s="98">
        <v>150000000</v>
      </c>
      <c r="F318" s="98">
        <v>150000000</v>
      </c>
      <c r="G318" s="97">
        <v>0</v>
      </c>
    </row>
    <row r="319" spans="1:7" ht="25.5" outlineLevel="2" x14ac:dyDescent="0.25">
      <c r="A319" s="111" t="s">
        <v>456</v>
      </c>
      <c r="B319" s="109"/>
      <c r="C319" s="110" t="s">
        <v>455</v>
      </c>
      <c r="D319" s="109"/>
      <c r="E319" s="108">
        <v>2926242.6</v>
      </c>
      <c r="F319" s="108">
        <v>26242.6</v>
      </c>
      <c r="G319" s="107">
        <v>26242.6</v>
      </c>
    </row>
    <row r="320" spans="1:7" ht="38.25" outlineLevel="3" x14ac:dyDescent="0.25">
      <c r="A320" s="106" t="s">
        <v>454</v>
      </c>
      <c r="B320" s="104"/>
      <c r="C320" s="105" t="s">
        <v>453</v>
      </c>
      <c r="D320" s="104"/>
      <c r="E320" s="103">
        <v>2900000</v>
      </c>
      <c r="F320" s="103">
        <v>0</v>
      </c>
      <c r="G320" s="102">
        <v>0</v>
      </c>
    </row>
    <row r="321" spans="1:7" outlineLevel="4" x14ac:dyDescent="0.25">
      <c r="A321" s="101" t="s">
        <v>341</v>
      </c>
      <c r="B321" s="99"/>
      <c r="C321" s="100" t="s">
        <v>453</v>
      </c>
      <c r="D321" s="100" t="s">
        <v>338</v>
      </c>
      <c r="E321" s="98">
        <v>2900000</v>
      </c>
      <c r="F321" s="98">
        <v>0</v>
      </c>
      <c r="G321" s="97">
        <v>0</v>
      </c>
    </row>
    <row r="322" spans="1:7" outlineLevel="3" x14ac:dyDescent="0.25">
      <c r="A322" s="106" t="s">
        <v>452</v>
      </c>
      <c r="B322" s="104"/>
      <c r="C322" s="105" t="s">
        <v>450</v>
      </c>
      <c r="D322" s="104"/>
      <c r="E322" s="103">
        <v>26242.6</v>
      </c>
      <c r="F322" s="103">
        <v>26242.6</v>
      </c>
      <c r="G322" s="102">
        <v>26242.6</v>
      </c>
    </row>
    <row r="323" spans="1:7" outlineLevel="4" x14ac:dyDescent="0.25">
      <c r="A323" s="101" t="s">
        <v>341</v>
      </c>
      <c r="B323" s="99"/>
      <c r="C323" s="100" t="s">
        <v>450</v>
      </c>
      <c r="D323" s="100" t="s">
        <v>338</v>
      </c>
      <c r="E323" s="98">
        <v>26242.6</v>
      </c>
      <c r="F323" s="98">
        <v>26242.6</v>
      </c>
      <c r="G323" s="97">
        <v>26242.6</v>
      </c>
    </row>
    <row r="324" spans="1:7" outlineLevel="2" x14ac:dyDescent="0.25">
      <c r="A324" s="111" t="s">
        <v>665</v>
      </c>
      <c r="B324" s="109"/>
      <c r="C324" s="110" t="s">
        <v>664</v>
      </c>
      <c r="D324" s="109"/>
      <c r="E324" s="108">
        <v>3555155.14</v>
      </c>
      <c r="F324" s="108">
        <v>3555155.14</v>
      </c>
      <c r="G324" s="107">
        <v>3555155.14</v>
      </c>
    </row>
    <row r="325" spans="1:7" outlineLevel="3" x14ac:dyDescent="0.25">
      <c r="A325" s="106" t="s">
        <v>663</v>
      </c>
      <c r="B325" s="104"/>
      <c r="C325" s="105" t="s">
        <v>662</v>
      </c>
      <c r="D325" s="104"/>
      <c r="E325" s="103">
        <v>63470</v>
      </c>
      <c r="F325" s="103">
        <v>63470</v>
      </c>
      <c r="G325" s="102">
        <v>63470</v>
      </c>
    </row>
    <row r="326" spans="1:7" outlineLevel="4" x14ac:dyDescent="0.25">
      <c r="A326" s="101" t="s">
        <v>341</v>
      </c>
      <c r="B326" s="99"/>
      <c r="C326" s="100" t="s">
        <v>662</v>
      </c>
      <c r="D326" s="100" t="s">
        <v>338</v>
      </c>
      <c r="E326" s="98">
        <v>63470</v>
      </c>
      <c r="F326" s="98">
        <v>63470</v>
      </c>
      <c r="G326" s="97">
        <v>63470</v>
      </c>
    </row>
    <row r="327" spans="1:7" outlineLevel="3" x14ac:dyDescent="0.25">
      <c r="A327" s="106" t="s">
        <v>661</v>
      </c>
      <c r="B327" s="104"/>
      <c r="C327" s="105" t="s">
        <v>660</v>
      </c>
      <c r="D327" s="104"/>
      <c r="E327" s="103">
        <v>2775931</v>
      </c>
      <c r="F327" s="103">
        <v>2775931</v>
      </c>
      <c r="G327" s="102">
        <v>2775931</v>
      </c>
    </row>
    <row r="328" spans="1:7" outlineLevel="4" x14ac:dyDescent="0.25">
      <c r="A328" s="101" t="s">
        <v>341</v>
      </c>
      <c r="B328" s="99"/>
      <c r="C328" s="100" t="s">
        <v>660</v>
      </c>
      <c r="D328" s="100" t="s">
        <v>338</v>
      </c>
      <c r="E328" s="98">
        <v>2775931</v>
      </c>
      <c r="F328" s="98">
        <v>2775931</v>
      </c>
      <c r="G328" s="97">
        <v>2775931</v>
      </c>
    </row>
    <row r="329" spans="1:7" outlineLevel="3" x14ac:dyDescent="0.25">
      <c r="A329" s="106" t="s">
        <v>659</v>
      </c>
      <c r="B329" s="104"/>
      <c r="C329" s="105" t="s">
        <v>658</v>
      </c>
      <c r="D329" s="104"/>
      <c r="E329" s="103">
        <v>3894.8</v>
      </c>
      <c r="F329" s="103">
        <v>3894.8</v>
      </c>
      <c r="G329" s="102">
        <v>3894.8</v>
      </c>
    </row>
    <row r="330" spans="1:7" outlineLevel="4" x14ac:dyDescent="0.25">
      <c r="A330" s="101" t="s">
        <v>341</v>
      </c>
      <c r="B330" s="99"/>
      <c r="C330" s="100" t="s">
        <v>658</v>
      </c>
      <c r="D330" s="100" t="s">
        <v>338</v>
      </c>
      <c r="E330" s="98">
        <v>3894.8</v>
      </c>
      <c r="F330" s="98">
        <v>3894.8</v>
      </c>
      <c r="G330" s="97">
        <v>3894.8</v>
      </c>
    </row>
    <row r="331" spans="1:7" outlineLevel="3" x14ac:dyDescent="0.25">
      <c r="A331" s="106" t="s">
        <v>657</v>
      </c>
      <c r="B331" s="104"/>
      <c r="C331" s="105" t="s">
        <v>656</v>
      </c>
      <c r="D331" s="104"/>
      <c r="E331" s="103">
        <v>291859.34000000003</v>
      </c>
      <c r="F331" s="103">
        <v>291859.34000000003</v>
      </c>
      <c r="G331" s="102">
        <v>291859.34000000003</v>
      </c>
    </row>
    <row r="332" spans="1:7" outlineLevel="4" x14ac:dyDescent="0.25">
      <c r="A332" s="101" t="s">
        <v>341</v>
      </c>
      <c r="B332" s="99"/>
      <c r="C332" s="100" t="s">
        <v>656</v>
      </c>
      <c r="D332" s="100" t="s">
        <v>338</v>
      </c>
      <c r="E332" s="98">
        <v>291859.34000000003</v>
      </c>
      <c r="F332" s="98">
        <v>291859.34000000003</v>
      </c>
      <c r="G332" s="97">
        <v>291859.34000000003</v>
      </c>
    </row>
    <row r="333" spans="1:7" outlineLevel="3" x14ac:dyDescent="0.25">
      <c r="A333" s="106" t="s">
        <v>655</v>
      </c>
      <c r="B333" s="104"/>
      <c r="C333" s="105" t="s">
        <v>654</v>
      </c>
      <c r="D333" s="104"/>
      <c r="E333" s="103">
        <v>420000</v>
      </c>
      <c r="F333" s="103">
        <v>420000</v>
      </c>
      <c r="G333" s="102">
        <v>420000</v>
      </c>
    </row>
    <row r="334" spans="1:7" outlineLevel="4" x14ac:dyDescent="0.25">
      <c r="A334" s="101" t="s">
        <v>341</v>
      </c>
      <c r="B334" s="99"/>
      <c r="C334" s="100" t="s">
        <v>654</v>
      </c>
      <c r="D334" s="100" t="s">
        <v>338</v>
      </c>
      <c r="E334" s="98">
        <v>420000</v>
      </c>
      <c r="F334" s="98">
        <v>420000</v>
      </c>
      <c r="G334" s="97">
        <v>420000</v>
      </c>
    </row>
    <row r="335" spans="1:7" outlineLevel="2" x14ac:dyDescent="0.25">
      <c r="A335" s="111" t="s">
        <v>503</v>
      </c>
      <c r="B335" s="109"/>
      <c r="C335" s="110" t="s">
        <v>502</v>
      </c>
      <c r="D335" s="109"/>
      <c r="E335" s="108">
        <v>150000</v>
      </c>
      <c r="F335" s="108">
        <v>150000</v>
      </c>
      <c r="G335" s="107">
        <v>150000</v>
      </c>
    </row>
    <row r="336" spans="1:7" outlineLevel="3" x14ac:dyDescent="0.25">
      <c r="A336" s="106" t="s">
        <v>501</v>
      </c>
      <c r="B336" s="104"/>
      <c r="C336" s="105" t="s">
        <v>499</v>
      </c>
      <c r="D336" s="104"/>
      <c r="E336" s="103">
        <v>150000</v>
      </c>
      <c r="F336" s="103">
        <v>150000</v>
      </c>
      <c r="G336" s="102">
        <v>150000</v>
      </c>
    </row>
    <row r="337" spans="1:7" outlineLevel="4" x14ac:dyDescent="0.25">
      <c r="A337" s="101" t="s">
        <v>341</v>
      </c>
      <c r="B337" s="99"/>
      <c r="C337" s="100" t="s">
        <v>499</v>
      </c>
      <c r="D337" s="100" t="s">
        <v>338</v>
      </c>
      <c r="E337" s="98">
        <v>150000</v>
      </c>
      <c r="F337" s="98">
        <v>150000</v>
      </c>
      <c r="G337" s="97">
        <v>150000</v>
      </c>
    </row>
    <row r="338" spans="1:7" ht="30.75" thickBot="1" x14ac:dyDescent="0.3">
      <c r="A338" s="121" t="s">
        <v>306</v>
      </c>
      <c r="B338" s="119"/>
      <c r="C338" s="120" t="s">
        <v>305</v>
      </c>
      <c r="D338" s="119"/>
      <c r="E338" s="118">
        <v>164028897.61000001</v>
      </c>
      <c r="F338" s="118">
        <v>154949191.83000001</v>
      </c>
      <c r="G338" s="117">
        <v>151486391.83000001</v>
      </c>
    </row>
    <row r="339" spans="1:7" outlineLevel="1" x14ac:dyDescent="0.25">
      <c r="A339" s="116" t="s">
        <v>326</v>
      </c>
      <c r="B339" s="114"/>
      <c r="C339" s="115" t="s">
        <v>325</v>
      </c>
      <c r="D339" s="114"/>
      <c r="E339" s="113">
        <v>13543608.630000001</v>
      </c>
      <c r="F339" s="113">
        <v>7910056.7000000002</v>
      </c>
      <c r="G339" s="112">
        <v>4447256.7</v>
      </c>
    </row>
    <row r="340" spans="1:7" ht="25.5" outlineLevel="2" x14ac:dyDescent="0.25">
      <c r="A340" s="111" t="s">
        <v>324</v>
      </c>
      <c r="B340" s="109"/>
      <c r="C340" s="110" t="s">
        <v>323</v>
      </c>
      <c r="D340" s="109"/>
      <c r="E340" s="108">
        <v>13543608.630000001</v>
      </c>
      <c r="F340" s="108">
        <v>7910056.7000000002</v>
      </c>
      <c r="G340" s="107">
        <v>4447256.7</v>
      </c>
    </row>
    <row r="341" spans="1:7" outlineLevel="3" x14ac:dyDescent="0.25">
      <c r="A341" s="106" t="s">
        <v>322</v>
      </c>
      <c r="B341" s="104"/>
      <c r="C341" s="105" t="s">
        <v>321</v>
      </c>
      <c r="D341" s="104"/>
      <c r="E341" s="103">
        <v>9096351.9299999997</v>
      </c>
      <c r="F341" s="103">
        <v>3462800</v>
      </c>
      <c r="G341" s="102">
        <v>0</v>
      </c>
    </row>
    <row r="342" spans="1:7" ht="25.5" outlineLevel="4" x14ac:dyDescent="0.25">
      <c r="A342" s="101" t="s">
        <v>297</v>
      </c>
      <c r="B342" s="99"/>
      <c r="C342" s="100" t="s">
        <v>321</v>
      </c>
      <c r="D342" s="100" t="s">
        <v>294</v>
      </c>
      <c r="E342" s="98">
        <v>9096351.9299999997</v>
      </c>
      <c r="F342" s="98">
        <v>3462800</v>
      </c>
      <c r="G342" s="97">
        <v>0</v>
      </c>
    </row>
    <row r="343" spans="1:7" ht="25.5" outlineLevel="3" x14ac:dyDescent="0.25">
      <c r="A343" s="106" t="s">
        <v>320</v>
      </c>
      <c r="B343" s="104"/>
      <c r="C343" s="105" t="s">
        <v>319</v>
      </c>
      <c r="D343" s="104"/>
      <c r="E343" s="103">
        <v>1021086.4</v>
      </c>
      <c r="F343" s="103">
        <v>1021086.4</v>
      </c>
      <c r="G343" s="102">
        <v>1021086.4</v>
      </c>
    </row>
    <row r="344" spans="1:7" ht="25.5" outlineLevel="4" x14ac:dyDescent="0.25">
      <c r="A344" s="101" t="s">
        <v>297</v>
      </c>
      <c r="B344" s="99"/>
      <c r="C344" s="100" t="s">
        <v>319</v>
      </c>
      <c r="D344" s="100" t="s">
        <v>294</v>
      </c>
      <c r="E344" s="98">
        <v>1021086.4</v>
      </c>
      <c r="F344" s="98">
        <v>1021086.4</v>
      </c>
      <c r="G344" s="97">
        <v>1021086.4</v>
      </c>
    </row>
    <row r="345" spans="1:7" outlineLevel="3" x14ac:dyDescent="0.25">
      <c r="A345" s="106" t="s">
        <v>318</v>
      </c>
      <c r="B345" s="104"/>
      <c r="C345" s="105" t="s">
        <v>317</v>
      </c>
      <c r="D345" s="104"/>
      <c r="E345" s="103">
        <v>3426170.3</v>
      </c>
      <c r="F345" s="103">
        <v>3426170.3</v>
      </c>
      <c r="G345" s="102">
        <v>3426170.3</v>
      </c>
    </row>
    <row r="346" spans="1:7" ht="25.5" outlineLevel="4" x14ac:dyDescent="0.25">
      <c r="A346" s="101" t="s">
        <v>297</v>
      </c>
      <c r="B346" s="99"/>
      <c r="C346" s="100" t="s">
        <v>317</v>
      </c>
      <c r="D346" s="100" t="s">
        <v>294</v>
      </c>
      <c r="E346" s="98">
        <v>3426170.3</v>
      </c>
      <c r="F346" s="98">
        <v>3426170.3</v>
      </c>
      <c r="G346" s="97">
        <v>3426170.3</v>
      </c>
    </row>
    <row r="347" spans="1:7" outlineLevel="1" x14ac:dyDescent="0.25">
      <c r="A347" s="116" t="s">
        <v>304</v>
      </c>
      <c r="B347" s="114"/>
      <c r="C347" s="115" t="s">
        <v>303</v>
      </c>
      <c r="D347" s="114"/>
      <c r="E347" s="113">
        <v>150485288.97999999</v>
      </c>
      <c r="F347" s="113">
        <v>147039135.13</v>
      </c>
      <c r="G347" s="112">
        <v>147039135.13</v>
      </c>
    </row>
    <row r="348" spans="1:7" outlineLevel="2" x14ac:dyDescent="0.25">
      <c r="A348" s="111" t="s">
        <v>316</v>
      </c>
      <c r="B348" s="109"/>
      <c r="C348" s="110" t="s">
        <v>315</v>
      </c>
      <c r="D348" s="109"/>
      <c r="E348" s="108">
        <v>106070681.87</v>
      </c>
      <c r="F348" s="108">
        <v>106070681.87</v>
      </c>
      <c r="G348" s="107">
        <v>106070681.87</v>
      </c>
    </row>
    <row r="349" spans="1:7" outlineLevel="3" x14ac:dyDescent="0.25">
      <c r="A349" s="106" t="s">
        <v>314</v>
      </c>
      <c r="B349" s="104"/>
      <c r="C349" s="105" t="s">
        <v>313</v>
      </c>
      <c r="D349" s="104"/>
      <c r="E349" s="103">
        <v>106070681.87</v>
      </c>
      <c r="F349" s="103">
        <v>106070681.87</v>
      </c>
      <c r="G349" s="102">
        <v>106070681.87</v>
      </c>
    </row>
    <row r="350" spans="1:7" ht="25.5" outlineLevel="4" x14ac:dyDescent="0.25">
      <c r="A350" s="101" t="s">
        <v>297</v>
      </c>
      <c r="B350" s="99"/>
      <c r="C350" s="100" t="s">
        <v>313</v>
      </c>
      <c r="D350" s="100" t="s">
        <v>294</v>
      </c>
      <c r="E350" s="98">
        <v>106070681.87</v>
      </c>
      <c r="F350" s="98">
        <v>106070681.87</v>
      </c>
      <c r="G350" s="97">
        <v>106070681.87</v>
      </c>
    </row>
    <row r="351" spans="1:7" outlineLevel="2" x14ac:dyDescent="0.25">
      <c r="A351" s="111" t="s">
        <v>312</v>
      </c>
      <c r="B351" s="109"/>
      <c r="C351" s="110" t="s">
        <v>311</v>
      </c>
      <c r="D351" s="109"/>
      <c r="E351" s="108">
        <v>41312719.420000002</v>
      </c>
      <c r="F351" s="108">
        <v>37866565.57</v>
      </c>
      <c r="G351" s="107">
        <v>37866565.57</v>
      </c>
    </row>
    <row r="352" spans="1:7" outlineLevel="3" x14ac:dyDescent="0.25">
      <c r="A352" s="106" t="s">
        <v>310</v>
      </c>
      <c r="B352" s="104"/>
      <c r="C352" s="105" t="s">
        <v>308</v>
      </c>
      <c r="D352" s="104"/>
      <c r="E352" s="103">
        <v>41312719.420000002</v>
      </c>
      <c r="F352" s="103">
        <v>37866565.57</v>
      </c>
      <c r="G352" s="102">
        <v>37866565.57</v>
      </c>
    </row>
    <row r="353" spans="1:7" ht="25.5" outlineLevel="4" x14ac:dyDescent="0.25">
      <c r="A353" s="101" t="s">
        <v>297</v>
      </c>
      <c r="B353" s="99"/>
      <c r="C353" s="100" t="s">
        <v>308</v>
      </c>
      <c r="D353" s="100" t="s">
        <v>294</v>
      </c>
      <c r="E353" s="98">
        <v>41312719.420000002</v>
      </c>
      <c r="F353" s="98">
        <v>37866565.57</v>
      </c>
      <c r="G353" s="97">
        <v>37866565.57</v>
      </c>
    </row>
    <row r="354" spans="1:7" ht="38.25" outlineLevel="2" x14ac:dyDescent="0.25">
      <c r="A354" s="111" t="s">
        <v>302</v>
      </c>
      <c r="B354" s="109"/>
      <c r="C354" s="110" t="s">
        <v>301</v>
      </c>
      <c r="D354" s="109"/>
      <c r="E354" s="108">
        <v>3101887.69</v>
      </c>
      <c r="F354" s="108">
        <v>3101887.69</v>
      </c>
      <c r="G354" s="107">
        <v>3101887.69</v>
      </c>
    </row>
    <row r="355" spans="1:7" ht="38.25" outlineLevel="3" x14ac:dyDescent="0.25">
      <c r="A355" s="106" t="s">
        <v>300</v>
      </c>
      <c r="B355" s="104"/>
      <c r="C355" s="105" t="s">
        <v>299</v>
      </c>
      <c r="D355" s="104"/>
      <c r="E355" s="103">
        <v>2016227</v>
      </c>
      <c r="F355" s="103">
        <v>2016227</v>
      </c>
      <c r="G355" s="102">
        <v>2016227</v>
      </c>
    </row>
    <row r="356" spans="1:7" ht="25.5" outlineLevel="4" x14ac:dyDescent="0.25">
      <c r="A356" s="101" t="s">
        <v>297</v>
      </c>
      <c r="B356" s="99"/>
      <c r="C356" s="100" t="s">
        <v>299</v>
      </c>
      <c r="D356" s="100" t="s">
        <v>294</v>
      </c>
      <c r="E356" s="98">
        <v>2016227</v>
      </c>
      <c r="F356" s="98">
        <v>2016227</v>
      </c>
      <c r="G356" s="97">
        <v>2016227</v>
      </c>
    </row>
    <row r="357" spans="1:7" ht="38.25" outlineLevel="3" x14ac:dyDescent="0.25">
      <c r="A357" s="106" t="s">
        <v>298</v>
      </c>
      <c r="B357" s="104"/>
      <c r="C357" s="105" t="s">
        <v>295</v>
      </c>
      <c r="D357" s="104"/>
      <c r="E357" s="103">
        <v>1085660.69</v>
      </c>
      <c r="F357" s="103">
        <v>1085660.69</v>
      </c>
      <c r="G357" s="102">
        <v>1085660.69</v>
      </c>
    </row>
    <row r="358" spans="1:7" ht="25.5" outlineLevel="4" x14ac:dyDescent="0.25">
      <c r="A358" s="101" t="s">
        <v>297</v>
      </c>
      <c r="B358" s="99"/>
      <c r="C358" s="100" t="s">
        <v>295</v>
      </c>
      <c r="D358" s="100" t="s">
        <v>294</v>
      </c>
      <c r="E358" s="98">
        <v>1085660.69</v>
      </c>
      <c r="F358" s="98">
        <v>1085660.69</v>
      </c>
      <c r="G358" s="97">
        <v>1085660.69</v>
      </c>
    </row>
    <row r="359" spans="1:7" ht="30.75" thickBot="1" x14ac:dyDescent="0.3">
      <c r="A359" s="121" t="s">
        <v>290</v>
      </c>
      <c r="B359" s="119"/>
      <c r="C359" s="120" t="s">
        <v>289</v>
      </c>
      <c r="D359" s="119"/>
      <c r="E359" s="118">
        <v>524215877.94999999</v>
      </c>
      <c r="F359" s="118">
        <v>519230465.36000001</v>
      </c>
      <c r="G359" s="117">
        <v>495653616.35000002</v>
      </c>
    </row>
    <row r="360" spans="1:7" ht="25.5" outlineLevel="1" x14ac:dyDescent="0.25">
      <c r="A360" s="116" t="s">
        <v>288</v>
      </c>
      <c r="B360" s="114"/>
      <c r="C360" s="115" t="s">
        <v>287</v>
      </c>
      <c r="D360" s="114"/>
      <c r="E360" s="113">
        <v>164964539.84</v>
      </c>
      <c r="F360" s="113">
        <v>161093854.93000001</v>
      </c>
      <c r="G360" s="112">
        <v>156421969.62</v>
      </c>
    </row>
    <row r="361" spans="1:7" ht="25.5" outlineLevel="2" x14ac:dyDescent="0.25">
      <c r="A361" s="111" t="s">
        <v>834</v>
      </c>
      <c r="B361" s="109"/>
      <c r="C361" s="110" t="s">
        <v>833</v>
      </c>
      <c r="D361" s="109"/>
      <c r="E361" s="108">
        <v>84924539.010000005</v>
      </c>
      <c r="F361" s="108">
        <v>83715950.450000003</v>
      </c>
      <c r="G361" s="107">
        <v>83836965.140000001</v>
      </c>
    </row>
    <row r="362" spans="1:7" ht="25.5" outlineLevel="3" x14ac:dyDescent="0.25">
      <c r="A362" s="106" t="s">
        <v>965</v>
      </c>
      <c r="B362" s="104"/>
      <c r="C362" s="105" t="s">
        <v>964</v>
      </c>
      <c r="D362" s="104"/>
      <c r="E362" s="103">
        <v>2439969.5499999998</v>
      </c>
      <c r="F362" s="103">
        <v>2439969.5499999998</v>
      </c>
      <c r="G362" s="102">
        <v>2439969.5499999998</v>
      </c>
    </row>
    <row r="363" spans="1:7" ht="38.25" outlineLevel="4" x14ac:dyDescent="0.25">
      <c r="A363" s="101" t="s">
        <v>430</v>
      </c>
      <c r="B363" s="99"/>
      <c r="C363" s="100" t="s">
        <v>964</v>
      </c>
      <c r="D363" s="100" t="s">
        <v>429</v>
      </c>
      <c r="E363" s="98">
        <v>2439969.5499999998</v>
      </c>
      <c r="F363" s="98">
        <v>2439969.5499999998</v>
      </c>
      <c r="G363" s="97">
        <v>2439969.5499999998</v>
      </c>
    </row>
    <row r="364" spans="1:7" ht="25.5" outlineLevel="3" x14ac:dyDescent="0.25">
      <c r="A364" s="106" t="s">
        <v>963</v>
      </c>
      <c r="B364" s="104"/>
      <c r="C364" s="105" t="s">
        <v>962</v>
      </c>
      <c r="D364" s="104"/>
      <c r="E364" s="103">
        <v>568840</v>
      </c>
      <c r="F364" s="103">
        <v>568840</v>
      </c>
      <c r="G364" s="102">
        <v>568840</v>
      </c>
    </row>
    <row r="365" spans="1:7" ht="38.25" outlineLevel="4" x14ac:dyDescent="0.25">
      <c r="A365" s="101" t="s">
        <v>430</v>
      </c>
      <c r="B365" s="99"/>
      <c r="C365" s="100" t="s">
        <v>962</v>
      </c>
      <c r="D365" s="100" t="s">
        <v>429</v>
      </c>
      <c r="E365" s="98">
        <v>73500</v>
      </c>
      <c r="F365" s="98">
        <v>73500</v>
      </c>
      <c r="G365" s="97">
        <v>73500</v>
      </c>
    </row>
    <row r="366" spans="1:7" outlineLevel="4" x14ac:dyDescent="0.25">
      <c r="A366" s="101" t="s">
        <v>341</v>
      </c>
      <c r="B366" s="99"/>
      <c r="C366" s="100" t="s">
        <v>962</v>
      </c>
      <c r="D366" s="100" t="s">
        <v>338</v>
      </c>
      <c r="E366" s="98">
        <v>495340</v>
      </c>
      <c r="F366" s="98">
        <v>495340</v>
      </c>
      <c r="G366" s="97">
        <v>495340</v>
      </c>
    </row>
    <row r="367" spans="1:7" outlineLevel="3" x14ac:dyDescent="0.25">
      <c r="A367" s="106" t="s">
        <v>950</v>
      </c>
      <c r="B367" s="104"/>
      <c r="C367" s="105" t="s">
        <v>961</v>
      </c>
      <c r="D367" s="104"/>
      <c r="E367" s="103">
        <v>65252542.920000002</v>
      </c>
      <c r="F367" s="103">
        <v>65252542.920000002</v>
      </c>
      <c r="G367" s="102">
        <v>65252542.920000002</v>
      </c>
    </row>
    <row r="368" spans="1:7" ht="38.25" outlineLevel="4" x14ac:dyDescent="0.25">
      <c r="A368" s="101" t="s">
        <v>430</v>
      </c>
      <c r="B368" s="99"/>
      <c r="C368" s="100" t="s">
        <v>961</v>
      </c>
      <c r="D368" s="100" t="s">
        <v>429</v>
      </c>
      <c r="E368" s="98">
        <v>65252542.920000002</v>
      </c>
      <c r="F368" s="98">
        <v>65252542.920000002</v>
      </c>
      <c r="G368" s="97">
        <v>65252542.920000002</v>
      </c>
    </row>
    <row r="369" spans="1:7" outlineLevel="3" x14ac:dyDescent="0.25">
      <c r="A369" s="106" t="s">
        <v>948</v>
      </c>
      <c r="B369" s="104"/>
      <c r="C369" s="105" t="s">
        <v>960</v>
      </c>
      <c r="D369" s="104"/>
      <c r="E369" s="103">
        <v>4090490.89</v>
      </c>
      <c r="F369" s="103">
        <v>2713475.89</v>
      </c>
      <c r="G369" s="102">
        <v>2713475.89</v>
      </c>
    </row>
    <row r="370" spans="1:7" ht="38.25" outlineLevel="4" x14ac:dyDescent="0.25">
      <c r="A370" s="101" t="s">
        <v>430</v>
      </c>
      <c r="B370" s="99"/>
      <c r="C370" s="100" t="s">
        <v>960</v>
      </c>
      <c r="D370" s="100" t="s">
        <v>429</v>
      </c>
      <c r="E370" s="98">
        <v>52500</v>
      </c>
      <c r="F370" s="98">
        <v>52500</v>
      </c>
      <c r="G370" s="97">
        <v>52500</v>
      </c>
    </row>
    <row r="371" spans="1:7" outlineLevel="4" x14ac:dyDescent="0.25">
      <c r="A371" s="101" t="s">
        <v>341</v>
      </c>
      <c r="B371" s="99"/>
      <c r="C371" s="100" t="s">
        <v>960</v>
      </c>
      <c r="D371" s="100" t="s">
        <v>338</v>
      </c>
      <c r="E371" s="98">
        <v>4037990.89</v>
      </c>
      <c r="F371" s="98">
        <v>2660975.89</v>
      </c>
      <c r="G371" s="97">
        <v>2660975.89</v>
      </c>
    </row>
    <row r="372" spans="1:7" ht="25.5" outlineLevel="3" x14ac:dyDescent="0.25">
      <c r="A372" s="106" t="s">
        <v>489</v>
      </c>
      <c r="B372" s="104"/>
      <c r="C372" s="105" t="s">
        <v>958</v>
      </c>
      <c r="D372" s="104"/>
      <c r="E372" s="103">
        <v>1000000</v>
      </c>
      <c r="F372" s="103">
        <v>1000000</v>
      </c>
      <c r="G372" s="102">
        <v>1000000</v>
      </c>
    </row>
    <row r="373" spans="1:7" ht="38.25" outlineLevel="4" x14ac:dyDescent="0.25">
      <c r="A373" s="101" t="s">
        <v>430</v>
      </c>
      <c r="B373" s="99"/>
      <c r="C373" s="100" t="s">
        <v>958</v>
      </c>
      <c r="D373" s="100" t="s">
        <v>429</v>
      </c>
      <c r="E373" s="98">
        <v>1000000</v>
      </c>
      <c r="F373" s="98">
        <v>1000000</v>
      </c>
      <c r="G373" s="97">
        <v>1000000</v>
      </c>
    </row>
    <row r="374" spans="1:7" ht="25.5" outlineLevel="3" x14ac:dyDescent="0.25">
      <c r="A374" s="106" t="s">
        <v>956</v>
      </c>
      <c r="B374" s="104"/>
      <c r="C374" s="105" t="s">
        <v>954</v>
      </c>
      <c r="D374" s="104"/>
      <c r="E374" s="103">
        <v>1506.24</v>
      </c>
      <c r="F374" s="103">
        <v>1589.53</v>
      </c>
      <c r="G374" s="102">
        <v>1422.94</v>
      </c>
    </row>
    <row r="375" spans="1:7" outlineLevel="4" x14ac:dyDescent="0.25">
      <c r="A375" s="101" t="s">
        <v>341</v>
      </c>
      <c r="B375" s="99"/>
      <c r="C375" s="100" t="s">
        <v>954</v>
      </c>
      <c r="D375" s="100" t="s">
        <v>338</v>
      </c>
      <c r="E375" s="98">
        <v>1506.24</v>
      </c>
      <c r="F375" s="98">
        <v>1589.53</v>
      </c>
      <c r="G375" s="97">
        <v>1422.94</v>
      </c>
    </row>
    <row r="376" spans="1:7" ht="25.5" outlineLevel="3" x14ac:dyDescent="0.25">
      <c r="A376" s="106" t="s">
        <v>832</v>
      </c>
      <c r="B376" s="104"/>
      <c r="C376" s="105" t="s">
        <v>830</v>
      </c>
      <c r="D376" s="104"/>
      <c r="E376" s="103">
        <v>2919439.41</v>
      </c>
      <c r="F376" s="103">
        <v>3087782.56</v>
      </c>
      <c r="G376" s="102">
        <v>3208963.84</v>
      </c>
    </row>
    <row r="377" spans="1:7" ht="38.25" outlineLevel="4" x14ac:dyDescent="0.25">
      <c r="A377" s="101" t="s">
        <v>430</v>
      </c>
      <c r="B377" s="99"/>
      <c r="C377" s="100" t="s">
        <v>830</v>
      </c>
      <c r="D377" s="100" t="s">
        <v>429</v>
      </c>
      <c r="E377" s="98">
        <v>2570227.36</v>
      </c>
      <c r="F377" s="98">
        <v>2570227.36</v>
      </c>
      <c r="G377" s="97">
        <v>2570227.36</v>
      </c>
    </row>
    <row r="378" spans="1:7" outlineLevel="4" x14ac:dyDescent="0.25">
      <c r="A378" s="101" t="s">
        <v>341</v>
      </c>
      <c r="B378" s="99"/>
      <c r="C378" s="100" t="s">
        <v>830</v>
      </c>
      <c r="D378" s="100" t="s">
        <v>338</v>
      </c>
      <c r="E378" s="98">
        <v>349212.05</v>
      </c>
      <c r="F378" s="98">
        <v>517555.20000000001</v>
      </c>
      <c r="G378" s="97">
        <v>638736.48</v>
      </c>
    </row>
    <row r="379" spans="1:7" ht="38.25" outlineLevel="3" x14ac:dyDescent="0.25">
      <c r="A379" s="106" t="s">
        <v>44</v>
      </c>
      <c r="B379" s="104"/>
      <c r="C379" s="105" t="s">
        <v>931</v>
      </c>
      <c r="D379" s="104"/>
      <c r="E379" s="103">
        <v>35703</v>
      </c>
      <c r="F379" s="103">
        <v>35703</v>
      </c>
      <c r="G379" s="102">
        <v>35703</v>
      </c>
    </row>
    <row r="380" spans="1:7" ht="38.25" outlineLevel="4" x14ac:dyDescent="0.25">
      <c r="A380" s="101" t="s">
        <v>430</v>
      </c>
      <c r="B380" s="99"/>
      <c r="C380" s="100" t="s">
        <v>931</v>
      </c>
      <c r="D380" s="100" t="s">
        <v>429</v>
      </c>
      <c r="E380" s="98">
        <v>35703</v>
      </c>
      <c r="F380" s="98">
        <v>35703</v>
      </c>
      <c r="G380" s="97">
        <v>35703</v>
      </c>
    </row>
    <row r="381" spans="1:7" ht="38.25" outlineLevel="3" x14ac:dyDescent="0.25">
      <c r="A381" s="106" t="s">
        <v>53</v>
      </c>
      <c r="B381" s="104"/>
      <c r="C381" s="105" t="s">
        <v>930</v>
      </c>
      <c r="D381" s="104"/>
      <c r="E381" s="103">
        <v>41055</v>
      </c>
      <c r="F381" s="103">
        <v>41055</v>
      </c>
      <c r="G381" s="102">
        <v>41055</v>
      </c>
    </row>
    <row r="382" spans="1:7" ht="38.25" outlineLevel="4" x14ac:dyDescent="0.25">
      <c r="A382" s="101" t="s">
        <v>430</v>
      </c>
      <c r="B382" s="99"/>
      <c r="C382" s="100" t="s">
        <v>930</v>
      </c>
      <c r="D382" s="100" t="s">
        <v>429</v>
      </c>
      <c r="E382" s="98">
        <v>41055</v>
      </c>
      <c r="F382" s="98">
        <v>41055</v>
      </c>
      <c r="G382" s="97">
        <v>41055</v>
      </c>
    </row>
    <row r="383" spans="1:7" ht="51" outlineLevel="3" x14ac:dyDescent="0.25">
      <c r="A383" s="106" t="s">
        <v>929</v>
      </c>
      <c r="B383" s="104"/>
      <c r="C383" s="105" t="s">
        <v>928</v>
      </c>
      <c r="D383" s="104"/>
      <c r="E383" s="103">
        <v>4319079</v>
      </c>
      <c r="F383" s="103">
        <v>4319079</v>
      </c>
      <c r="G383" s="102">
        <v>4319079</v>
      </c>
    </row>
    <row r="384" spans="1:7" ht="38.25" outlineLevel="4" x14ac:dyDescent="0.25">
      <c r="A384" s="101" t="s">
        <v>430</v>
      </c>
      <c r="B384" s="99"/>
      <c r="C384" s="100" t="s">
        <v>928</v>
      </c>
      <c r="D384" s="100" t="s">
        <v>429</v>
      </c>
      <c r="E384" s="98">
        <v>3460681.07</v>
      </c>
      <c r="F384" s="98">
        <v>3460681.07</v>
      </c>
      <c r="G384" s="97">
        <v>3460681.07</v>
      </c>
    </row>
    <row r="385" spans="1:7" outlineLevel="4" x14ac:dyDescent="0.25">
      <c r="A385" s="101" t="s">
        <v>341</v>
      </c>
      <c r="B385" s="99"/>
      <c r="C385" s="100" t="s">
        <v>928</v>
      </c>
      <c r="D385" s="100" t="s">
        <v>338</v>
      </c>
      <c r="E385" s="98">
        <v>858397.93</v>
      </c>
      <c r="F385" s="98">
        <v>858397.93</v>
      </c>
      <c r="G385" s="97">
        <v>858397.93</v>
      </c>
    </row>
    <row r="386" spans="1:7" ht="51" outlineLevel="3" x14ac:dyDescent="0.25">
      <c r="A386" s="106" t="s">
        <v>927</v>
      </c>
      <c r="B386" s="104"/>
      <c r="C386" s="105" t="s">
        <v>926</v>
      </c>
      <c r="D386" s="104"/>
      <c r="E386" s="103">
        <v>1931920</v>
      </c>
      <c r="F386" s="103">
        <v>1931920</v>
      </c>
      <c r="G386" s="102">
        <v>1931920</v>
      </c>
    </row>
    <row r="387" spans="1:7" ht="38.25" outlineLevel="4" x14ac:dyDescent="0.25">
      <c r="A387" s="101" t="s">
        <v>430</v>
      </c>
      <c r="B387" s="99"/>
      <c r="C387" s="100" t="s">
        <v>926</v>
      </c>
      <c r="D387" s="100" t="s">
        <v>429</v>
      </c>
      <c r="E387" s="98">
        <v>1090552.18</v>
      </c>
      <c r="F387" s="98">
        <v>1090552.18</v>
      </c>
      <c r="G387" s="97">
        <v>1090552.18</v>
      </c>
    </row>
    <row r="388" spans="1:7" outlineLevel="4" x14ac:dyDescent="0.25">
      <c r="A388" s="101" t="s">
        <v>341</v>
      </c>
      <c r="B388" s="99"/>
      <c r="C388" s="100" t="s">
        <v>926</v>
      </c>
      <c r="D388" s="100" t="s">
        <v>338</v>
      </c>
      <c r="E388" s="98">
        <v>841367.82</v>
      </c>
      <c r="F388" s="98">
        <v>841367.82</v>
      </c>
      <c r="G388" s="97">
        <v>841367.82</v>
      </c>
    </row>
    <row r="389" spans="1:7" ht="51" outlineLevel="3" x14ac:dyDescent="0.25">
      <c r="A389" s="106" t="s">
        <v>59</v>
      </c>
      <c r="B389" s="104"/>
      <c r="C389" s="105" t="s">
        <v>925</v>
      </c>
      <c r="D389" s="104"/>
      <c r="E389" s="103">
        <v>6000</v>
      </c>
      <c r="F389" s="103">
        <v>6000</v>
      </c>
      <c r="G389" s="102">
        <v>6000</v>
      </c>
    </row>
    <row r="390" spans="1:7" outlineLevel="4" x14ac:dyDescent="0.25">
      <c r="A390" s="101" t="s">
        <v>341</v>
      </c>
      <c r="B390" s="99"/>
      <c r="C390" s="100" t="s">
        <v>925</v>
      </c>
      <c r="D390" s="100" t="s">
        <v>338</v>
      </c>
      <c r="E390" s="98">
        <v>6000</v>
      </c>
      <c r="F390" s="98">
        <v>6000</v>
      </c>
      <c r="G390" s="97">
        <v>6000</v>
      </c>
    </row>
    <row r="391" spans="1:7" outlineLevel="3" x14ac:dyDescent="0.25">
      <c r="A391" s="106" t="s">
        <v>60</v>
      </c>
      <c r="B391" s="104"/>
      <c r="C391" s="105" t="s">
        <v>924</v>
      </c>
      <c r="D391" s="104"/>
      <c r="E391" s="103">
        <v>878300</v>
      </c>
      <c r="F391" s="103">
        <v>878300</v>
      </c>
      <c r="G391" s="102">
        <v>878300</v>
      </c>
    </row>
    <row r="392" spans="1:7" ht="38.25" outlineLevel="4" x14ac:dyDescent="0.25">
      <c r="A392" s="101" t="s">
        <v>430</v>
      </c>
      <c r="B392" s="99"/>
      <c r="C392" s="100" t="s">
        <v>924</v>
      </c>
      <c r="D392" s="100" t="s">
        <v>429</v>
      </c>
      <c r="E392" s="98">
        <v>843647.41</v>
      </c>
      <c r="F392" s="98">
        <v>843647.41</v>
      </c>
      <c r="G392" s="97">
        <v>843647.41</v>
      </c>
    </row>
    <row r="393" spans="1:7" outlineLevel="4" x14ac:dyDescent="0.25">
      <c r="A393" s="101" t="s">
        <v>341</v>
      </c>
      <c r="B393" s="99"/>
      <c r="C393" s="100" t="s">
        <v>924</v>
      </c>
      <c r="D393" s="100" t="s">
        <v>338</v>
      </c>
      <c r="E393" s="98">
        <v>34652.589999999997</v>
      </c>
      <c r="F393" s="98">
        <v>34652.589999999997</v>
      </c>
      <c r="G393" s="97">
        <v>34652.589999999997</v>
      </c>
    </row>
    <row r="394" spans="1:7" ht="25.5" outlineLevel="3" x14ac:dyDescent="0.25">
      <c r="A394" s="106" t="s">
        <v>62</v>
      </c>
      <c r="B394" s="104"/>
      <c r="C394" s="105" t="s">
        <v>923</v>
      </c>
      <c r="D394" s="104"/>
      <c r="E394" s="103">
        <v>1439693</v>
      </c>
      <c r="F394" s="103">
        <v>1439693</v>
      </c>
      <c r="G394" s="102">
        <v>1439693</v>
      </c>
    </row>
    <row r="395" spans="1:7" ht="38.25" outlineLevel="4" x14ac:dyDescent="0.25">
      <c r="A395" s="101" t="s">
        <v>430</v>
      </c>
      <c r="B395" s="99"/>
      <c r="C395" s="100" t="s">
        <v>923</v>
      </c>
      <c r="D395" s="100" t="s">
        <v>429</v>
      </c>
      <c r="E395" s="98">
        <v>1024880.6</v>
      </c>
      <c r="F395" s="98">
        <v>1024880.6</v>
      </c>
      <c r="G395" s="97">
        <v>1024880.6</v>
      </c>
    </row>
    <row r="396" spans="1:7" outlineLevel="4" x14ac:dyDescent="0.25">
      <c r="A396" s="101" t="s">
        <v>341</v>
      </c>
      <c r="B396" s="99"/>
      <c r="C396" s="100" t="s">
        <v>923</v>
      </c>
      <c r="D396" s="100" t="s">
        <v>338</v>
      </c>
      <c r="E396" s="98">
        <v>414812.4</v>
      </c>
      <c r="F396" s="98">
        <v>414812.4</v>
      </c>
      <c r="G396" s="97">
        <v>414812.4</v>
      </c>
    </row>
    <row r="397" spans="1:7" ht="25.5" outlineLevel="2" x14ac:dyDescent="0.25">
      <c r="A397" s="111" t="s">
        <v>286</v>
      </c>
      <c r="B397" s="109"/>
      <c r="C397" s="110" t="s">
        <v>285</v>
      </c>
      <c r="D397" s="109"/>
      <c r="E397" s="108">
        <v>80040000.829999998</v>
      </c>
      <c r="F397" s="108">
        <v>77377904.480000004</v>
      </c>
      <c r="G397" s="107">
        <v>72585004.480000004</v>
      </c>
    </row>
    <row r="398" spans="1:7" ht="25.5" outlineLevel="3" x14ac:dyDescent="0.25">
      <c r="A398" s="106" t="s">
        <v>922</v>
      </c>
      <c r="B398" s="104"/>
      <c r="C398" s="105" t="s">
        <v>921</v>
      </c>
      <c r="D398" s="104"/>
      <c r="E398" s="103">
        <v>265746.34999999998</v>
      </c>
      <c r="F398" s="103">
        <v>62250</v>
      </c>
      <c r="G398" s="102">
        <v>62250</v>
      </c>
    </row>
    <row r="399" spans="1:7" outlineLevel="4" x14ac:dyDescent="0.25">
      <c r="A399" s="101" t="s">
        <v>341</v>
      </c>
      <c r="B399" s="99"/>
      <c r="C399" s="100" t="s">
        <v>921</v>
      </c>
      <c r="D399" s="100" t="s">
        <v>338</v>
      </c>
      <c r="E399" s="98">
        <v>80746.350000000006</v>
      </c>
      <c r="F399" s="98">
        <v>62250</v>
      </c>
      <c r="G399" s="97">
        <v>62250</v>
      </c>
    </row>
    <row r="400" spans="1:7" outlineLevel="4" x14ac:dyDescent="0.25">
      <c r="A400" s="101" t="s">
        <v>283</v>
      </c>
      <c r="B400" s="99"/>
      <c r="C400" s="100" t="s">
        <v>921</v>
      </c>
      <c r="D400" s="100" t="s">
        <v>280</v>
      </c>
      <c r="E400" s="98">
        <v>185000</v>
      </c>
      <c r="F400" s="98">
        <v>0</v>
      </c>
      <c r="G400" s="97">
        <v>0</v>
      </c>
    </row>
    <row r="401" spans="1:7" ht="63.75" outlineLevel="3" x14ac:dyDescent="0.25">
      <c r="A401" s="106" t="s">
        <v>284</v>
      </c>
      <c r="B401" s="104"/>
      <c r="C401" s="105" t="s">
        <v>281</v>
      </c>
      <c r="D401" s="104"/>
      <c r="E401" s="103">
        <v>2400000</v>
      </c>
      <c r="F401" s="103">
        <v>2400000</v>
      </c>
      <c r="G401" s="102">
        <v>2400000</v>
      </c>
    </row>
    <row r="402" spans="1:7" outlineLevel="4" x14ac:dyDescent="0.25">
      <c r="A402" s="101" t="s">
        <v>283</v>
      </c>
      <c r="B402" s="99"/>
      <c r="C402" s="100" t="s">
        <v>281</v>
      </c>
      <c r="D402" s="100" t="s">
        <v>280</v>
      </c>
      <c r="E402" s="98">
        <v>2400000</v>
      </c>
      <c r="F402" s="98">
        <v>2400000</v>
      </c>
      <c r="G402" s="97">
        <v>2400000</v>
      </c>
    </row>
    <row r="403" spans="1:7" ht="38.25" outlineLevel="3" x14ac:dyDescent="0.25">
      <c r="A403" s="106" t="s">
        <v>45</v>
      </c>
      <c r="B403" s="104"/>
      <c r="C403" s="105" t="s">
        <v>406</v>
      </c>
      <c r="D403" s="104"/>
      <c r="E403" s="103">
        <v>1230300</v>
      </c>
      <c r="F403" s="103">
        <v>1230300</v>
      </c>
      <c r="G403" s="102">
        <v>1230300</v>
      </c>
    </row>
    <row r="404" spans="1:7" outlineLevel="4" x14ac:dyDescent="0.25">
      <c r="A404" s="101" t="s">
        <v>361</v>
      </c>
      <c r="B404" s="99"/>
      <c r="C404" s="100" t="s">
        <v>406</v>
      </c>
      <c r="D404" s="100" t="s">
        <v>359</v>
      </c>
      <c r="E404" s="98">
        <v>1230300</v>
      </c>
      <c r="F404" s="98">
        <v>1230300</v>
      </c>
      <c r="G404" s="97">
        <v>1230300</v>
      </c>
    </row>
    <row r="405" spans="1:7" ht="38.25" outlineLevel="3" x14ac:dyDescent="0.25">
      <c r="A405" s="106" t="s">
        <v>53</v>
      </c>
      <c r="B405" s="104"/>
      <c r="C405" s="105" t="s">
        <v>405</v>
      </c>
      <c r="D405" s="104"/>
      <c r="E405" s="103">
        <v>2695945</v>
      </c>
      <c r="F405" s="103">
        <v>2695945</v>
      </c>
      <c r="G405" s="102">
        <v>2695945</v>
      </c>
    </row>
    <row r="406" spans="1:7" outlineLevel="4" x14ac:dyDescent="0.25">
      <c r="A406" s="101" t="s">
        <v>361</v>
      </c>
      <c r="B406" s="99"/>
      <c r="C406" s="100" t="s">
        <v>405</v>
      </c>
      <c r="D406" s="100" t="s">
        <v>359</v>
      </c>
      <c r="E406" s="98">
        <v>2695945</v>
      </c>
      <c r="F406" s="98">
        <v>2695945</v>
      </c>
      <c r="G406" s="97">
        <v>2695945</v>
      </c>
    </row>
    <row r="407" spans="1:7" ht="25.5" outlineLevel="3" x14ac:dyDescent="0.25">
      <c r="A407" s="106" t="s">
        <v>404</v>
      </c>
      <c r="B407" s="104"/>
      <c r="C407" s="105" t="s">
        <v>403</v>
      </c>
      <c r="D407" s="104"/>
      <c r="E407" s="103">
        <v>67103800</v>
      </c>
      <c r="F407" s="103">
        <v>64645200</v>
      </c>
      <c r="G407" s="102">
        <v>59852300</v>
      </c>
    </row>
    <row r="408" spans="1:7" outlineLevel="4" x14ac:dyDescent="0.25">
      <c r="A408" s="101" t="s">
        <v>361</v>
      </c>
      <c r="B408" s="99"/>
      <c r="C408" s="100" t="s">
        <v>403</v>
      </c>
      <c r="D408" s="100" t="s">
        <v>359</v>
      </c>
      <c r="E408" s="98">
        <v>67103800</v>
      </c>
      <c r="F408" s="98">
        <v>64645200</v>
      </c>
      <c r="G408" s="97">
        <v>59852300</v>
      </c>
    </row>
    <row r="409" spans="1:7" ht="38.25" outlineLevel="3" x14ac:dyDescent="0.25">
      <c r="A409" s="106" t="s">
        <v>57</v>
      </c>
      <c r="B409" s="104"/>
      <c r="C409" s="105" t="s">
        <v>402</v>
      </c>
      <c r="D409" s="104"/>
      <c r="E409" s="103">
        <v>571900</v>
      </c>
      <c r="F409" s="103">
        <v>571900</v>
      </c>
      <c r="G409" s="102">
        <v>571900</v>
      </c>
    </row>
    <row r="410" spans="1:7" outlineLevel="4" x14ac:dyDescent="0.25">
      <c r="A410" s="101" t="s">
        <v>361</v>
      </c>
      <c r="B410" s="99"/>
      <c r="C410" s="100" t="s">
        <v>402</v>
      </c>
      <c r="D410" s="100" t="s">
        <v>359</v>
      </c>
      <c r="E410" s="98">
        <v>571900</v>
      </c>
      <c r="F410" s="98">
        <v>571900</v>
      </c>
      <c r="G410" s="97">
        <v>571900</v>
      </c>
    </row>
    <row r="411" spans="1:7" ht="25.5" outlineLevel="3" x14ac:dyDescent="0.25">
      <c r="A411" s="106" t="s">
        <v>920</v>
      </c>
      <c r="B411" s="104"/>
      <c r="C411" s="105" t="s">
        <v>919</v>
      </c>
      <c r="D411" s="104"/>
      <c r="E411" s="103">
        <v>469200</v>
      </c>
      <c r="F411" s="103">
        <v>469200</v>
      </c>
      <c r="G411" s="102">
        <v>469200</v>
      </c>
    </row>
    <row r="412" spans="1:7" outlineLevel="4" x14ac:dyDescent="0.25">
      <c r="A412" s="101" t="s">
        <v>361</v>
      </c>
      <c r="B412" s="99"/>
      <c r="C412" s="100" t="s">
        <v>919</v>
      </c>
      <c r="D412" s="100" t="s">
        <v>359</v>
      </c>
      <c r="E412" s="98">
        <v>469200</v>
      </c>
      <c r="F412" s="98">
        <v>469200</v>
      </c>
      <c r="G412" s="97">
        <v>469200</v>
      </c>
    </row>
    <row r="413" spans="1:7" outlineLevel="3" x14ac:dyDescent="0.25">
      <c r="A413" s="106" t="s">
        <v>443</v>
      </c>
      <c r="B413" s="104"/>
      <c r="C413" s="105" t="s">
        <v>446</v>
      </c>
      <c r="D413" s="104"/>
      <c r="E413" s="103">
        <v>5303109.4800000004</v>
      </c>
      <c r="F413" s="103">
        <v>5303109.4800000004</v>
      </c>
      <c r="G413" s="102">
        <v>5303109.4800000004</v>
      </c>
    </row>
    <row r="414" spans="1:7" outlineLevel="4" x14ac:dyDescent="0.25">
      <c r="A414" s="101" t="s">
        <v>361</v>
      </c>
      <c r="B414" s="99"/>
      <c r="C414" s="100" t="s">
        <v>446</v>
      </c>
      <c r="D414" s="100" t="s">
        <v>359</v>
      </c>
      <c r="E414" s="98">
        <v>5303109.4800000004</v>
      </c>
      <c r="F414" s="98">
        <v>5303109.4800000004</v>
      </c>
      <c r="G414" s="97">
        <v>5303109.4800000004</v>
      </c>
    </row>
    <row r="415" spans="1:7" ht="25.5" outlineLevel="1" x14ac:dyDescent="0.25">
      <c r="A415" s="116" t="s">
        <v>918</v>
      </c>
      <c r="B415" s="114"/>
      <c r="C415" s="115" t="s">
        <v>917</v>
      </c>
      <c r="D415" s="114"/>
      <c r="E415" s="113">
        <v>86867703.010000005</v>
      </c>
      <c r="F415" s="113">
        <v>86817703.010000005</v>
      </c>
      <c r="G415" s="112">
        <v>86817703.010000005</v>
      </c>
    </row>
    <row r="416" spans="1:7" outlineLevel="2" x14ac:dyDescent="0.25">
      <c r="A416" s="111" t="s">
        <v>916</v>
      </c>
      <c r="B416" s="109"/>
      <c r="C416" s="110" t="s">
        <v>915</v>
      </c>
      <c r="D416" s="109"/>
      <c r="E416" s="108">
        <v>86867703.010000005</v>
      </c>
      <c r="F416" s="108">
        <v>86817703.010000005</v>
      </c>
      <c r="G416" s="107">
        <v>86817703.010000005</v>
      </c>
    </row>
    <row r="417" spans="1:7" outlineLevel="3" x14ac:dyDescent="0.25">
      <c r="A417" s="106" t="s">
        <v>914</v>
      </c>
      <c r="B417" s="104"/>
      <c r="C417" s="105" t="s">
        <v>913</v>
      </c>
      <c r="D417" s="104"/>
      <c r="E417" s="103">
        <v>86867703.010000005</v>
      </c>
      <c r="F417" s="103">
        <v>86817703.010000005</v>
      </c>
      <c r="G417" s="102">
        <v>86817703.010000005</v>
      </c>
    </row>
    <row r="418" spans="1:7" ht="38.25" outlineLevel="4" x14ac:dyDescent="0.25">
      <c r="A418" s="101" t="s">
        <v>430</v>
      </c>
      <c r="B418" s="99"/>
      <c r="C418" s="100" t="s">
        <v>913</v>
      </c>
      <c r="D418" s="100" t="s">
        <v>429</v>
      </c>
      <c r="E418" s="98">
        <v>80921016.640000001</v>
      </c>
      <c r="F418" s="98">
        <v>80921016.640000001</v>
      </c>
      <c r="G418" s="97">
        <v>80921016.640000001</v>
      </c>
    </row>
    <row r="419" spans="1:7" outlineLevel="4" x14ac:dyDescent="0.25">
      <c r="A419" s="101" t="s">
        <v>341</v>
      </c>
      <c r="B419" s="99"/>
      <c r="C419" s="100" t="s">
        <v>913</v>
      </c>
      <c r="D419" s="100" t="s">
        <v>338</v>
      </c>
      <c r="E419" s="98">
        <v>5916272.3700000001</v>
      </c>
      <c r="F419" s="98">
        <v>5866272.3700000001</v>
      </c>
      <c r="G419" s="97">
        <v>5866272.3700000001</v>
      </c>
    </row>
    <row r="420" spans="1:7" outlineLevel="4" x14ac:dyDescent="0.25">
      <c r="A420" s="101" t="s">
        <v>283</v>
      </c>
      <c r="B420" s="99"/>
      <c r="C420" s="100" t="s">
        <v>913</v>
      </c>
      <c r="D420" s="100" t="s">
        <v>280</v>
      </c>
      <c r="E420" s="98">
        <v>30414</v>
      </c>
      <c r="F420" s="98">
        <v>30414</v>
      </c>
      <c r="G420" s="97">
        <v>30414</v>
      </c>
    </row>
    <row r="421" spans="1:7" ht="25.5" outlineLevel="1" x14ac:dyDescent="0.25">
      <c r="A421" s="116" t="s">
        <v>912</v>
      </c>
      <c r="B421" s="114"/>
      <c r="C421" s="115" t="s">
        <v>911</v>
      </c>
      <c r="D421" s="114"/>
      <c r="E421" s="113">
        <v>5687239</v>
      </c>
      <c r="F421" s="113">
        <v>5687239</v>
      </c>
      <c r="G421" s="112">
        <v>5687239</v>
      </c>
    </row>
    <row r="422" spans="1:7" ht="25.5" outlineLevel="2" x14ac:dyDescent="0.25">
      <c r="A422" s="111" t="s">
        <v>910</v>
      </c>
      <c r="B422" s="109"/>
      <c r="C422" s="110" t="s">
        <v>909</v>
      </c>
      <c r="D422" s="109"/>
      <c r="E422" s="108">
        <v>5687239</v>
      </c>
      <c r="F422" s="108">
        <v>5687239</v>
      </c>
      <c r="G422" s="107">
        <v>5687239</v>
      </c>
    </row>
    <row r="423" spans="1:7" outlineLevel="3" x14ac:dyDescent="0.25">
      <c r="A423" s="106" t="s">
        <v>908</v>
      </c>
      <c r="B423" s="104"/>
      <c r="C423" s="105" t="s">
        <v>907</v>
      </c>
      <c r="D423" s="104"/>
      <c r="E423" s="103">
        <v>5687239</v>
      </c>
      <c r="F423" s="103">
        <v>5687239</v>
      </c>
      <c r="G423" s="102">
        <v>5687239</v>
      </c>
    </row>
    <row r="424" spans="1:7" ht="38.25" outlineLevel="4" x14ac:dyDescent="0.25">
      <c r="A424" s="101" t="s">
        <v>430</v>
      </c>
      <c r="B424" s="99"/>
      <c r="C424" s="100" t="s">
        <v>907</v>
      </c>
      <c r="D424" s="100" t="s">
        <v>429</v>
      </c>
      <c r="E424" s="98">
        <v>4307073.29</v>
      </c>
      <c r="F424" s="98">
        <v>4307073.29</v>
      </c>
      <c r="G424" s="97">
        <v>4307073.29</v>
      </c>
    </row>
    <row r="425" spans="1:7" outlineLevel="4" x14ac:dyDescent="0.25">
      <c r="A425" s="101" t="s">
        <v>341</v>
      </c>
      <c r="B425" s="99"/>
      <c r="C425" s="100" t="s">
        <v>907</v>
      </c>
      <c r="D425" s="100" t="s">
        <v>338</v>
      </c>
      <c r="E425" s="98">
        <v>1380165.71</v>
      </c>
      <c r="F425" s="98">
        <v>1380165.71</v>
      </c>
      <c r="G425" s="97">
        <v>1380165.71</v>
      </c>
    </row>
    <row r="426" spans="1:7" ht="38.25" outlineLevel="1" x14ac:dyDescent="0.25">
      <c r="A426" s="116" t="s">
        <v>906</v>
      </c>
      <c r="B426" s="114"/>
      <c r="C426" s="115" t="s">
        <v>905</v>
      </c>
      <c r="D426" s="114"/>
      <c r="E426" s="113">
        <v>266696396.09999999</v>
      </c>
      <c r="F426" s="113">
        <v>265631668.41999999</v>
      </c>
      <c r="G426" s="112">
        <v>246726704.72</v>
      </c>
    </row>
    <row r="427" spans="1:7" ht="38.25" outlineLevel="2" x14ac:dyDescent="0.25">
      <c r="A427" s="111" t="s">
        <v>904</v>
      </c>
      <c r="B427" s="109"/>
      <c r="C427" s="110" t="s">
        <v>903</v>
      </c>
      <c r="D427" s="109"/>
      <c r="E427" s="108">
        <v>139237840.75999999</v>
      </c>
      <c r="F427" s="108">
        <v>138273113.08000001</v>
      </c>
      <c r="G427" s="107">
        <v>130477816.05</v>
      </c>
    </row>
    <row r="428" spans="1:7" ht="25.5" outlineLevel="3" x14ac:dyDescent="0.25">
      <c r="A428" s="106" t="s">
        <v>489</v>
      </c>
      <c r="B428" s="104"/>
      <c r="C428" s="105" t="s">
        <v>902</v>
      </c>
      <c r="D428" s="104"/>
      <c r="E428" s="103">
        <v>50000</v>
      </c>
      <c r="F428" s="103">
        <v>0</v>
      </c>
      <c r="G428" s="102">
        <v>0</v>
      </c>
    </row>
    <row r="429" spans="1:7" ht="38.25" outlineLevel="4" x14ac:dyDescent="0.25">
      <c r="A429" s="101" t="s">
        <v>430</v>
      </c>
      <c r="B429" s="99"/>
      <c r="C429" s="100" t="s">
        <v>902</v>
      </c>
      <c r="D429" s="100" t="s">
        <v>429</v>
      </c>
      <c r="E429" s="98">
        <v>50000</v>
      </c>
      <c r="F429" s="98">
        <v>0</v>
      </c>
      <c r="G429" s="97">
        <v>0</v>
      </c>
    </row>
    <row r="430" spans="1:7" outlineLevel="3" x14ac:dyDescent="0.25">
      <c r="A430" s="106" t="s">
        <v>901</v>
      </c>
      <c r="B430" s="104"/>
      <c r="C430" s="105" t="s">
        <v>900</v>
      </c>
      <c r="D430" s="104"/>
      <c r="E430" s="103">
        <v>98901714.340000004</v>
      </c>
      <c r="F430" s="103">
        <v>98901714.340000004</v>
      </c>
      <c r="G430" s="102">
        <v>98901714.340000004</v>
      </c>
    </row>
    <row r="431" spans="1:7" ht="38.25" outlineLevel="4" x14ac:dyDescent="0.25">
      <c r="A431" s="101" t="s">
        <v>430</v>
      </c>
      <c r="B431" s="99"/>
      <c r="C431" s="100" t="s">
        <v>900</v>
      </c>
      <c r="D431" s="100" t="s">
        <v>429</v>
      </c>
      <c r="E431" s="98">
        <v>98770397.340000004</v>
      </c>
      <c r="F431" s="98">
        <v>98770397.340000004</v>
      </c>
      <c r="G431" s="97">
        <v>98770397.340000004</v>
      </c>
    </row>
    <row r="432" spans="1:7" outlineLevel="4" x14ac:dyDescent="0.25">
      <c r="A432" s="101" t="s">
        <v>283</v>
      </c>
      <c r="B432" s="99"/>
      <c r="C432" s="100" t="s">
        <v>900</v>
      </c>
      <c r="D432" s="100" t="s">
        <v>280</v>
      </c>
      <c r="E432" s="98">
        <v>131317</v>
      </c>
      <c r="F432" s="98">
        <v>131317</v>
      </c>
      <c r="G432" s="97">
        <v>131317</v>
      </c>
    </row>
    <row r="433" spans="1:7" outlineLevel="3" x14ac:dyDescent="0.25">
      <c r="A433" s="106" t="s">
        <v>899</v>
      </c>
      <c r="B433" s="104"/>
      <c r="C433" s="105" t="s">
        <v>898</v>
      </c>
      <c r="D433" s="104"/>
      <c r="E433" s="103">
        <v>40286126.420000002</v>
      </c>
      <c r="F433" s="103">
        <v>39371398.740000002</v>
      </c>
      <c r="G433" s="102">
        <v>31576101.710000001</v>
      </c>
    </row>
    <row r="434" spans="1:7" ht="38.25" outlineLevel="4" x14ac:dyDescent="0.25">
      <c r="A434" s="101" t="s">
        <v>430</v>
      </c>
      <c r="B434" s="99"/>
      <c r="C434" s="100" t="s">
        <v>898</v>
      </c>
      <c r="D434" s="100" t="s">
        <v>429</v>
      </c>
      <c r="E434" s="98">
        <v>101066.67</v>
      </c>
      <c r="F434" s="98">
        <v>101066.67</v>
      </c>
      <c r="G434" s="97">
        <v>101066.67</v>
      </c>
    </row>
    <row r="435" spans="1:7" outlineLevel="4" x14ac:dyDescent="0.25">
      <c r="A435" s="101" t="s">
        <v>341</v>
      </c>
      <c r="B435" s="99"/>
      <c r="C435" s="100" t="s">
        <v>898</v>
      </c>
      <c r="D435" s="100" t="s">
        <v>338</v>
      </c>
      <c r="E435" s="98">
        <v>39123486.07</v>
      </c>
      <c r="F435" s="98">
        <v>38873172.07</v>
      </c>
      <c r="G435" s="97">
        <v>31077875.039999999</v>
      </c>
    </row>
    <row r="436" spans="1:7" outlineLevel="4" x14ac:dyDescent="0.25">
      <c r="A436" s="101" t="s">
        <v>283</v>
      </c>
      <c r="B436" s="99"/>
      <c r="C436" s="100" t="s">
        <v>898</v>
      </c>
      <c r="D436" s="100" t="s">
        <v>280</v>
      </c>
      <c r="E436" s="98">
        <v>1061573.68</v>
      </c>
      <c r="F436" s="98">
        <v>397160</v>
      </c>
      <c r="G436" s="97">
        <v>397160</v>
      </c>
    </row>
    <row r="437" spans="1:7" ht="25.5" outlineLevel="2" x14ac:dyDescent="0.25">
      <c r="A437" s="111" t="s">
        <v>897</v>
      </c>
      <c r="B437" s="109"/>
      <c r="C437" s="110" t="s">
        <v>896</v>
      </c>
      <c r="D437" s="109"/>
      <c r="E437" s="108">
        <v>127458555.34</v>
      </c>
      <c r="F437" s="108">
        <v>127358555.34</v>
      </c>
      <c r="G437" s="107">
        <v>116248888.67</v>
      </c>
    </row>
    <row r="438" spans="1:7" ht="25.5" outlineLevel="3" x14ac:dyDescent="0.25">
      <c r="A438" s="106" t="s">
        <v>489</v>
      </c>
      <c r="B438" s="104"/>
      <c r="C438" s="105" t="s">
        <v>895</v>
      </c>
      <c r="D438" s="104"/>
      <c r="E438" s="103">
        <v>100000</v>
      </c>
      <c r="F438" s="103">
        <v>0</v>
      </c>
      <c r="G438" s="102">
        <v>0</v>
      </c>
    </row>
    <row r="439" spans="1:7" ht="38.25" outlineLevel="4" x14ac:dyDescent="0.25">
      <c r="A439" s="101" t="s">
        <v>430</v>
      </c>
      <c r="B439" s="99"/>
      <c r="C439" s="100" t="s">
        <v>895</v>
      </c>
      <c r="D439" s="100" t="s">
        <v>429</v>
      </c>
      <c r="E439" s="98">
        <v>100000</v>
      </c>
      <c r="F439" s="98">
        <v>0</v>
      </c>
      <c r="G439" s="97">
        <v>0</v>
      </c>
    </row>
    <row r="440" spans="1:7" outlineLevel="3" x14ac:dyDescent="0.25">
      <c r="A440" s="106" t="s">
        <v>894</v>
      </c>
      <c r="B440" s="104"/>
      <c r="C440" s="105" t="s">
        <v>893</v>
      </c>
      <c r="D440" s="104"/>
      <c r="E440" s="103">
        <v>110326850.17</v>
      </c>
      <c r="F440" s="103">
        <v>110326850.17</v>
      </c>
      <c r="G440" s="102">
        <v>110326850.17</v>
      </c>
    </row>
    <row r="441" spans="1:7" ht="38.25" outlineLevel="4" x14ac:dyDescent="0.25">
      <c r="A441" s="101" t="s">
        <v>430</v>
      </c>
      <c r="B441" s="99"/>
      <c r="C441" s="100" t="s">
        <v>893</v>
      </c>
      <c r="D441" s="100" t="s">
        <v>429</v>
      </c>
      <c r="E441" s="98">
        <v>110326850.17</v>
      </c>
      <c r="F441" s="98">
        <v>110326850.17</v>
      </c>
      <c r="G441" s="97">
        <v>110326850.17</v>
      </c>
    </row>
    <row r="442" spans="1:7" ht="25.5" outlineLevel="3" x14ac:dyDescent="0.25">
      <c r="A442" s="106" t="s">
        <v>892</v>
      </c>
      <c r="B442" s="104"/>
      <c r="C442" s="105" t="s">
        <v>891</v>
      </c>
      <c r="D442" s="104"/>
      <c r="E442" s="103">
        <v>17031705.170000002</v>
      </c>
      <c r="F442" s="103">
        <v>17031705.170000002</v>
      </c>
      <c r="G442" s="102">
        <v>5922038.5</v>
      </c>
    </row>
    <row r="443" spans="1:7" outlineLevel="4" x14ac:dyDescent="0.25">
      <c r="A443" s="101" t="s">
        <v>341</v>
      </c>
      <c r="B443" s="99"/>
      <c r="C443" s="100" t="s">
        <v>891</v>
      </c>
      <c r="D443" s="100" t="s">
        <v>338</v>
      </c>
      <c r="E443" s="98">
        <v>17031705.170000002</v>
      </c>
      <c r="F443" s="98">
        <v>17031705.170000002</v>
      </c>
      <c r="G443" s="97">
        <v>5922038.5</v>
      </c>
    </row>
    <row r="444" spans="1:7" ht="45.75" thickBot="1" x14ac:dyDescent="0.3">
      <c r="A444" s="121" t="s">
        <v>276</v>
      </c>
      <c r="B444" s="119"/>
      <c r="C444" s="120" t="s">
        <v>275</v>
      </c>
      <c r="D444" s="119"/>
      <c r="E444" s="118">
        <v>32597111.079999998</v>
      </c>
      <c r="F444" s="118">
        <v>49273446.539999999</v>
      </c>
      <c r="G444" s="117">
        <v>52673031.490000002</v>
      </c>
    </row>
    <row r="445" spans="1:7" ht="25.5" outlineLevel="1" x14ac:dyDescent="0.25">
      <c r="A445" s="116" t="s">
        <v>274</v>
      </c>
      <c r="B445" s="114"/>
      <c r="C445" s="115" t="s">
        <v>273</v>
      </c>
      <c r="D445" s="114"/>
      <c r="E445" s="113">
        <v>32597111.079999998</v>
      </c>
      <c r="F445" s="113">
        <v>49273446.539999999</v>
      </c>
      <c r="G445" s="112">
        <v>52673031.490000002</v>
      </c>
    </row>
    <row r="446" spans="1:7" outlineLevel="2" x14ac:dyDescent="0.25">
      <c r="A446" s="111" t="s">
        <v>272</v>
      </c>
      <c r="B446" s="109"/>
      <c r="C446" s="110" t="s">
        <v>271</v>
      </c>
      <c r="D446" s="109"/>
      <c r="E446" s="108">
        <v>32597111.079999998</v>
      </c>
      <c r="F446" s="108">
        <v>49273446.539999999</v>
      </c>
      <c r="G446" s="107">
        <v>52673031.490000002</v>
      </c>
    </row>
    <row r="447" spans="1:7" outlineLevel="3" x14ac:dyDescent="0.25">
      <c r="A447" s="106" t="s">
        <v>270</v>
      </c>
      <c r="B447" s="104"/>
      <c r="C447" s="105" t="s">
        <v>269</v>
      </c>
      <c r="D447" s="104"/>
      <c r="E447" s="103">
        <v>32333994.16</v>
      </c>
      <c r="F447" s="103">
        <v>49085700.149999999</v>
      </c>
      <c r="G447" s="102">
        <v>52547509.090000004</v>
      </c>
    </row>
    <row r="448" spans="1:7" outlineLevel="4" x14ac:dyDescent="0.25">
      <c r="A448" s="101" t="s">
        <v>267</v>
      </c>
      <c r="B448" s="99"/>
      <c r="C448" s="100" t="s">
        <v>269</v>
      </c>
      <c r="D448" s="100" t="s">
        <v>264</v>
      </c>
      <c r="E448" s="98">
        <v>32333994.16</v>
      </c>
      <c r="F448" s="98">
        <v>49085700.149999999</v>
      </c>
      <c r="G448" s="97">
        <v>52547509.090000004</v>
      </c>
    </row>
    <row r="449" spans="1:7" outlineLevel="3" x14ac:dyDescent="0.25">
      <c r="A449" s="106" t="s">
        <v>268</v>
      </c>
      <c r="B449" s="104"/>
      <c r="C449" s="105" t="s">
        <v>265</v>
      </c>
      <c r="D449" s="104"/>
      <c r="E449" s="103">
        <v>263116.92</v>
      </c>
      <c r="F449" s="103">
        <v>187746.39</v>
      </c>
      <c r="G449" s="102">
        <v>125522.4</v>
      </c>
    </row>
    <row r="450" spans="1:7" outlineLevel="4" x14ac:dyDescent="0.25">
      <c r="A450" s="101" t="s">
        <v>267</v>
      </c>
      <c r="B450" s="99"/>
      <c r="C450" s="100" t="s">
        <v>265</v>
      </c>
      <c r="D450" s="100" t="s">
        <v>264</v>
      </c>
      <c r="E450" s="98">
        <v>263116.92</v>
      </c>
      <c r="F450" s="98">
        <v>187746.39</v>
      </c>
      <c r="G450" s="97">
        <v>125522.4</v>
      </c>
    </row>
    <row r="451" spans="1:7" ht="30.75" thickBot="1" x14ac:dyDescent="0.3">
      <c r="A451" s="121" t="s">
        <v>890</v>
      </c>
      <c r="B451" s="119"/>
      <c r="C451" s="120" t="s">
        <v>889</v>
      </c>
      <c r="D451" s="119"/>
      <c r="E451" s="118">
        <v>24099595.82</v>
      </c>
      <c r="F451" s="118">
        <v>15115468.390000001</v>
      </c>
      <c r="G451" s="117">
        <v>15115468.390000001</v>
      </c>
    </row>
    <row r="452" spans="1:7" outlineLevel="2" x14ac:dyDescent="0.25">
      <c r="A452" s="111" t="s">
        <v>888</v>
      </c>
      <c r="B452" s="109"/>
      <c r="C452" s="110" t="s">
        <v>887</v>
      </c>
      <c r="D452" s="109"/>
      <c r="E452" s="108">
        <v>20569326.77</v>
      </c>
      <c r="F452" s="108">
        <v>13948505.189999999</v>
      </c>
      <c r="G452" s="107">
        <v>13948505.189999999</v>
      </c>
    </row>
    <row r="453" spans="1:7" outlineLevel="3" x14ac:dyDescent="0.25">
      <c r="A453" s="106" t="s">
        <v>886</v>
      </c>
      <c r="B453" s="104"/>
      <c r="C453" s="105" t="s">
        <v>885</v>
      </c>
      <c r="D453" s="104"/>
      <c r="E453" s="103">
        <v>120000</v>
      </c>
      <c r="F453" s="103">
        <v>120000</v>
      </c>
      <c r="G453" s="102">
        <v>120000</v>
      </c>
    </row>
    <row r="454" spans="1:7" outlineLevel="4" x14ac:dyDescent="0.25">
      <c r="A454" s="101" t="s">
        <v>341</v>
      </c>
      <c r="B454" s="99"/>
      <c r="C454" s="100" t="s">
        <v>885</v>
      </c>
      <c r="D454" s="100" t="s">
        <v>338</v>
      </c>
      <c r="E454" s="98">
        <v>120000</v>
      </c>
      <c r="F454" s="98">
        <v>120000</v>
      </c>
      <c r="G454" s="97">
        <v>120000</v>
      </c>
    </row>
    <row r="455" spans="1:7" outlineLevel="3" x14ac:dyDescent="0.25">
      <c r="A455" s="106" t="s">
        <v>884</v>
      </c>
      <c r="B455" s="104"/>
      <c r="C455" s="105" t="s">
        <v>883</v>
      </c>
      <c r="D455" s="104"/>
      <c r="E455" s="103">
        <v>11912170.5</v>
      </c>
      <c r="F455" s="103">
        <v>12112152.92</v>
      </c>
      <c r="G455" s="102">
        <v>12112152.92</v>
      </c>
    </row>
    <row r="456" spans="1:7" outlineLevel="4" x14ac:dyDescent="0.25">
      <c r="A456" s="101" t="s">
        <v>341</v>
      </c>
      <c r="B456" s="99"/>
      <c r="C456" s="100" t="s">
        <v>883</v>
      </c>
      <c r="D456" s="100" t="s">
        <v>338</v>
      </c>
      <c r="E456" s="98">
        <v>11912170.5</v>
      </c>
      <c r="F456" s="98">
        <v>12112152.92</v>
      </c>
      <c r="G456" s="97">
        <v>12112152.92</v>
      </c>
    </row>
    <row r="457" spans="1:7" ht="25.5" outlineLevel="3" x14ac:dyDescent="0.25">
      <c r="A457" s="106" t="s">
        <v>882</v>
      </c>
      <c r="B457" s="104"/>
      <c r="C457" s="105" t="s">
        <v>881</v>
      </c>
      <c r="D457" s="104"/>
      <c r="E457" s="103">
        <v>230000</v>
      </c>
      <c r="F457" s="103">
        <v>230000</v>
      </c>
      <c r="G457" s="102">
        <v>230000</v>
      </c>
    </row>
    <row r="458" spans="1:7" outlineLevel="4" x14ac:dyDescent="0.25">
      <c r="A458" s="101" t="s">
        <v>341</v>
      </c>
      <c r="B458" s="99"/>
      <c r="C458" s="100" t="s">
        <v>881</v>
      </c>
      <c r="D458" s="100" t="s">
        <v>338</v>
      </c>
      <c r="E458" s="98">
        <v>230000</v>
      </c>
      <c r="F458" s="98">
        <v>230000</v>
      </c>
      <c r="G458" s="97">
        <v>230000</v>
      </c>
    </row>
    <row r="459" spans="1:7" outlineLevel="3" x14ac:dyDescent="0.25">
      <c r="A459" s="106" t="s">
        <v>880</v>
      </c>
      <c r="B459" s="104"/>
      <c r="C459" s="105" t="s">
        <v>879</v>
      </c>
      <c r="D459" s="104"/>
      <c r="E459" s="103">
        <v>878293.8</v>
      </c>
      <c r="F459" s="103">
        <v>878293.8</v>
      </c>
      <c r="G459" s="102">
        <v>878293.8</v>
      </c>
    </row>
    <row r="460" spans="1:7" outlineLevel="4" x14ac:dyDescent="0.25">
      <c r="A460" s="101" t="s">
        <v>341</v>
      </c>
      <c r="B460" s="99"/>
      <c r="C460" s="100" t="s">
        <v>879</v>
      </c>
      <c r="D460" s="100" t="s">
        <v>338</v>
      </c>
      <c r="E460" s="98">
        <v>878293.8</v>
      </c>
      <c r="F460" s="98">
        <v>878293.8</v>
      </c>
      <c r="G460" s="97">
        <v>878293.8</v>
      </c>
    </row>
    <row r="461" spans="1:7" ht="25.5" outlineLevel="3" x14ac:dyDescent="0.25">
      <c r="A461" s="106" t="s">
        <v>878</v>
      </c>
      <c r="B461" s="104"/>
      <c r="C461" s="105" t="s">
        <v>877</v>
      </c>
      <c r="D461" s="104"/>
      <c r="E461" s="103">
        <v>7180804</v>
      </c>
      <c r="F461" s="103">
        <v>0</v>
      </c>
      <c r="G461" s="102">
        <v>0</v>
      </c>
    </row>
    <row r="462" spans="1:7" outlineLevel="4" x14ac:dyDescent="0.25">
      <c r="A462" s="101" t="s">
        <v>341</v>
      </c>
      <c r="B462" s="99"/>
      <c r="C462" s="100" t="s">
        <v>877</v>
      </c>
      <c r="D462" s="100" t="s">
        <v>338</v>
      </c>
      <c r="E462" s="98">
        <v>7180804</v>
      </c>
      <c r="F462" s="98">
        <v>0</v>
      </c>
      <c r="G462" s="97">
        <v>0</v>
      </c>
    </row>
    <row r="463" spans="1:7" ht="25.5" outlineLevel="3" x14ac:dyDescent="0.25">
      <c r="A463" s="106" t="s">
        <v>876</v>
      </c>
      <c r="B463" s="104"/>
      <c r="C463" s="105" t="s">
        <v>875</v>
      </c>
      <c r="D463" s="104"/>
      <c r="E463" s="103">
        <v>48058.47</v>
      </c>
      <c r="F463" s="103">
        <v>48058.47</v>
      </c>
      <c r="G463" s="102">
        <v>48058.47</v>
      </c>
    </row>
    <row r="464" spans="1:7" outlineLevel="4" x14ac:dyDescent="0.25">
      <c r="A464" s="101" t="s">
        <v>341</v>
      </c>
      <c r="B464" s="99"/>
      <c r="C464" s="100" t="s">
        <v>875</v>
      </c>
      <c r="D464" s="100" t="s">
        <v>338</v>
      </c>
      <c r="E464" s="98">
        <v>30909.87</v>
      </c>
      <c r="F464" s="98">
        <v>30909.87</v>
      </c>
      <c r="G464" s="97">
        <v>30909.87</v>
      </c>
    </row>
    <row r="465" spans="1:7" outlineLevel="4" x14ac:dyDescent="0.25">
      <c r="A465" s="101" t="s">
        <v>283</v>
      </c>
      <c r="B465" s="99"/>
      <c r="C465" s="100" t="s">
        <v>875</v>
      </c>
      <c r="D465" s="100" t="s">
        <v>280</v>
      </c>
      <c r="E465" s="98">
        <v>17148.599999999999</v>
      </c>
      <c r="F465" s="98">
        <v>17148.599999999999</v>
      </c>
      <c r="G465" s="97">
        <v>17148.599999999999</v>
      </c>
    </row>
    <row r="466" spans="1:7" ht="25.5" outlineLevel="3" x14ac:dyDescent="0.25">
      <c r="A466" s="106" t="s">
        <v>874</v>
      </c>
      <c r="B466" s="104"/>
      <c r="C466" s="105" t="s">
        <v>873</v>
      </c>
      <c r="D466" s="104"/>
      <c r="E466" s="103">
        <v>200000</v>
      </c>
      <c r="F466" s="103">
        <v>560000</v>
      </c>
      <c r="G466" s="102">
        <v>560000</v>
      </c>
    </row>
    <row r="467" spans="1:7" outlineLevel="4" x14ac:dyDescent="0.25">
      <c r="A467" s="101" t="s">
        <v>341</v>
      </c>
      <c r="B467" s="99"/>
      <c r="C467" s="100" t="s">
        <v>873</v>
      </c>
      <c r="D467" s="100" t="s">
        <v>338</v>
      </c>
      <c r="E467" s="98">
        <v>200000</v>
      </c>
      <c r="F467" s="98">
        <v>560000</v>
      </c>
      <c r="G467" s="97">
        <v>560000</v>
      </c>
    </row>
    <row r="468" spans="1:7" ht="25.5" outlineLevel="2" x14ac:dyDescent="0.25">
      <c r="A468" s="111" t="s">
        <v>872</v>
      </c>
      <c r="B468" s="109"/>
      <c r="C468" s="110" t="s">
        <v>871</v>
      </c>
      <c r="D468" s="109"/>
      <c r="E468" s="108">
        <v>3530269.05</v>
      </c>
      <c r="F468" s="108">
        <v>1166963.2</v>
      </c>
      <c r="G468" s="107">
        <v>1166963.2</v>
      </c>
    </row>
    <row r="469" spans="1:7" ht="25.5" outlineLevel="3" x14ac:dyDescent="0.25">
      <c r="A469" s="106" t="s">
        <v>870</v>
      </c>
      <c r="B469" s="104"/>
      <c r="C469" s="105" t="s">
        <v>869</v>
      </c>
      <c r="D469" s="104"/>
      <c r="E469" s="103">
        <v>342286</v>
      </c>
      <c r="F469" s="103">
        <v>342286</v>
      </c>
      <c r="G469" s="102">
        <v>342286</v>
      </c>
    </row>
    <row r="470" spans="1:7" outlineLevel="4" x14ac:dyDescent="0.25">
      <c r="A470" s="101" t="s">
        <v>341</v>
      </c>
      <c r="B470" s="99"/>
      <c r="C470" s="100" t="s">
        <v>869</v>
      </c>
      <c r="D470" s="100" t="s">
        <v>338</v>
      </c>
      <c r="E470" s="98">
        <v>342286</v>
      </c>
      <c r="F470" s="98">
        <v>342286</v>
      </c>
      <c r="G470" s="97">
        <v>342286</v>
      </c>
    </row>
    <row r="471" spans="1:7" ht="25.5" outlineLevel="3" x14ac:dyDescent="0.25">
      <c r="A471" s="106" t="s">
        <v>868</v>
      </c>
      <c r="B471" s="104"/>
      <c r="C471" s="105" t="s">
        <v>867</v>
      </c>
      <c r="D471" s="104"/>
      <c r="E471" s="103">
        <v>88000</v>
      </c>
      <c r="F471" s="103">
        <v>88000</v>
      </c>
      <c r="G471" s="102">
        <v>88000</v>
      </c>
    </row>
    <row r="472" spans="1:7" outlineLevel="4" x14ac:dyDescent="0.25">
      <c r="A472" s="101" t="s">
        <v>341</v>
      </c>
      <c r="B472" s="99"/>
      <c r="C472" s="100" t="s">
        <v>867</v>
      </c>
      <c r="D472" s="100" t="s">
        <v>338</v>
      </c>
      <c r="E472" s="98">
        <v>88000</v>
      </c>
      <c r="F472" s="98">
        <v>88000</v>
      </c>
      <c r="G472" s="97">
        <v>88000</v>
      </c>
    </row>
    <row r="473" spans="1:7" ht="25.5" outlineLevel="3" x14ac:dyDescent="0.25">
      <c r="A473" s="106" t="s">
        <v>866</v>
      </c>
      <c r="B473" s="104"/>
      <c r="C473" s="105" t="s">
        <v>865</v>
      </c>
      <c r="D473" s="104"/>
      <c r="E473" s="103">
        <v>486677.2</v>
      </c>
      <c r="F473" s="103">
        <v>736677.2</v>
      </c>
      <c r="G473" s="102">
        <v>736677.2</v>
      </c>
    </row>
    <row r="474" spans="1:7" outlineLevel="4" x14ac:dyDescent="0.25">
      <c r="A474" s="101" t="s">
        <v>341</v>
      </c>
      <c r="B474" s="99"/>
      <c r="C474" s="100" t="s">
        <v>865</v>
      </c>
      <c r="D474" s="100" t="s">
        <v>338</v>
      </c>
      <c r="E474" s="98">
        <v>450000</v>
      </c>
      <c r="F474" s="98">
        <v>700000</v>
      </c>
      <c r="G474" s="97">
        <v>700000</v>
      </c>
    </row>
    <row r="475" spans="1:7" outlineLevel="4" x14ac:dyDescent="0.25">
      <c r="A475" s="101" t="s">
        <v>283</v>
      </c>
      <c r="B475" s="99"/>
      <c r="C475" s="100" t="s">
        <v>865</v>
      </c>
      <c r="D475" s="100" t="s">
        <v>280</v>
      </c>
      <c r="E475" s="98">
        <v>36677.199999999997</v>
      </c>
      <c r="F475" s="98">
        <v>36677.199999999997</v>
      </c>
      <c r="G475" s="97">
        <v>36677.199999999997</v>
      </c>
    </row>
    <row r="476" spans="1:7" ht="38.25" outlineLevel="3" x14ac:dyDescent="0.25">
      <c r="A476" s="106" t="s">
        <v>864</v>
      </c>
      <c r="B476" s="104"/>
      <c r="C476" s="105" t="s">
        <v>863</v>
      </c>
      <c r="D476" s="104"/>
      <c r="E476" s="103">
        <v>2613305.85</v>
      </c>
      <c r="F476" s="103">
        <v>0</v>
      </c>
      <c r="G476" s="102">
        <v>0</v>
      </c>
    </row>
    <row r="477" spans="1:7" outlineLevel="4" x14ac:dyDescent="0.25">
      <c r="A477" s="101" t="s">
        <v>283</v>
      </c>
      <c r="B477" s="99"/>
      <c r="C477" s="100" t="s">
        <v>863</v>
      </c>
      <c r="D477" s="100" t="s">
        <v>280</v>
      </c>
      <c r="E477" s="98">
        <v>2613305.85</v>
      </c>
      <c r="F477" s="98">
        <v>0</v>
      </c>
      <c r="G477" s="97">
        <v>0</v>
      </c>
    </row>
    <row r="478" spans="1:7" ht="30.75" thickBot="1" x14ac:dyDescent="0.3">
      <c r="A478" s="121" t="s">
        <v>401</v>
      </c>
      <c r="B478" s="119"/>
      <c r="C478" s="120" t="s">
        <v>400</v>
      </c>
      <c r="D478" s="119"/>
      <c r="E478" s="118">
        <v>66059805.130000003</v>
      </c>
      <c r="F478" s="118">
        <v>62860361.520000003</v>
      </c>
      <c r="G478" s="117">
        <v>60005592.520000003</v>
      </c>
    </row>
    <row r="479" spans="1:7" outlineLevel="1" x14ac:dyDescent="0.25">
      <c r="A479" s="116" t="s">
        <v>399</v>
      </c>
      <c r="B479" s="114"/>
      <c r="C479" s="115" t="s">
        <v>398</v>
      </c>
      <c r="D479" s="114"/>
      <c r="E479" s="113">
        <v>16311256</v>
      </c>
      <c r="F479" s="113">
        <v>11092591</v>
      </c>
      <c r="G479" s="112">
        <v>8956287</v>
      </c>
    </row>
    <row r="480" spans="1:7" ht="25.5" outlineLevel="2" x14ac:dyDescent="0.25">
      <c r="A480" s="111" t="s">
        <v>397</v>
      </c>
      <c r="B480" s="109"/>
      <c r="C480" s="110" t="s">
        <v>396</v>
      </c>
      <c r="D480" s="109"/>
      <c r="E480" s="108">
        <v>12711200</v>
      </c>
      <c r="F480" s="108">
        <v>8474200</v>
      </c>
      <c r="G480" s="107">
        <v>6355600</v>
      </c>
    </row>
    <row r="481" spans="1:7" ht="25.5" outlineLevel="3" x14ac:dyDescent="0.25">
      <c r="A481" s="106" t="s">
        <v>395</v>
      </c>
      <c r="B481" s="104"/>
      <c r="C481" s="105" t="s">
        <v>393</v>
      </c>
      <c r="D481" s="104"/>
      <c r="E481" s="103">
        <v>12711200</v>
      </c>
      <c r="F481" s="103">
        <v>8474200</v>
      </c>
      <c r="G481" s="102">
        <v>6355600</v>
      </c>
    </row>
    <row r="482" spans="1:7" outlineLevel="4" x14ac:dyDescent="0.25">
      <c r="A482" s="101" t="s">
        <v>394</v>
      </c>
      <c r="B482" s="99"/>
      <c r="C482" s="100" t="s">
        <v>393</v>
      </c>
      <c r="D482" s="100" t="s">
        <v>392</v>
      </c>
      <c r="E482" s="98">
        <v>12711200</v>
      </c>
      <c r="F482" s="98">
        <v>8474200</v>
      </c>
      <c r="G482" s="97">
        <v>6355600</v>
      </c>
    </row>
    <row r="483" spans="1:7" ht="25.5" outlineLevel="2" x14ac:dyDescent="0.25">
      <c r="A483" s="111" t="s">
        <v>391</v>
      </c>
      <c r="B483" s="109"/>
      <c r="C483" s="110" t="s">
        <v>390</v>
      </c>
      <c r="D483" s="109"/>
      <c r="E483" s="108">
        <v>3600056</v>
      </c>
      <c r="F483" s="108">
        <v>2618391</v>
      </c>
      <c r="G483" s="107">
        <v>2600687</v>
      </c>
    </row>
    <row r="484" spans="1:7" ht="38.25" outlineLevel="3" x14ac:dyDescent="0.25">
      <c r="A484" s="106" t="s">
        <v>246</v>
      </c>
      <c r="B484" s="104"/>
      <c r="C484" s="105" t="s">
        <v>389</v>
      </c>
      <c r="D484" s="104"/>
      <c r="E484" s="103">
        <v>640378</v>
      </c>
      <c r="F484" s="103">
        <v>0</v>
      </c>
      <c r="G484" s="102">
        <v>0</v>
      </c>
    </row>
    <row r="485" spans="1:7" outlineLevel="4" x14ac:dyDescent="0.25">
      <c r="A485" s="101" t="s">
        <v>361</v>
      </c>
      <c r="B485" s="99"/>
      <c r="C485" s="100" t="s">
        <v>389</v>
      </c>
      <c r="D485" s="100" t="s">
        <v>359</v>
      </c>
      <c r="E485" s="98">
        <v>640378</v>
      </c>
      <c r="F485" s="98">
        <v>0</v>
      </c>
      <c r="G485" s="97">
        <v>0</v>
      </c>
    </row>
    <row r="486" spans="1:7" ht="25.5" outlineLevel="3" x14ac:dyDescent="0.25">
      <c r="A486" s="106" t="s">
        <v>388</v>
      </c>
      <c r="B486" s="104"/>
      <c r="C486" s="105" t="s">
        <v>387</v>
      </c>
      <c r="D486" s="104"/>
      <c r="E486" s="103">
        <v>408612</v>
      </c>
      <c r="F486" s="103">
        <v>408612</v>
      </c>
      <c r="G486" s="102">
        <v>408612</v>
      </c>
    </row>
    <row r="487" spans="1:7" outlineLevel="4" x14ac:dyDescent="0.25">
      <c r="A487" s="101" t="s">
        <v>361</v>
      </c>
      <c r="B487" s="99"/>
      <c r="C487" s="100" t="s">
        <v>387</v>
      </c>
      <c r="D487" s="100" t="s">
        <v>359</v>
      </c>
      <c r="E487" s="98">
        <v>408612</v>
      </c>
      <c r="F487" s="98">
        <v>408612</v>
      </c>
      <c r="G487" s="97">
        <v>408612</v>
      </c>
    </row>
    <row r="488" spans="1:7" outlineLevel="3" x14ac:dyDescent="0.25">
      <c r="A488" s="106" t="s">
        <v>386</v>
      </c>
      <c r="B488" s="104"/>
      <c r="C488" s="105" t="s">
        <v>385</v>
      </c>
      <c r="D488" s="104"/>
      <c r="E488" s="103">
        <v>2206247</v>
      </c>
      <c r="F488" s="103">
        <v>2209779</v>
      </c>
      <c r="G488" s="102">
        <v>2192075</v>
      </c>
    </row>
    <row r="489" spans="1:7" outlineLevel="4" x14ac:dyDescent="0.25">
      <c r="A489" s="101" t="s">
        <v>361</v>
      </c>
      <c r="B489" s="99"/>
      <c r="C489" s="100" t="s">
        <v>385</v>
      </c>
      <c r="D489" s="100" t="s">
        <v>359</v>
      </c>
      <c r="E489" s="98">
        <v>2206247</v>
      </c>
      <c r="F489" s="98">
        <v>2209779</v>
      </c>
      <c r="G489" s="97">
        <v>2192075</v>
      </c>
    </row>
    <row r="490" spans="1:7" ht="25.5" outlineLevel="3" x14ac:dyDescent="0.25">
      <c r="A490" s="106" t="s">
        <v>384</v>
      </c>
      <c r="B490" s="104"/>
      <c r="C490" s="105" t="s">
        <v>382</v>
      </c>
      <c r="D490" s="104"/>
      <c r="E490" s="103">
        <v>344819</v>
      </c>
      <c r="F490" s="103">
        <v>0</v>
      </c>
      <c r="G490" s="102">
        <v>0</v>
      </c>
    </row>
    <row r="491" spans="1:7" outlineLevel="4" x14ac:dyDescent="0.25">
      <c r="A491" s="101" t="s">
        <v>361</v>
      </c>
      <c r="B491" s="99"/>
      <c r="C491" s="100" t="s">
        <v>382</v>
      </c>
      <c r="D491" s="100" t="s">
        <v>359</v>
      </c>
      <c r="E491" s="98">
        <v>344819</v>
      </c>
      <c r="F491" s="98">
        <v>0</v>
      </c>
      <c r="G491" s="97">
        <v>0</v>
      </c>
    </row>
    <row r="492" spans="1:7" ht="25.5" outlineLevel="1" x14ac:dyDescent="0.25">
      <c r="A492" s="116" t="s">
        <v>751</v>
      </c>
      <c r="B492" s="114"/>
      <c r="C492" s="115" t="s">
        <v>750</v>
      </c>
      <c r="D492" s="114"/>
      <c r="E492" s="113">
        <v>48718349.130000003</v>
      </c>
      <c r="F492" s="113">
        <v>50737570.520000003</v>
      </c>
      <c r="G492" s="112">
        <v>50019105.520000003</v>
      </c>
    </row>
    <row r="493" spans="1:7" outlineLevel="2" x14ac:dyDescent="0.25">
      <c r="A493" s="111" t="s">
        <v>749</v>
      </c>
      <c r="B493" s="109"/>
      <c r="C493" s="110" t="s">
        <v>748</v>
      </c>
      <c r="D493" s="109"/>
      <c r="E493" s="108">
        <v>48718349.130000003</v>
      </c>
      <c r="F493" s="108">
        <v>50737570.520000003</v>
      </c>
      <c r="G493" s="107">
        <v>50019105.520000003</v>
      </c>
    </row>
    <row r="494" spans="1:7" outlineLevel="3" x14ac:dyDescent="0.25">
      <c r="A494" s="106" t="s">
        <v>747</v>
      </c>
      <c r="B494" s="104"/>
      <c r="C494" s="105" t="s">
        <v>746</v>
      </c>
      <c r="D494" s="104"/>
      <c r="E494" s="103">
        <v>28819884.16</v>
      </c>
      <c r="F494" s="103">
        <v>28501015.969999999</v>
      </c>
      <c r="G494" s="102">
        <v>28501015.969999999</v>
      </c>
    </row>
    <row r="495" spans="1:7" outlineLevel="4" x14ac:dyDescent="0.25">
      <c r="A495" s="101" t="s">
        <v>341</v>
      </c>
      <c r="B495" s="99"/>
      <c r="C495" s="100" t="s">
        <v>746</v>
      </c>
      <c r="D495" s="100" t="s">
        <v>338</v>
      </c>
      <c r="E495" s="98">
        <v>28501015.969999999</v>
      </c>
      <c r="F495" s="98">
        <v>28501015.969999999</v>
      </c>
      <c r="G495" s="97">
        <v>28501015.969999999</v>
      </c>
    </row>
    <row r="496" spans="1:7" outlineLevel="4" x14ac:dyDescent="0.25">
      <c r="A496" s="101" t="s">
        <v>283</v>
      </c>
      <c r="B496" s="99"/>
      <c r="C496" s="100" t="s">
        <v>746</v>
      </c>
      <c r="D496" s="100" t="s">
        <v>280</v>
      </c>
      <c r="E496" s="98">
        <v>318868.19</v>
      </c>
      <c r="F496" s="98">
        <v>0</v>
      </c>
      <c r="G496" s="97">
        <v>0</v>
      </c>
    </row>
    <row r="497" spans="1:7" ht="25.5" outlineLevel="3" x14ac:dyDescent="0.25">
      <c r="A497" s="106" t="s">
        <v>745</v>
      </c>
      <c r="B497" s="104"/>
      <c r="C497" s="105" t="s">
        <v>744</v>
      </c>
      <c r="D497" s="104"/>
      <c r="E497" s="103">
        <v>11273677.66</v>
      </c>
      <c r="F497" s="103">
        <v>12432534</v>
      </c>
      <c r="G497" s="102">
        <v>16479241</v>
      </c>
    </row>
    <row r="498" spans="1:7" outlineLevel="4" x14ac:dyDescent="0.25">
      <c r="A498" s="101" t="s">
        <v>341</v>
      </c>
      <c r="B498" s="99"/>
      <c r="C498" s="100" t="s">
        <v>744</v>
      </c>
      <c r="D498" s="100" t="s">
        <v>338</v>
      </c>
      <c r="E498" s="98">
        <v>11273677.66</v>
      </c>
      <c r="F498" s="98">
        <v>12432534</v>
      </c>
      <c r="G498" s="97">
        <v>16479241</v>
      </c>
    </row>
    <row r="499" spans="1:7" outlineLevel="3" x14ac:dyDescent="0.25">
      <c r="A499" s="106" t="s">
        <v>743</v>
      </c>
      <c r="B499" s="104"/>
      <c r="C499" s="105" t="s">
        <v>742</v>
      </c>
      <c r="D499" s="104"/>
      <c r="E499" s="103">
        <v>5038848.55</v>
      </c>
      <c r="F499" s="103">
        <v>5038848.55</v>
      </c>
      <c r="G499" s="102">
        <v>5038848.55</v>
      </c>
    </row>
    <row r="500" spans="1:7" outlineLevel="4" x14ac:dyDescent="0.25">
      <c r="A500" s="101" t="s">
        <v>341</v>
      </c>
      <c r="B500" s="99"/>
      <c r="C500" s="100" t="s">
        <v>742</v>
      </c>
      <c r="D500" s="100" t="s">
        <v>338</v>
      </c>
      <c r="E500" s="98">
        <v>5038848.55</v>
      </c>
      <c r="F500" s="98">
        <v>5038848.55</v>
      </c>
      <c r="G500" s="97">
        <v>5038848.55</v>
      </c>
    </row>
    <row r="501" spans="1:7" outlineLevel="3" x14ac:dyDescent="0.25">
      <c r="A501" s="106" t="s">
        <v>741</v>
      </c>
      <c r="B501" s="104"/>
      <c r="C501" s="105" t="s">
        <v>740</v>
      </c>
      <c r="D501" s="104"/>
      <c r="E501" s="103">
        <v>3585938.76</v>
      </c>
      <c r="F501" s="103">
        <v>4765172</v>
      </c>
      <c r="G501" s="102">
        <v>0</v>
      </c>
    </row>
    <row r="502" spans="1:7" outlineLevel="4" x14ac:dyDescent="0.25">
      <c r="A502" s="101" t="s">
        <v>341</v>
      </c>
      <c r="B502" s="99"/>
      <c r="C502" s="100" t="s">
        <v>740</v>
      </c>
      <c r="D502" s="100" t="s">
        <v>338</v>
      </c>
      <c r="E502" s="98">
        <v>3585938.76</v>
      </c>
      <c r="F502" s="98">
        <v>4765172</v>
      </c>
      <c r="G502" s="97">
        <v>0</v>
      </c>
    </row>
    <row r="503" spans="1:7" ht="25.5" outlineLevel="1" x14ac:dyDescent="0.25">
      <c r="A503" s="116" t="s">
        <v>427</v>
      </c>
      <c r="B503" s="114"/>
      <c r="C503" s="115" t="s">
        <v>426</v>
      </c>
      <c r="D503" s="114"/>
      <c r="E503" s="113">
        <v>1030200</v>
      </c>
      <c r="F503" s="113">
        <v>1030200</v>
      </c>
      <c r="G503" s="112">
        <v>1030200</v>
      </c>
    </row>
    <row r="504" spans="1:7" ht="25.5" outlineLevel="2" x14ac:dyDescent="0.25">
      <c r="A504" s="111" t="s">
        <v>425</v>
      </c>
      <c r="B504" s="109"/>
      <c r="C504" s="110" t="s">
        <v>424</v>
      </c>
      <c r="D504" s="109"/>
      <c r="E504" s="108">
        <v>1030200</v>
      </c>
      <c r="F504" s="108">
        <v>1030200</v>
      </c>
      <c r="G504" s="107">
        <v>1030200</v>
      </c>
    </row>
    <row r="505" spans="1:7" ht="25.5" outlineLevel="3" x14ac:dyDescent="0.25">
      <c r="A505" s="106" t="s">
        <v>249</v>
      </c>
      <c r="B505" s="104"/>
      <c r="C505" s="105" t="s">
        <v>422</v>
      </c>
      <c r="D505" s="104"/>
      <c r="E505" s="103">
        <v>1030200</v>
      </c>
      <c r="F505" s="103">
        <v>1030200</v>
      </c>
      <c r="G505" s="102">
        <v>1030200</v>
      </c>
    </row>
    <row r="506" spans="1:7" outlineLevel="4" x14ac:dyDescent="0.25">
      <c r="A506" s="101" t="s">
        <v>361</v>
      </c>
      <c r="B506" s="99"/>
      <c r="C506" s="100" t="s">
        <v>422</v>
      </c>
      <c r="D506" s="100" t="s">
        <v>359</v>
      </c>
      <c r="E506" s="98">
        <v>1030200</v>
      </c>
      <c r="F506" s="98">
        <v>1030200</v>
      </c>
      <c r="G506" s="97">
        <v>1030200</v>
      </c>
    </row>
    <row r="507" spans="1:7" ht="30.75" thickBot="1" x14ac:dyDescent="0.3">
      <c r="A507" s="121" t="s">
        <v>653</v>
      </c>
      <c r="B507" s="119"/>
      <c r="C507" s="120" t="s">
        <v>652</v>
      </c>
      <c r="D507" s="119"/>
      <c r="E507" s="118">
        <v>27991477.420000002</v>
      </c>
      <c r="F507" s="118">
        <v>21536799.300000001</v>
      </c>
      <c r="G507" s="117">
        <v>11195469.300000001</v>
      </c>
    </row>
    <row r="508" spans="1:7" outlineLevel="2" x14ac:dyDescent="0.25">
      <c r="A508" s="111" t="s">
        <v>739</v>
      </c>
      <c r="B508" s="109"/>
      <c r="C508" s="110" t="s">
        <v>738</v>
      </c>
      <c r="D508" s="109"/>
      <c r="E508" s="108">
        <v>4946831.28</v>
      </c>
      <c r="F508" s="108">
        <v>143969.29999999999</v>
      </c>
      <c r="G508" s="107">
        <v>143969.29999999999</v>
      </c>
    </row>
    <row r="509" spans="1:7" ht="25.5" outlineLevel="3" x14ac:dyDescent="0.25">
      <c r="A509" s="106" t="s">
        <v>862</v>
      </c>
      <c r="B509" s="104"/>
      <c r="C509" s="105" t="s">
        <v>861</v>
      </c>
      <c r="D509" s="104"/>
      <c r="E509" s="103">
        <v>4793500</v>
      </c>
      <c r="F509" s="103">
        <v>0</v>
      </c>
      <c r="G509" s="102">
        <v>0</v>
      </c>
    </row>
    <row r="510" spans="1:7" outlineLevel="4" x14ac:dyDescent="0.25">
      <c r="A510" s="101" t="s">
        <v>341</v>
      </c>
      <c r="B510" s="99"/>
      <c r="C510" s="100" t="s">
        <v>861</v>
      </c>
      <c r="D510" s="100" t="s">
        <v>338</v>
      </c>
      <c r="E510" s="98">
        <v>4793500</v>
      </c>
      <c r="F510" s="98">
        <v>0</v>
      </c>
      <c r="G510" s="97">
        <v>0</v>
      </c>
    </row>
    <row r="511" spans="1:7" ht="25.5" outlineLevel="3" x14ac:dyDescent="0.25">
      <c r="A511" s="106" t="s">
        <v>757</v>
      </c>
      <c r="B511" s="104"/>
      <c r="C511" s="105" t="s">
        <v>755</v>
      </c>
      <c r="D511" s="104"/>
      <c r="E511" s="103">
        <v>9361.98</v>
      </c>
      <c r="F511" s="103">
        <v>0</v>
      </c>
      <c r="G511" s="102">
        <v>0</v>
      </c>
    </row>
    <row r="512" spans="1:7" outlineLevel="4" x14ac:dyDescent="0.25">
      <c r="A512" s="101" t="s">
        <v>341</v>
      </c>
      <c r="B512" s="99"/>
      <c r="C512" s="100" t="s">
        <v>755</v>
      </c>
      <c r="D512" s="100" t="s">
        <v>338</v>
      </c>
      <c r="E512" s="98">
        <v>9361.98</v>
      </c>
      <c r="F512" s="98">
        <v>0</v>
      </c>
      <c r="G512" s="97">
        <v>0</v>
      </c>
    </row>
    <row r="513" spans="1:7" ht="38.25" outlineLevel="3" x14ac:dyDescent="0.25">
      <c r="A513" s="106" t="s">
        <v>737</v>
      </c>
      <c r="B513" s="104"/>
      <c r="C513" s="105" t="s">
        <v>735</v>
      </c>
      <c r="D513" s="104"/>
      <c r="E513" s="103">
        <v>143969.29999999999</v>
      </c>
      <c r="F513" s="103">
        <v>143969.29999999999</v>
      </c>
      <c r="G513" s="102">
        <v>143969.29999999999</v>
      </c>
    </row>
    <row r="514" spans="1:7" outlineLevel="4" x14ac:dyDescent="0.25">
      <c r="A514" s="101" t="s">
        <v>341</v>
      </c>
      <c r="B514" s="99"/>
      <c r="C514" s="100" t="s">
        <v>735</v>
      </c>
      <c r="D514" s="100" t="s">
        <v>338</v>
      </c>
      <c r="E514" s="98">
        <v>143969.29999999999</v>
      </c>
      <c r="F514" s="98">
        <v>143969.29999999999</v>
      </c>
      <c r="G514" s="97">
        <v>143969.29999999999</v>
      </c>
    </row>
    <row r="515" spans="1:7" outlineLevel="2" x14ac:dyDescent="0.25">
      <c r="A515" s="111" t="s">
        <v>651</v>
      </c>
      <c r="B515" s="109"/>
      <c r="C515" s="110" t="s">
        <v>650</v>
      </c>
      <c r="D515" s="109"/>
      <c r="E515" s="108">
        <v>23044646.140000001</v>
      </c>
      <c r="F515" s="108">
        <v>21392830</v>
      </c>
      <c r="G515" s="107">
        <v>11051500</v>
      </c>
    </row>
    <row r="516" spans="1:7" outlineLevel="3" x14ac:dyDescent="0.25">
      <c r="A516" s="106" t="s">
        <v>649</v>
      </c>
      <c r="B516" s="104"/>
      <c r="C516" s="105" t="s">
        <v>648</v>
      </c>
      <c r="D516" s="104"/>
      <c r="E516" s="103">
        <v>11051500</v>
      </c>
      <c r="F516" s="103">
        <v>11051500</v>
      </c>
      <c r="G516" s="102">
        <v>11051500</v>
      </c>
    </row>
    <row r="517" spans="1:7" outlineLevel="4" x14ac:dyDescent="0.25">
      <c r="A517" s="101" t="s">
        <v>341</v>
      </c>
      <c r="B517" s="99"/>
      <c r="C517" s="100" t="s">
        <v>648</v>
      </c>
      <c r="D517" s="100" t="s">
        <v>338</v>
      </c>
      <c r="E517" s="98">
        <v>11051500</v>
      </c>
      <c r="F517" s="98">
        <v>11051500</v>
      </c>
      <c r="G517" s="97">
        <v>11051500</v>
      </c>
    </row>
    <row r="518" spans="1:7" outlineLevel="3" x14ac:dyDescent="0.25">
      <c r="A518" s="106" t="s">
        <v>647</v>
      </c>
      <c r="B518" s="104"/>
      <c r="C518" s="105" t="s">
        <v>646</v>
      </c>
      <c r="D518" s="104"/>
      <c r="E518" s="103">
        <v>10341330</v>
      </c>
      <c r="F518" s="103">
        <v>10341330</v>
      </c>
      <c r="G518" s="102">
        <v>0</v>
      </c>
    </row>
    <row r="519" spans="1:7" outlineLevel="4" x14ac:dyDescent="0.25">
      <c r="A519" s="101" t="s">
        <v>341</v>
      </c>
      <c r="B519" s="99"/>
      <c r="C519" s="100" t="s">
        <v>646</v>
      </c>
      <c r="D519" s="100" t="s">
        <v>338</v>
      </c>
      <c r="E519" s="98">
        <v>10341330</v>
      </c>
      <c r="F519" s="98">
        <v>10341330</v>
      </c>
      <c r="G519" s="97">
        <v>0</v>
      </c>
    </row>
    <row r="520" spans="1:7" outlineLevel="3" x14ac:dyDescent="0.25">
      <c r="A520" s="106" t="s">
        <v>645</v>
      </c>
      <c r="B520" s="104"/>
      <c r="C520" s="105" t="s">
        <v>644</v>
      </c>
      <c r="D520" s="104"/>
      <c r="E520" s="103">
        <v>1651816.14</v>
      </c>
      <c r="F520" s="103">
        <v>0</v>
      </c>
      <c r="G520" s="102">
        <v>0</v>
      </c>
    </row>
    <row r="521" spans="1:7" outlineLevel="4" x14ac:dyDescent="0.25">
      <c r="A521" s="101" t="s">
        <v>341</v>
      </c>
      <c r="B521" s="99"/>
      <c r="C521" s="100" t="s">
        <v>644</v>
      </c>
      <c r="D521" s="100" t="s">
        <v>338</v>
      </c>
      <c r="E521" s="98">
        <v>1651816.14</v>
      </c>
      <c r="F521" s="98">
        <v>0</v>
      </c>
      <c r="G521" s="97">
        <v>0</v>
      </c>
    </row>
    <row r="522" spans="1:7" ht="45.75" thickBot="1" x14ac:dyDescent="0.3">
      <c r="A522" s="121" t="s">
        <v>860</v>
      </c>
      <c r="B522" s="119"/>
      <c r="C522" s="120" t="s">
        <v>859</v>
      </c>
      <c r="D522" s="119"/>
      <c r="E522" s="118">
        <v>1512000</v>
      </c>
      <c r="F522" s="118">
        <v>230000</v>
      </c>
      <c r="G522" s="117">
        <v>230000</v>
      </c>
    </row>
    <row r="523" spans="1:7" outlineLevel="2" x14ac:dyDescent="0.25">
      <c r="A523" s="111" t="s">
        <v>858</v>
      </c>
      <c r="B523" s="109"/>
      <c r="C523" s="110" t="s">
        <v>857</v>
      </c>
      <c r="D523" s="109"/>
      <c r="E523" s="108">
        <v>1512000</v>
      </c>
      <c r="F523" s="108">
        <v>230000</v>
      </c>
      <c r="G523" s="107">
        <v>230000</v>
      </c>
    </row>
    <row r="524" spans="1:7" ht="25.5" outlineLevel="3" x14ac:dyDescent="0.25">
      <c r="A524" s="106" t="s">
        <v>856</v>
      </c>
      <c r="B524" s="104"/>
      <c r="C524" s="105" t="s">
        <v>855</v>
      </c>
      <c r="D524" s="104"/>
      <c r="E524" s="103">
        <v>230000</v>
      </c>
      <c r="F524" s="103">
        <v>230000</v>
      </c>
      <c r="G524" s="102">
        <v>230000</v>
      </c>
    </row>
    <row r="525" spans="1:7" outlineLevel="4" x14ac:dyDescent="0.25">
      <c r="A525" s="101" t="s">
        <v>341</v>
      </c>
      <c r="B525" s="99"/>
      <c r="C525" s="100" t="s">
        <v>855</v>
      </c>
      <c r="D525" s="100" t="s">
        <v>338</v>
      </c>
      <c r="E525" s="98">
        <v>230000</v>
      </c>
      <c r="F525" s="98">
        <v>230000</v>
      </c>
      <c r="G525" s="97">
        <v>230000</v>
      </c>
    </row>
    <row r="526" spans="1:7" ht="25.5" outlineLevel="3" x14ac:dyDescent="0.25">
      <c r="A526" s="106" t="s">
        <v>854</v>
      </c>
      <c r="B526" s="104"/>
      <c r="C526" s="105" t="s">
        <v>853</v>
      </c>
      <c r="D526" s="104"/>
      <c r="E526" s="103">
        <v>500000</v>
      </c>
      <c r="F526" s="103">
        <v>0</v>
      </c>
      <c r="G526" s="102">
        <v>0</v>
      </c>
    </row>
    <row r="527" spans="1:7" outlineLevel="4" x14ac:dyDescent="0.25">
      <c r="A527" s="101" t="s">
        <v>341</v>
      </c>
      <c r="B527" s="99"/>
      <c r="C527" s="100" t="s">
        <v>853</v>
      </c>
      <c r="D527" s="100" t="s">
        <v>338</v>
      </c>
      <c r="E527" s="98">
        <v>500000</v>
      </c>
      <c r="F527" s="98">
        <v>0</v>
      </c>
      <c r="G527" s="97">
        <v>0</v>
      </c>
    </row>
    <row r="528" spans="1:7" ht="25.5" outlineLevel="3" x14ac:dyDescent="0.25">
      <c r="A528" s="106" t="s">
        <v>852</v>
      </c>
      <c r="B528" s="104"/>
      <c r="C528" s="105" t="s">
        <v>851</v>
      </c>
      <c r="D528" s="104"/>
      <c r="E528" s="103">
        <v>782000</v>
      </c>
      <c r="F528" s="103">
        <v>0</v>
      </c>
      <c r="G528" s="102">
        <v>0</v>
      </c>
    </row>
    <row r="529" spans="1:7" outlineLevel="4" x14ac:dyDescent="0.25">
      <c r="A529" s="101" t="s">
        <v>341</v>
      </c>
      <c r="B529" s="99"/>
      <c r="C529" s="100" t="s">
        <v>851</v>
      </c>
      <c r="D529" s="100" t="s">
        <v>338</v>
      </c>
      <c r="E529" s="98">
        <v>782000</v>
      </c>
      <c r="F529" s="98">
        <v>0</v>
      </c>
      <c r="G529" s="97">
        <v>0</v>
      </c>
    </row>
    <row r="530" spans="1:7" ht="45.75" thickBot="1" x14ac:dyDescent="0.3">
      <c r="A530" s="121" t="s">
        <v>643</v>
      </c>
      <c r="B530" s="119"/>
      <c r="C530" s="120" t="s">
        <v>642</v>
      </c>
      <c r="D530" s="119"/>
      <c r="E530" s="118">
        <v>38906925.509999998</v>
      </c>
      <c r="F530" s="118">
        <v>7710593.46</v>
      </c>
      <c r="G530" s="117">
        <v>7710593.46</v>
      </c>
    </row>
    <row r="531" spans="1:7" ht="25.5" outlineLevel="1" x14ac:dyDescent="0.25">
      <c r="A531" s="116" t="s">
        <v>641</v>
      </c>
      <c r="B531" s="114"/>
      <c r="C531" s="115" t="s">
        <v>640</v>
      </c>
      <c r="D531" s="114"/>
      <c r="E531" s="113">
        <v>38906925.509999998</v>
      </c>
      <c r="F531" s="113">
        <v>7710593.46</v>
      </c>
      <c r="G531" s="112">
        <v>7710593.46</v>
      </c>
    </row>
    <row r="532" spans="1:7" outlineLevel="2" x14ac:dyDescent="0.25">
      <c r="A532" s="111" t="s">
        <v>639</v>
      </c>
      <c r="B532" s="109"/>
      <c r="C532" s="110" t="s">
        <v>638</v>
      </c>
      <c r="D532" s="109"/>
      <c r="E532" s="108">
        <v>31085334.379999999</v>
      </c>
      <c r="F532" s="108">
        <v>0</v>
      </c>
      <c r="G532" s="107">
        <v>0</v>
      </c>
    </row>
    <row r="533" spans="1:7" outlineLevel="3" x14ac:dyDescent="0.25">
      <c r="A533" s="106" t="s">
        <v>637</v>
      </c>
      <c r="B533" s="104"/>
      <c r="C533" s="105" t="s">
        <v>636</v>
      </c>
      <c r="D533" s="104"/>
      <c r="E533" s="103">
        <v>11662667</v>
      </c>
      <c r="F533" s="103">
        <v>0</v>
      </c>
      <c r="G533" s="102">
        <v>0</v>
      </c>
    </row>
    <row r="534" spans="1:7" outlineLevel="4" x14ac:dyDescent="0.25">
      <c r="A534" s="101" t="s">
        <v>341</v>
      </c>
      <c r="B534" s="99"/>
      <c r="C534" s="100" t="s">
        <v>636</v>
      </c>
      <c r="D534" s="100" t="s">
        <v>338</v>
      </c>
      <c r="E534" s="98">
        <v>11662667</v>
      </c>
      <c r="F534" s="98">
        <v>0</v>
      </c>
      <c r="G534" s="97">
        <v>0</v>
      </c>
    </row>
    <row r="535" spans="1:7" outlineLevel="3" x14ac:dyDescent="0.25">
      <c r="A535" s="106" t="s">
        <v>635</v>
      </c>
      <c r="B535" s="104"/>
      <c r="C535" s="105" t="s">
        <v>634</v>
      </c>
      <c r="D535" s="104"/>
      <c r="E535" s="103">
        <v>19422667.379999999</v>
      </c>
      <c r="F535" s="103">
        <v>0</v>
      </c>
      <c r="G535" s="102">
        <v>0</v>
      </c>
    </row>
    <row r="536" spans="1:7" outlineLevel="4" x14ac:dyDescent="0.25">
      <c r="A536" s="101" t="s">
        <v>341</v>
      </c>
      <c r="B536" s="99"/>
      <c r="C536" s="100" t="s">
        <v>634</v>
      </c>
      <c r="D536" s="100" t="s">
        <v>338</v>
      </c>
      <c r="E536" s="98">
        <v>19422667.379999999</v>
      </c>
      <c r="F536" s="98">
        <v>0</v>
      </c>
      <c r="G536" s="97">
        <v>0</v>
      </c>
    </row>
    <row r="537" spans="1:7" outlineLevel="2" x14ac:dyDescent="0.25">
      <c r="A537" s="111" t="s">
        <v>633</v>
      </c>
      <c r="B537" s="109"/>
      <c r="C537" s="110" t="s">
        <v>632</v>
      </c>
      <c r="D537" s="109"/>
      <c r="E537" s="108">
        <v>7210593.46</v>
      </c>
      <c r="F537" s="108">
        <v>7210593.46</v>
      </c>
      <c r="G537" s="107">
        <v>7210593.46</v>
      </c>
    </row>
    <row r="538" spans="1:7" outlineLevel="3" x14ac:dyDescent="0.25">
      <c r="A538" s="106" t="s">
        <v>631</v>
      </c>
      <c r="B538" s="104"/>
      <c r="C538" s="105" t="s">
        <v>630</v>
      </c>
      <c r="D538" s="104"/>
      <c r="E538" s="103">
        <v>7210593.46</v>
      </c>
      <c r="F538" s="103">
        <v>7210593.46</v>
      </c>
      <c r="G538" s="102">
        <v>7210593.46</v>
      </c>
    </row>
    <row r="539" spans="1:7" outlineLevel="4" x14ac:dyDescent="0.25">
      <c r="A539" s="101" t="s">
        <v>341</v>
      </c>
      <c r="B539" s="99"/>
      <c r="C539" s="100" t="s">
        <v>630</v>
      </c>
      <c r="D539" s="100" t="s">
        <v>338</v>
      </c>
      <c r="E539" s="98">
        <v>7210593.46</v>
      </c>
      <c r="F539" s="98">
        <v>7210593.46</v>
      </c>
      <c r="G539" s="97">
        <v>7210593.46</v>
      </c>
    </row>
    <row r="540" spans="1:7" ht="25.5" outlineLevel="2" x14ac:dyDescent="0.25">
      <c r="A540" s="111" t="s">
        <v>629</v>
      </c>
      <c r="B540" s="109"/>
      <c r="C540" s="110" t="s">
        <v>628</v>
      </c>
      <c r="D540" s="109"/>
      <c r="E540" s="108">
        <v>610997.67000000004</v>
      </c>
      <c r="F540" s="108">
        <v>500000</v>
      </c>
      <c r="G540" s="107">
        <v>500000</v>
      </c>
    </row>
    <row r="541" spans="1:7" ht="25.5" outlineLevel="3" x14ac:dyDescent="0.25">
      <c r="A541" s="106" t="s">
        <v>627</v>
      </c>
      <c r="B541" s="104"/>
      <c r="C541" s="105" t="s">
        <v>625</v>
      </c>
      <c r="D541" s="104"/>
      <c r="E541" s="103">
        <v>610997.67000000004</v>
      </c>
      <c r="F541" s="103">
        <v>500000</v>
      </c>
      <c r="G541" s="102">
        <v>500000</v>
      </c>
    </row>
    <row r="542" spans="1:7" outlineLevel="4" x14ac:dyDescent="0.25">
      <c r="A542" s="101" t="s">
        <v>341</v>
      </c>
      <c r="B542" s="99"/>
      <c r="C542" s="100" t="s">
        <v>625</v>
      </c>
      <c r="D542" s="100" t="s">
        <v>338</v>
      </c>
      <c r="E542" s="98">
        <v>610997.67000000004</v>
      </c>
      <c r="F542" s="98">
        <v>500000</v>
      </c>
      <c r="G542" s="97">
        <v>500000</v>
      </c>
    </row>
    <row r="543" spans="1:7" ht="30.75" thickBot="1" x14ac:dyDescent="0.3">
      <c r="A543" s="121" t="s">
        <v>348</v>
      </c>
      <c r="B543" s="119"/>
      <c r="C543" s="120" t="s">
        <v>347</v>
      </c>
      <c r="D543" s="119"/>
      <c r="E543" s="118">
        <v>100000</v>
      </c>
      <c r="F543" s="118">
        <v>0</v>
      </c>
      <c r="G543" s="117">
        <v>0</v>
      </c>
    </row>
    <row r="544" spans="1:7" ht="25.5" outlineLevel="1" x14ac:dyDescent="0.25">
      <c r="A544" s="116" t="s">
        <v>346</v>
      </c>
      <c r="B544" s="114"/>
      <c r="C544" s="115" t="s">
        <v>345</v>
      </c>
      <c r="D544" s="114"/>
      <c r="E544" s="113">
        <v>100000</v>
      </c>
      <c r="F544" s="113">
        <v>0</v>
      </c>
      <c r="G544" s="112">
        <v>0</v>
      </c>
    </row>
    <row r="545" spans="1:7" outlineLevel="2" x14ac:dyDescent="0.25">
      <c r="A545" s="111" t="s">
        <v>344</v>
      </c>
      <c r="B545" s="109"/>
      <c r="C545" s="110" t="s">
        <v>343</v>
      </c>
      <c r="D545" s="109"/>
      <c r="E545" s="108">
        <v>100000</v>
      </c>
      <c r="F545" s="108">
        <v>0</v>
      </c>
      <c r="G545" s="107">
        <v>0</v>
      </c>
    </row>
    <row r="546" spans="1:7" ht="25.5" outlineLevel="3" x14ac:dyDescent="0.25">
      <c r="A546" s="106" t="s">
        <v>342</v>
      </c>
      <c r="B546" s="104"/>
      <c r="C546" s="105" t="s">
        <v>339</v>
      </c>
      <c r="D546" s="104"/>
      <c r="E546" s="103">
        <v>100000</v>
      </c>
      <c r="F546" s="103">
        <v>0</v>
      </c>
      <c r="G546" s="102">
        <v>0</v>
      </c>
    </row>
    <row r="547" spans="1:7" ht="15.75" outlineLevel="4" thickBot="1" x14ac:dyDescent="0.3">
      <c r="A547" s="101" t="s">
        <v>341</v>
      </c>
      <c r="B547" s="99"/>
      <c r="C547" s="100" t="s">
        <v>339</v>
      </c>
      <c r="D547" s="100" t="s">
        <v>338</v>
      </c>
      <c r="E547" s="98">
        <v>100000</v>
      </c>
      <c r="F547" s="98">
        <v>0</v>
      </c>
      <c r="G547" s="97">
        <v>0</v>
      </c>
    </row>
    <row r="548" spans="1:7" ht="15.75" hidden="1" thickBot="1" x14ac:dyDescent="0.3">
      <c r="A548" s="87"/>
      <c r="B548" s="86"/>
      <c r="C548" s="86"/>
      <c r="D548" s="86"/>
      <c r="E548" s="86"/>
      <c r="F548" s="86"/>
      <c r="G548" s="85"/>
    </row>
    <row r="549" spans="1:7" ht="15.75" thickBot="1" x14ac:dyDescent="0.3">
      <c r="A549" s="84" t="s">
        <v>263</v>
      </c>
      <c r="B549" s="83"/>
      <c r="C549" s="83"/>
      <c r="D549" s="83"/>
      <c r="E549" s="82">
        <v>3045086529.6300001</v>
      </c>
      <c r="F549" s="82">
        <v>2976171163.7600002</v>
      </c>
      <c r="G549" s="81">
        <v>2498544339.5900002</v>
      </c>
    </row>
    <row r="550" spans="1:7" x14ac:dyDescent="0.25">
      <c r="A550" s="80"/>
      <c r="B550" s="80"/>
      <c r="C550" s="80"/>
      <c r="D550" s="80"/>
      <c r="E550" s="80"/>
      <c r="F550" s="80"/>
      <c r="G550" s="80"/>
    </row>
    <row r="551" spans="1:7" x14ac:dyDescent="0.25">
      <c r="A551" s="79"/>
      <c r="B551" s="78"/>
      <c r="C551" s="78"/>
      <c r="D551" s="78"/>
      <c r="E551" s="78"/>
      <c r="F551" s="78"/>
      <c r="G551" s="78"/>
    </row>
  </sheetData>
  <mergeCells count="8">
    <mergeCell ref="A7:G7"/>
    <mergeCell ref="A8:G8"/>
    <mergeCell ref="A9:G9"/>
    <mergeCell ref="A551:G551"/>
    <mergeCell ref="A1:G1"/>
    <mergeCell ref="A2:G2"/>
    <mergeCell ref="A3:G3"/>
    <mergeCell ref="A4:G4"/>
  </mergeCells>
  <pageMargins left="0.7" right="0.7" top="0.75" bottom="0.75" header="0.3" footer="0.3"/>
  <pageSetup paperSize="9" scale="4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Normal="65" zoomScaleSheetLayoutView="100" workbookViewId="0">
      <selection activeCell="E12" sqref="E12"/>
    </sheetView>
  </sheetViews>
  <sheetFormatPr defaultRowHeight="12.75" x14ac:dyDescent="0.2"/>
  <cols>
    <col min="1" max="1" width="28.140625" customWidth="1"/>
    <col min="2" max="2" width="55.42578125" customWidth="1"/>
    <col min="3" max="3" width="21.28515625" customWidth="1"/>
    <col min="4" max="4" width="21.7109375" customWidth="1"/>
    <col min="5" max="5" width="23.42578125" customWidth="1"/>
    <col min="7" max="7" width="14.28515625" bestFit="1" customWidth="1"/>
    <col min="9" max="9" width="13.28515625" bestFit="1" customWidth="1"/>
  </cols>
  <sheetData>
    <row r="1" spans="1:7" ht="20.25" customHeight="1" x14ac:dyDescent="0.25">
      <c r="A1" s="174"/>
      <c r="B1" s="174"/>
      <c r="C1" s="173"/>
      <c r="E1" s="169" t="s">
        <v>1079</v>
      </c>
    </row>
    <row r="2" spans="1:7" ht="32.25" customHeight="1" x14ac:dyDescent="0.25">
      <c r="A2" s="31"/>
      <c r="B2" s="31"/>
      <c r="C2" s="76" t="s">
        <v>177</v>
      </c>
      <c r="D2" s="76"/>
      <c r="E2" s="76"/>
    </row>
    <row r="3" spans="1:7" ht="15.75" x14ac:dyDescent="0.25">
      <c r="A3" s="31"/>
      <c r="B3" s="31"/>
      <c r="C3" s="171"/>
      <c r="D3" s="172" t="s">
        <v>1078</v>
      </c>
      <c r="E3" s="172"/>
    </row>
    <row r="4" spans="1:7" ht="15.75" x14ac:dyDescent="0.25">
      <c r="A4" s="31"/>
      <c r="B4" s="31"/>
      <c r="C4" s="171"/>
      <c r="D4" s="169"/>
      <c r="E4" s="169"/>
    </row>
    <row r="5" spans="1:7" ht="43.5" customHeight="1" x14ac:dyDescent="0.2">
      <c r="A5" s="170" t="s">
        <v>1077</v>
      </c>
      <c r="B5" s="170"/>
      <c r="C5" s="170"/>
      <c r="D5" s="170"/>
      <c r="E5" s="170"/>
    </row>
    <row r="6" spans="1:7" ht="15.75" x14ac:dyDescent="0.25">
      <c r="A6" s="31"/>
      <c r="B6" s="31"/>
      <c r="C6" s="169"/>
    </row>
    <row r="7" spans="1:7" ht="27" customHeight="1" x14ac:dyDescent="0.2">
      <c r="A7" s="168" t="s">
        <v>1076</v>
      </c>
      <c r="B7" s="168" t="s">
        <v>1075</v>
      </c>
      <c r="C7" s="168" t="s">
        <v>1020</v>
      </c>
      <c r="D7" s="168" t="s">
        <v>1019</v>
      </c>
      <c r="E7" s="168" t="s">
        <v>1018</v>
      </c>
    </row>
    <row r="8" spans="1:7" ht="31.5" x14ac:dyDescent="0.25">
      <c r="A8" s="147" t="s">
        <v>1074</v>
      </c>
      <c r="B8" s="166" t="s">
        <v>1073</v>
      </c>
      <c r="C8" s="167">
        <f>C9+C14+C24</f>
        <v>148515362.52999997</v>
      </c>
      <c r="D8" s="167">
        <f>D9+D14+D24</f>
        <v>71471581.269999981</v>
      </c>
      <c r="E8" s="167">
        <f>E9+E14+E24</f>
        <v>38495836.75999999</v>
      </c>
      <c r="F8" s="155"/>
    </row>
    <row r="9" spans="1:7" ht="31.5" x14ac:dyDescent="0.25">
      <c r="A9" s="147" t="s">
        <v>1072</v>
      </c>
      <c r="B9" s="166" t="s">
        <v>1071</v>
      </c>
      <c r="C9" s="167">
        <f>C10-C12</f>
        <v>189115362.52999997</v>
      </c>
      <c r="D9" s="167">
        <f>D10-D12</f>
        <v>112071581.26999998</v>
      </c>
      <c r="E9" s="167">
        <f>E10-E12</f>
        <v>79095836.75999999</v>
      </c>
      <c r="F9" s="155"/>
    </row>
    <row r="10" spans="1:7" ht="31.5" x14ac:dyDescent="0.25">
      <c r="A10" s="147" t="s">
        <v>1070</v>
      </c>
      <c r="B10" s="166" t="s">
        <v>1069</v>
      </c>
      <c r="C10" s="167">
        <f>C11</f>
        <v>415115362.52999997</v>
      </c>
      <c r="D10" s="167">
        <f>D11</f>
        <v>330971581.26999998</v>
      </c>
      <c r="E10" s="167">
        <f>E11</f>
        <v>207995836.75999999</v>
      </c>
      <c r="F10" s="155"/>
    </row>
    <row r="11" spans="1:7" ht="53.25" customHeight="1" x14ac:dyDescent="0.25">
      <c r="A11" s="150" t="s">
        <v>1068</v>
      </c>
      <c r="B11" s="163" t="s">
        <v>1067</v>
      </c>
      <c r="C11" s="162">
        <f>415115362.53</f>
        <v>415115362.52999997</v>
      </c>
      <c r="D11" s="162">
        <v>330971581.26999998</v>
      </c>
      <c r="E11" s="161">
        <v>207995836.75999999</v>
      </c>
      <c r="F11" s="155"/>
      <c r="G11" s="157"/>
    </row>
    <row r="12" spans="1:7" ht="48.75" customHeight="1" x14ac:dyDescent="0.25">
      <c r="A12" s="147" t="s">
        <v>1066</v>
      </c>
      <c r="B12" s="166" t="s">
        <v>1065</v>
      </c>
      <c r="C12" s="165">
        <f>C13</f>
        <v>226000000</v>
      </c>
      <c r="D12" s="165">
        <f>D13</f>
        <v>218900000</v>
      </c>
      <c r="E12" s="164">
        <f>E13</f>
        <v>128900000</v>
      </c>
      <c r="F12" s="155"/>
    </row>
    <row r="13" spans="1:7" ht="49.5" customHeight="1" x14ac:dyDescent="0.25">
      <c r="A13" s="150" t="s">
        <v>1064</v>
      </c>
      <c r="B13" s="163" t="s">
        <v>1063</v>
      </c>
      <c r="C13" s="162">
        <v>226000000</v>
      </c>
      <c r="D13" s="162">
        <v>218900000</v>
      </c>
      <c r="E13" s="161">
        <v>128900000</v>
      </c>
      <c r="F13" s="155"/>
    </row>
    <row r="14" spans="1:7" ht="31.5" x14ac:dyDescent="0.25">
      <c r="A14" s="147" t="s">
        <v>1062</v>
      </c>
      <c r="B14" s="146" t="s">
        <v>1061</v>
      </c>
      <c r="C14" s="160">
        <f>C15</f>
        <v>-40600000</v>
      </c>
      <c r="D14" s="160">
        <f>D15</f>
        <v>-40600000</v>
      </c>
      <c r="E14" s="160">
        <f>E15</f>
        <v>-40600000</v>
      </c>
      <c r="F14" s="155"/>
    </row>
    <row r="15" spans="1:7" ht="48" customHeight="1" x14ac:dyDescent="0.25">
      <c r="A15" s="147" t="s">
        <v>1060</v>
      </c>
      <c r="B15" s="146" t="s">
        <v>1059</v>
      </c>
      <c r="C15" s="160">
        <f>C16-C20</f>
        <v>-40600000</v>
      </c>
      <c r="D15" s="160">
        <f>D16-D20</f>
        <v>-40600000</v>
      </c>
      <c r="E15" s="160">
        <f>E16-E20</f>
        <v>-40600000</v>
      </c>
      <c r="F15" s="155"/>
    </row>
    <row r="16" spans="1:7" ht="47.25" x14ac:dyDescent="0.25">
      <c r="A16" s="153" t="s">
        <v>1058</v>
      </c>
      <c r="B16" s="152" t="s">
        <v>1057</v>
      </c>
      <c r="C16" s="158">
        <f>C17</f>
        <v>125000000</v>
      </c>
      <c r="D16" s="158">
        <f>D17</f>
        <v>71471581.269999996</v>
      </c>
      <c r="E16" s="158">
        <f>E17</f>
        <v>38495836.450000003</v>
      </c>
      <c r="F16" s="159"/>
    </row>
    <row r="17" spans="1:9" ht="68.25" customHeight="1" x14ac:dyDescent="0.25">
      <c r="A17" s="150" t="s">
        <v>1056</v>
      </c>
      <c r="B17" s="149" t="s">
        <v>1055</v>
      </c>
      <c r="C17" s="156">
        <f>C18+C19</f>
        <v>125000000</v>
      </c>
      <c r="D17" s="156">
        <f>D18+D19</f>
        <v>71471581.269999996</v>
      </c>
      <c r="E17" s="156">
        <f>E18+E19</f>
        <v>38495836.450000003</v>
      </c>
      <c r="F17" s="155"/>
    </row>
    <row r="18" spans="1:9" ht="102" customHeight="1" x14ac:dyDescent="0.25">
      <c r="A18" s="150" t="s">
        <v>1054</v>
      </c>
      <c r="B18" s="149" t="s">
        <v>1053</v>
      </c>
      <c r="C18" s="156">
        <v>125000000</v>
      </c>
      <c r="D18" s="156">
        <v>71471581.269999996</v>
      </c>
      <c r="E18" s="156">
        <v>38495836.450000003</v>
      </c>
      <c r="F18" s="155"/>
    </row>
    <row r="19" spans="1:9" ht="126" customHeight="1" x14ac:dyDescent="0.25">
      <c r="A19" s="150" t="s">
        <v>1052</v>
      </c>
      <c r="B19" s="149" t="s">
        <v>1051</v>
      </c>
      <c r="C19" s="156">
        <v>0</v>
      </c>
      <c r="D19" s="156">
        <v>0</v>
      </c>
      <c r="E19" s="156">
        <v>0</v>
      </c>
      <c r="F19" s="155"/>
    </row>
    <row r="20" spans="1:9" ht="52.15" customHeight="1" x14ac:dyDescent="0.25">
      <c r="A20" s="153" t="s">
        <v>1050</v>
      </c>
      <c r="B20" s="152" t="s">
        <v>1049</v>
      </c>
      <c r="C20" s="158">
        <f>C21</f>
        <v>165600000</v>
      </c>
      <c r="D20" s="158">
        <f>D21</f>
        <v>112071581.27</v>
      </c>
      <c r="E20" s="158">
        <f>E21</f>
        <v>79095836.450000003</v>
      </c>
      <c r="F20" s="155"/>
      <c r="I20" s="157"/>
    </row>
    <row r="21" spans="1:9" ht="66" customHeight="1" x14ac:dyDescent="0.25">
      <c r="A21" s="150" t="s">
        <v>1048</v>
      </c>
      <c r="B21" s="149" t="s">
        <v>1047</v>
      </c>
      <c r="C21" s="156">
        <f>C22+C23</f>
        <v>165600000</v>
      </c>
      <c r="D21" s="156">
        <f>D22+D23</f>
        <v>112071581.27</v>
      </c>
      <c r="E21" s="156">
        <f>E22+E23</f>
        <v>79095836.450000003</v>
      </c>
      <c r="F21" s="155"/>
    </row>
    <row r="22" spans="1:9" ht="96.75" customHeight="1" x14ac:dyDescent="0.25">
      <c r="A22" s="150" t="s">
        <v>1046</v>
      </c>
      <c r="B22" s="149" t="s">
        <v>1045</v>
      </c>
      <c r="C22" s="156">
        <v>125000000</v>
      </c>
      <c r="D22" s="156">
        <v>71471581.269999996</v>
      </c>
      <c r="E22" s="156">
        <v>38495836.450000003</v>
      </c>
      <c r="F22" s="155"/>
    </row>
    <row r="23" spans="1:9" ht="141.75" customHeight="1" x14ac:dyDescent="0.25">
      <c r="A23" s="150" t="s">
        <v>1044</v>
      </c>
      <c r="B23" s="149" t="s">
        <v>1043</v>
      </c>
      <c r="C23" s="156">
        <v>40600000</v>
      </c>
      <c r="D23" s="156">
        <v>40600000</v>
      </c>
      <c r="E23" s="156">
        <v>40600000</v>
      </c>
      <c r="F23" s="155"/>
    </row>
    <row r="24" spans="1:9" s="144" customFormat="1" ht="30.75" customHeight="1" x14ac:dyDescent="0.25">
      <c r="A24" s="147" t="s">
        <v>1042</v>
      </c>
      <c r="B24" s="146" t="s">
        <v>1041</v>
      </c>
      <c r="C24" s="145">
        <f>C25+C29</f>
        <v>0</v>
      </c>
      <c r="D24" s="145">
        <f>D25+D29</f>
        <v>0</v>
      </c>
      <c r="E24" s="145">
        <f>E25+E29</f>
        <v>0</v>
      </c>
    </row>
    <row r="25" spans="1:9" s="144" customFormat="1" ht="15.75" x14ac:dyDescent="0.25">
      <c r="A25" s="153" t="s">
        <v>1040</v>
      </c>
      <c r="B25" s="152" t="s">
        <v>1039</v>
      </c>
      <c r="C25" s="151">
        <f>C26</f>
        <v>-3479798106.3599997</v>
      </c>
      <c r="D25" s="151">
        <f>D26</f>
        <v>-3396657747.4499998</v>
      </c>
      <c r="E25" s="151">
        <f>E26</f>
        <v>-2814160398.3000002</v>
      </c>
    </row>
    <row r="26" spans="1:9" s="144" customFormat="1" ht="15.75" x14ac:dyDescent="0.25">
      <c r="A26" s="153" t="s">
        <v>1038</v>
      </c>
      <c r="B26" s="152" t="s">
        <v>1037</v>
      </c>
      <c r="C26" s="151">
        <f>C27</f>
        <v>-3479798106.3599997</v>
      </c>
      <c r="D26" s="151">
        <f>D27</f>
        <v>-3396657747.4499998</v>
      </c>
      <c r="E26" s="151">
        <f>E27</f>
        <v>-2814160398.3000002</v>
      </c>
    </row>
    <row r="27" spans="1:9" s="144" customFormat="1" ht="31.5" customHeight="1" x14ac:dyDescent="0.25">
      <c r="A27" s="153" t="s">
        <v>1036</v>
      </c>
      <c r="B27" s="152" t="s">
        <v>1035</v>
      </c>
      <c r="C27" s="151">
        <f>C28</f>
        <v>-3479798106.3599997</v>
      </c>
      <c r="D27" s="151">
        <f>D28</f>
        <v>-3396657747.4499998</v>
      </c>
      <c r="E27" s="151">
        <f>E28</f>
        <v>-2814160398.3000002</v>
      </c>
    </row>
    <row r="28" spans="1:9" s="144" customFormat="1" ht="31.5" x14ac:dyDescent="0.25">
      <c r="A28" s="150" t="s">
        <v>1034</v>
      </c>
      <c r="B28" s="149" t="s">
        <v>1033</v>
      </c>
      <c r="C28" s="154">
        <f>-2939682743.83-C11-C17</f>
        <v>-3479798106.3599997</v>
      </c>
      <c r="D28" s="154">
        <f>-2994214584.91-D11-D17</f>
        <v>-3396657747.4499998</v>
      </c>
      <c r="E28" s="154">
        <f>-2567668725.09-E11-E17</f>
        <v>-2814160398.3000002</v>
      </c>
    </row>
    <row r="29" spans="1:9" s="144" customFormat="1" ht="15.75" x14ac:dyDescent="0.25">
      <c r="A29" s="153" t="s">
        <v>1032</v>
      </c>
      <c r="B29" s="152" t="s">
        <v>1031</v>
      </c>
      <c r="C29" s="151">
        <f>C30</f>
        <v>3479798106.3600001</v>
      </c>
      <c r="D29" s="151">
        <f>D30</f>
        <v>3396657747.4499998</v>
      </c>
      <c r="E29" s="151">
        <f>E30</f>
        <v>2814160398.2999997</v>
      </c>
    </row>
    <row r="30" spans="1:9" s="144" customFormat="1" ht="15.75" x14ac:dyDescent="0.25">
      <c r="A30" s="153" t="s">
        <v>1030</v>
      </c>
      <c r="B30" s="152" t="s">
        <v>1029</v>
      </c>
      <c r="C30" s="151">
        <f>C31</f>
        <v>3479798106.3600001</v>
      </c>
      <c r="D30" s="151">
        <f>D31</f>
        <v>3396657747.4499998</v>
      </c>
      <c r="E30" s="151">
        <f>E31</f>
        <v>2814160398.2999997</v>
      </c>
    </row>
    <row r="31" spans="1:9" s="144" customFormat="1" ht="31.5" x14ac:dyDescent="0.25">
      <c r="A31" s="153" t="s">
        <v>1028</v>
      </c>
      <c r="B31" s="152" t="s">
        <v>1027</v>
      </c>
      <c r="C31" s="151">
        <f>C32</f>
        <v>3479798106.3600001</v>
      </c>
      <c r="D31" s="151">
        <f>D32</f>
        <v>3396657747.4499998</v>
      </c>
      <c r="E31" s="151">
        <f>E32</f>
        <v>2814160398.2999997</v>
      </c>
    </row>
    <row r="32" spans="1:9" s="144" customFormat="1" ht="31.5" x14ac:dyDescent="0.25">
      <c r="A32" s="150" t="s">
        <v>1026</v>
      </c>
      <c r="B32" s="149" t="s">
        <v>1025</v>
      </c>
      <c r="C32" s="148">
        <f>3088198106.36+C13+C21</f>
        <v>3479798106.3600001</v>
      </c>
      <c r="D32" s="148">
        <f>3065686166.18+D13+D21</f>
        <v>3396657747.4499998</v>
      </c>
      <c r="E32" s="148">
        <f>2606164561.85+E13+E21</f>
        <v>2814160398.2999997</v>
      </c>
    </row>
    <row r="33" spans="1:5" s="144" customFormat="1" ht="20.25" customHeight="1" x14ac:dyDescent="0.25">
      <c r="A33" s="147"/>
      <c r="B33" s="146" t="s">
        <v>1024</v>
      </c>
      <c r="C33" s="145">
        <f>C8</f>
        <v>148515362.52999997</v>
      </c>
      <c r="D33" s="145">
        <f>D8</f>
        <v>71471581.269999981</v>
      </c>
      <c r="E33" s="145">
        <f>E8</f>
        <v>38495836.75999999</v>
      </c>
    </row>
    <row r="34" spans="1:5" ht="15.75" x14ac:dyDescent="0.25">
      <c r="A34" s="143"/>
      <c r="B34" s="142"/>
      <c r="C34" s="141"/>
    </row>
    <row r="35" spans="1:5" ht="15.75" x14ac:dyDescent="0.25">
      <c r="A35" s="140"/>
      <c r="B35" s="139"/>
      <c r="C35" s="138"/>
    </row>
  </sheetData>
  <mergeCells count="3">
    <mergeCell ref="C2:E2"/>
    <mergeCell ref="D3:E3"/>
    <mergeCell ref="A5:E5"/>
  </mergeCells>
  <pageMargins left="1.1811023622047245" right="0.59055118110236227" top="0.78740157480314965" bottom="0.78740157480314965" header="0.31496062992125984" footer="0.31496062992125984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view="pageBreakPreview" zoomScaleNormal="65" zoomScaleSheetLayoutView="100" workbookViewId="0">
      <selection activeCell="D11" sqref="D11"/>
    </sheetView>
  </sheetViews>
  <sheetFormatPr defaultRowHeight="12.75" x14ac:dyDescent="0.2"/>
  <cols>
    <col min="1" max="1" width="58.42578125" customWidth="1"/>
    <col min="2" max="4" width="21.28515625" customWidth="1"/>
    <col min="5" max="6" width="21.7109375" customWidth="1"/>
    <col min="7" max="7" width="20.7109375" customWidth="1"/>
    <col min="9" max="9" width="14.28515625" bestFit="1" customWidth="1"/>
    <col min="10" max="10" width="14.85546875" bestFit="1" customWidth="1"/>
    <col min="11" max="11" width="13.28515625" bestFit="1" customWidth="1"/>
    <col min="12" max="12" width="14.85546875" bestFit="1" customWidth="1"/>
  </cols>
  <sheetData>
    <row r="1" spans="1:10" ht="20.25" customHeight="1" x14ac:dyDescent="0.25">
      <c r="A1" s="174"/>
      <c r="B1" s="173"/>
      <c r="C1" s="173"/>
      <c r="D1" s="173"/>
      <c r="G1" s="169" t="s">
        <v>1102</v>
      </c>
    </row>
    <row r="2" spans="1:10" ht="32.25" customHeight="1" x14ac:dyDescent="0.25">
      <c r="A2" s="31"/>
      <c r="B2" s="31"/>
      <c r="C2" s="193" t="s">
        <v>1101</v>
      </c>
      <c r="D2" s="76"/>
      <c r="E2" s="76"/>
      <c r="F2" s="192"/>
      <c r="G2" s="192"/>
    </row>
    <row r="3" spans="1:10" ht="15.75" x14ac:dyDescent="0.25">
      <c r="A3" s="31"/>
      <c r="B3" s="171"/>
      <c r="C3" s="171"/>
      <c r="D3" s="171"/>
      <c r="E3" s="172" t="s">
        <v>1100</v>
      </c>
      <c r="F3" s="172"/>
      <c r="G3" s="172"/>
    </row>
    <row r="4" spans="1:10" ht="15.75" x14ac:dyDescent="0.25">
      <c r="A4" s="31"/>
      <c r="B4" s="171"/>
      <c r="C4" s="171"/>
      <c r="D4" s="171"/>
      <c r="E4" s="169"/>
      <c r="F4" s="169"/>
      <c r="G4" s="169"/>
    </row>
    <row r="5" spans="1:10" ht="61.5" customHeight="1" x14ac:dyDescent="0.2">
      <c r="A5" s="170" t="s">
        <v>1099</v>
      </c>
      <c r="B5" s="170"/>
      <c r="C5" s="170"/>
      <c r="D5" s="170"/>
      <c r="E5" s="170"/>
      <c r="F5" s="170"/>
      <c r="G5" s="170"/>
    </row>
    <row r="6" spans="1:10" ht="15.75" x14ac:dyDescent="0.25">
      <c r="A6" s="31"/>
      <c r="B6" s="169"/>
      <c r="C6" s="169"/>
      <c r="D6" s="169"/>
      <c r="G6" s="191" t="s">
        <v>104</v>
      </c>
    </row>
    <row r="7" spans="1:10" ht="25.5" x14ac:dyDescent="0.2">
      <c r="A7" s="168" t="s">
        <v>1098</v>
      </c>
      <c r="B7" s="190" t="s">
        <v>1020</v>
      </c>
      <c r="C7" s="190" t="s">
        <v>1097</v>
      </c>
      <c r="D7" s="190" t="s">
        <v>1019</v>
      </c>
      <c r="E7" s="190" t="s">
        <v>1097</v>
      </c>
      <c r="F7" s="190" t="s">
        <v>1018</v>
      </c>
      <c r="G7" s="190" t="s">
        <v>1096</v>
      </c>
      <c r="J7" s="189"/>
    </row>
    <row r="8" spans="1:10" ht="27.6" customHeight="1" x14ac:dyDescent="0.2">
      <c r="A8" s="188" t="s">
        <v>1095</v>
      </c>
      <c r="B8" s="184">
        <f>B9+B12</f>
        <v>148515362.52999997</v>
      </c>
      <c r="C8" s="185"/>
      <c r="D8" s="184">
        <f>D9+D12</f>
        <v>71471581.269999981</v>
      </c>
      <c r="E8" s="185"/>
      <c r="F8" s="184">
        <f>F9+F12</f>
        <v>38495836.75999999</v>
      </c>
      <c r="G8" s="184"/>
      <c r="H8" s="155"/>
    </row>
    <row r="9" spans="1:10" ht="38.25" customHeight="1" x14ac:dyDescent="0.2">
      <c r="A9" s="186" t="s">
        <v>1094</v>
      </c>
      <c r="B9" s="184">
        <f>B10-B11</f>
        <v>189115362.52999997</v>
      </c>
      <c r="C9" s="185"/>
      <c r="D9" s="184">
        <f>D10-D11</f>
        <v>112071581.26999998</v>
      </c>
      <c r="E9" s="185"/>
      <c r="F9" s="184">
        <f>F10-F11</f>
        <v>79095836.75999999</v>
      </c>
      <c r="G9" s="184"/>
      <c r="H9" s="155"/>
    </row>
    <row r="10" spans="1:10" ht="56.25" x14ac:dyDescent="0.2">
      <c r="A10" s="183" t="s">
        <v>1093</v>
      </c>
      <c r="B10" s="180">
        <f>B11+40600000+148515362.53</f>
        <v>415115362.52999997</v>
      </c>
      <c r="C10" s="182"/>
      <c r="D10" s="180">
        <f>D11+40600000+71471581.27</f>
        <v>330971581.26999998</v>
      </c>
      <c r="E10" s="182"/>
      <c r="F10" s="180">
        <f>F11+40600000+38495836.76</f>
        <v>207995836.75999999</v>
      </c>
      <c r="G10" s="180"/>
      <c r="H10" s="155"/>
    </row>
    <row r="11" spans="1:10" ht="104.25" customHeight="1" x14ac:dyDescent="0.2">
      <c r="A11" s="183" t="s">
        <v>1092</v>
      </c>
      <c r="B11" s="180">
        <v>226000000</v>
      </c>
      <c r="C11" s="187" t="s">
        <v>1091</v>
      </c>
      <c r="D11" s="180">
        <v>218900000</v>
      </c>
      <c r="E11" s="187" t="s">
        <v>1090</v>
      </c>
      <c r="F11" s="180">
        <v>128900000</v>
      </c>
      <c r="G11" s="179"/>
      <c r="H11" s="155"/>
    </row>
    <row r="12" spans="1:10" ht="39" customHeight="1" x14ac:dyDescent="0.2">
      <c r="A12" s="186" t="s">
        <v>1061</v>
      </c>
      <c r="B12" s="184">
        <f>B13-B16</f>
        <v>-40600000</v>
      </c>
      <c r="C12" s="185"/>
      <c r="D12" s="184">
        <f>D13-D16</f>
        <v>-40600000</v>
      </c>
      <c r="E12" s="185"/>
      <c r="F12" s="184">
        <f>F13-F16</f>
        <v>-40600000</v>
      </c>
      <c r="G12" s="184"/>
      <c r="H12" s="155"/>
    </row>
    <row r="13" spans="1:10" ht="78" customHeight="1" x14ac:dyDescent="0.2">
      <c r="A13" s="183" t="s">
        <v>1089</v>
      </c>
      <c r="B13" s="180">
        <f>B14+B15</f>
        <v>125000000</v>
      </c>
      <c r="C13" s="182"/>
      <c r="D13" s="180">
        <f>D14+D15</f>
        <v>71471581.269999996</v>
      </c>
      <c r="E13" s="182"/>
      <c r="F13" s="180">
        <f>F14+F15</f>
        <v>38495836.450000003</v>
      </c>
      <c r="G13" s="180"/>
      <c r="H13" s="155"/>
    </row>
    <row r="14" spans="1:10" ht="81" customHeight="1" x14ac:dyDescent="0.2">
      <c r="A14" s="181" t="s">
        <v>1088</v>
      </c>
      <c r="B14" s="180">
        <v>125000000</v>
      </c>
      <c r="C14" s="182"/>
      <c r="D14" s="180">
        <v>71471581.269999996</v>
      </c>
      <c r="E14" s="182"/>
      <c r="F14" s="180">
        <v>38495836.450000003</v>
      </c>
      <c r="G14" s="180"/>
      <c r="H14" s="155"/>
    </row>
    <row r="15" spans="1:10" ht="135" customHeight="1" x14ac:dyDescent="0.25">
      <c r="A15" s="181" t="s">
        <v>1087</v>
      </c>
      <c r="B15" s="180">
        <v>0</v>
      </c>
      <c r="C15" s="182"/>
      <c r="D15" s="180">
        <v>0</v>
      </c>
      <c r="E15" s="182"/>
      <c r="F15" s="180">
        <v>0</v>
      </c>
      <c r="G15" s="180"/>
      <c r="H15" s="159"/>
    </row>
    <row r="16" spans="1:10" ht="75" customHeight="1" x14ac:dyDescent="0.25">
      <c r="A16" s="183" t="s">
        <v>1086</v>
      </c>
      <c r="B16" s="180">
        <f>B17+B18</f>
        <v>165600000</v>
      </c>
      <c r="C16" s="182"/>
      <c r="D16" s="180">
        <f>D17+D18</f>
        <v>112071581.27</v>
      </c>
      <c r="E16" s="182"/>
      <c r="F16" s="180">
        <f>F17+F18</f>
        <v>79095836.450000003</v>
      </c>
      <c r="G16" s="180"/>
      <c r="H16" s="159"/>
    </row>
    <row r="17" spans="1:12" ht="88.5" customHeight="1" x14ac:dyDescent="0.25">
      <c r="A17" s="181" t="s">
        <v>1085</v>
      </c>
      <c r="B17" s="180">
        <v>125000000</v>
      </c>
      <c r="C17" s="182"/>
      <c r="D17" s="180">
        <v>71471581.269999996</v>
      </c>
      <c r="E17" s="182"/>
      <c r="F17" s="180">
        <v>38495836.450000003</v>
      </c>
      <c r="G17" s="180"/>
      <c r="H17" s="159"/>
    </row>
    <row r="18" spans="1:12" ht="126.75" customHeight="1" x14ac:dyDescent="0.2">
      <c r="A18" s="181" t="s">
        <v>1084</v>
      </c>
      <c r="B18" s="180">
        <v>40600000</v>
      </c>
      <c r="C18" s="179">
        <v>45097</v>
      </c>
      <c r="D18" s="180">
        <v>40600000</v>
      </c>
      <c r="E18" s="179">
        <v>45463</v>
      </c>
      <c r="F18" s="180">
        <v>40600000</v>
      </c>
      <c r="G18" s="179">
        <v>45828</v>
      </c>
      <c r="H18" s="155"/>
    </row>
    <row r="19" spans="1:12" ht="15.75" x14ac:dyDescent="0.25">
      <c r="A19" s="142"/>
      <c r="B19" s="141"/>
      <c r="C19" s="141"/>
      <c r="D19" s="141"/>
    </row>
    <row r="20" spans="1:12" ht="15.75" x14ac:dyDescent="0.2">
      <c r="A20" s="178" t="s">
        <v>1083</v>
      </c>
      <c r="B20" s="177"/>
      <c r="C20" s="177"/>
      <c r="D20" s="138"/>
    </row>
    <row r="21" spans="1:12" ht="26.45" customHeight="1" x14ac:dyDescent="0.2">
      <c r="A21" s="176" t="s">
        <v>1082</v>
      </c>
      <c r="B21" s="176"/>
      <c r="C21" s="176"/>
      <c r="D21" s="176"/>
      <c r="E21" s="175"/>
      <c r="F21" s="175"/>
      <c r="G21" s="175"/>
    </row>
    <row r="22" spans="1:12" ht="21.6" customHeight="1" x14ac:dyDescent="0.2">
      <c r="A22" s="176" t="s">
        <v>1081</v>
      </c>
      <c r="B22" s="176"/>
      <c r="C22" s="176"/>
      <c r="D22" s="176"/>
      <c r="E22" s="175"/>
      <c r="F22" s="175"/>
      <c r="G22" s="175"/>
    </row>
    <row r="23" spans="1:12" ht="25.15" customHeight="1" x14ac:dyDescent="0.2">
      <c r="A23" s="176" t="s">
        <v>1080</v>
      </c>
      <c r="B23" s="176"/>
      <c r="C23" s="176"/>
      <c r="D23" s="176"/>
      <c r="E23" s="176"/>
      <c r="F23" s="176"/>
      <c r="G23" s="176"/>
    </row>
    <row r="24" spans="1:12" x14ac:dyDescent="0.2">
      <c r="A24" s="175"/>
      <c r="B24" s="175"/>
      <c r="C24" s="175"/>
      <c r="D24" s="175"/>
      <c r="E24" s="175"/>
      <c r="F24" s="175"/>
      <c r="G24" s="175"/>
    </row>
    <row r="29" spans="1:12" x14ac:dyDescent="0.2">
      <c r="L29" s="157"/>
    </row>
    <row r="30" spans="1:12" x14ac:dyDescent="0.2">
      <c r="J30" s="157"/>
    </row>
  </sheetData>
  <mergeCells count="6">
    <mergeCell ref="C2:G2"/>
    <mergeCell ref="E3:G3"/>
    <mergeCell ref="A21:D21"/>
    <mergeCell ref="A22:D22"/>
    <mergeCell ref="A23:G23"/>
    <mergeCell ref="A5:G5"/>
  </mergeCells>
  <pageMargins left="1.1811023622047245" right="0.59055118110236227" top="0.78740157480314965" bottom="0.78740157480314965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Образцова Елена Геннадьевна</cp:lastModifiedBy>
  <cp:lastPrinted>2022-11-01T09:25:09Z</cp:lastPrinted>
  <dcterms:created xsi:type="dcterms:W3CDTF">2005-09-02T05:03:18Z</dcterms:created>
  <dcterms:modified xsi:type="dcterms:W3CDTF">2024-03-05T07:51:43Z</dcterms:modified>
</cp:coreProperties>
</file>