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1570" windowHeight="8700" activeTab="5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</sheets>
  <definedNames>
    <definedName name="_xlnm._FilterDatabase" localSheetId="1" hidden="1">'Приложение 3'!$A$10:$G$10</definedName>
    <definedName name="_xlnm.Print_Titles" localSheetId="1">'Приложение 3'!$9:$10</definedName>
    <definedName name="_xlnm.Print_Titles" localSheetId="2">'Приложение 4'!$10:$10</definedName>
    <definedName name="_xlnm.Print_Titles" localSheetId="3">'Приложение 5'!$10:$10</definedName>
    <definedName name="_xlnm.Print_Titles" localSheetId="4">'Приложение 6'!$10:$10</definedName>
    <definedName name="_xlnm.Print_Area" localSheetId="0">'Приложение 1'!$A$1:$C$128</definedName>
    <definedName name="_xlnm.Print_Area" localSheetId="1">'Приложение 3'!$A$1:$E$147</definedName>
    <definedName name="_xlnm.Print_Area" localSheetId="2">'Приложение 4'!$A$1:$G$882</definedName>
    <definedName name="_xlnm.Print_Area" localSheetId="3">'Приложение 5'!$A$1:$H$932</definedName>
    <definedName name="_xlnm.Print_Area" localSheetId="4">'Приложение 6'!$A$1:$G$661</definedName>
    <definedName name="_xlnm.Print_Area" localSheetId="5">'Приложение 7'!$A$1:$E$33</definedName>
  </definedNames>
  <calcPr calcId="152511"/>
</workbook>
</file>

<file path=xl/calcChain.xml><?xml version="1.0" encoding="utf-8"?>
<calcChain xmlns="http://schemas.openxmlformats.org/spreadsheetml/2006/main">
  <c r="C10" i="7" l="1"/>
  <c r="D10" i="7"/>
  <c r="D9" i="7" s="1"/>
  <c r="C11" i="7"/>
  <c r="D11" i="7"/>
  <c r="D28" i="7" s="1"/>
  <c r="D27" i="7" s="1"/>
  <c r="D26" i="7" s="1"/>
  <c r="D25" i="7" s="1"/>
  <c r="D24" i="7" s="1"/>
  <c r="E11" i="7"/>
  <c r="E10" i="7" s="1"/>
  <c r="E9" i="7" s="1"/>
  <c r="D12" i="7"/>
  <c r="E12" i="7"/>
  <c r="C13" i="7"/>
  <c r="C12" i="7" s="1"/>
  <c r="C9" i="7" s="1"/>
  <c r="D13" i="7"/>
  <c r="E13" i="7"/>
  <c r="E16" i="7"/>
  <c r="C17" i="7"/>
  <c r="C16" i="7" s="1"/>
  <c r="C15" i="7" s="1"/>
  <c r="C14" i="7" s="1"/>
  <c r="D17" i="7"/>
  <c r="D16" i="7" s="1"/>
  <c r="D15" i="7" s="1"/>
  <c r="D14" i="7" s="1"/>
  <c r="E17" i="7"/>
  <c r="C20" i="7"/>
  <c r="D20" i="7"/>
  <c r="C21" i="7"/>
  <c r="D21" i="7"/>
  <c r="D32" i="7" s="1"/>
  <c r="D31" i="7" s="1"/>
  <c r="D30" i="7" s="1"/>
  <c r="D29" i="7" s="1"/>
  <c r="E21" i="7"/>
  <c r="E20" i="7" s="1"/>
  <c r="E15" i="7" s="1"/>
  <c r="E14" i="7" s="1"/>
  <c r="D8" i="7" l="1"/>
  <c r="D33" i="7" s="1"/>
  <c r="E28" i="7"/>
  <c r="E27" i="7" s="1"/>
  <c r="E26" i="7" s="1"/>
  <c r="E25" i="7" s="1"/>
  <c r="E24" i="7" s="1"/>
  <c r="E8" i="7" s="1"/>
  <c r="E33" i="7" s="1"/>
  <c r="E32" i="7"/>
  <c r="E31" i="7" s="1"/>
  <c r="E30" i="7" s="1"/>
  <c r="E29" i="7" s="1"/>
  <c r="C32" i="7"/>
  <c r="C31" i="7" s="1"/>
  <c r="C30" i="7" s="1"/>
  <c r="C29" i="7" s="1"/>
  <c r="C28" i="7"/>
  <c r="C27" i="7" s="1"/>
  <c r="C26" i="7" s="1"/>
  <c r="C25" i="7" s="1"/>
  <c r="C13" i="3"/>
  <c r="C14" i="3"/>
  <c r="D14" i="3"/>
  <c r="D13" i="3" s="1"/>
  <c r="E14" i="3"/>
  <c r="E13" i="3" s="1"/>
  <c r="E12" i="3" s="1"/>
  <c r="D19" i="3"/>
  <c r="E19" i="3"/>
  <c r="C20" i="3"/>
  <c r="C19" i="3" s="1"/>
  <c r="D20" i="3"/>
  <c r="E20" i="3"/>
  <c r="C26" i="3"/>
  <c r="D26" i="3"/>
  <c r="D25" i="3" s="1"/>
  <c r="C27" i="3"/>
  <c r="D27" i="3"/>
  <c r="E27" i="3"/>
  <c r="E26" i="3" s="1"/>
  <c r="E25" i="3" s="1"/>
  <c r="C29" i="3"/>
  <c r="D29" i="3"/>
  <c r="E29" i="3"/>
  <c r="C31" i="3"/>
  <c r="C25" i="3" s="1"/>
  <c r="D31" i="3"/>
  <c r="E31" i="3"/>
  <c r="C34" i="3"/>
  <c r="D34" i="3"/>
  <c r="C36" i="3"/>
  <c r="D36" i="3"/>
  <c r="E36" i="3"/>
  <c r="E34" i="3" s="1"/>
  <c r="C39" i="3"/>
  <c r="D39" i="3"/>
  <c r="E39" i="3"/>
  <c r="C44" i="3"/>
  <c r="D44" i="3"/>
  <c r="C45" i="3"/>
  <c r="D45" i="3"/>
  <c r="E45" i="3"/>
  <c r="E44" i="3" s="1"/>
  <c r="C51" i="3"/>
  <c r="C50" i="3" s="1"/>
  <c r="C54" i="3"/>
  <c r="D54" i="3"/>
  <c r="D51" i="3" s="1"/>
  <c r="D50" i="3" s="1"/>
  <c r="E54" i="3"/>
  <c r="E51" i="3" s="1"/>
  <c r="E50" i="3" s="1"/>
  <c r="D57" i="3"/>
  <c r="E57" i="3"/>
  <c r="C59" i="3"/>
  <c r="C57" i="3" s="1"/>
  <c r="D59" i="3"/>
  <c r="E59" i="3"/>
  <c r="C61" i="3"/>
  <c r="D61" i="3"/>
  <c r="E61" i="3"/>
  <c r="C64" i="3"/>
  <c r="D64" i="3"/>
  <c r="E64" i="3"/>
  <c r="C73" i="3"/>
  <c r="D73" i="3"/>
  <c r="D72" i="3" s="1"/>
  <c r="D71" i="3" s="1"/>
  <c r="E73" i="3"/>
  <c r="D75" i="3"/>
  <c r="C76" i="3"/>
  <c r="D76" i="3"/>
  <c r="E76" i="3"/>
  <c r="E75" i="3" s="1"/>
  <c r="E72" i="3" s="1"/>
  <c r="E71" i="3" s="1"/>
  <c r="C79" i="3"/>
  <c r="D79" i="3"/>
  <c r="E79" i="3"/>
  <c r="C84" i="3"/>
  <c r="C75" i="3" s="1"/>
  <c r="D84" i="3"/>
  <c r="E84" i="3"/>
  <c r="C92" i="3"/>
  <c r="D92" i="3"/>
  <c r="C93" i="3"/>
  <c r="D93" i="3"/>
  <c r="E93" i="3"/>
  <c r="E92" i="3" s="1"/>
  <c r="E102" i="3"/>
  <c r="C103" i="3"/>
  <c r="C102" i="3" s="1"/>
  <c r="D103" i="3"/>
  <c r="D102" i="3" s="1"/>
  <c r="E103" i="3"/>
  <c r="C124" i="3"/>
  <c r="D124" i="3"/>
  <c r="E124" i="3"/>
  <c r="D132" i="3"/>
  <c r="E132" i="3"/>
  <c r="C133" i="3"/>
  <c r="C132" i="3" s="1"/>
  <c r="D133" i="3"/>
  <c r="E133" i="3"/>
  <c r="C137" i="3"/>
  <c r="D137" i="3"/>
  <c r="E137" i="3"/>
  <c r="C141" i="3"/>
  <c r="D141" i="3"/>
  <c r="C142" i="3"/>
  <c r="D142" i="3"/>
  <c r="E142" i="3"/>
  <c r="E141" i="3" s="1"/>
  <c r="C144" i="3"/>
  <c r="D144" i="3"/>
  <c r="E144" i="3"/>
  <c r="C24" i="7" l="1"/>
  <c r="C8" i="7" s="1"/>
  <c r="C33" i="7" s="1"/>
  <c r="D12" i="3"/>
  <c r="C43" i="3"/>
  <c r="D43" i="3"/>
  <c r="C72" i="3"/>
  <c r="C71" i="3" s="1"/>
  <c r="E43" i="3"/>
  <c r="E11" i="3" s="1"/>
  <c r="E147" i="3" s="1"/>
  <c r="C12" i="3"/>
  <c r="C11" i="3" s="1"/>
  <c r="C147" i="3" s="1"/>
  <c r="D11" i="3" l="1"/>
  <c r="D147" i="3" s="1"/>
</calcChain>
</file>

<file path=xl/sharedStrings.xml><?xml version="1.0" encoding="utf-8"?>
<sst xmlns="http://schemas.openxmlformats.org/spreadsheetml/2006/main" count="9041" uniqueCount="1249">
  <si>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</si>
  <si>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</si>
  <si>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</si>
  <si>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</si>
  <si>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</si>
  <si>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</si>
  <si>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</si>
  <si>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</si>
  <si>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</si>
  <si>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</si>
  <si>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</si>
  <si>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</si>
  <si>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</si>
  <si>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</si>
  <si>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</si>
  <si>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</si>
  <si>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</si>
  <si>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</si>
  <si>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</si>
  <si>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</si>
  <si>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</si>
  <si>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</si>
  <si>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</si>
  <si>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</si>
  <si>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</si>
  <si>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</si>
  <si>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</si>
  <si>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</si>
  <si>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</si>
  <si>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</si>
  <si>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</si>
  <si>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</si>
  <si>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</si>
  <si>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</si>
  <si>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</si>
  <si>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</si>
  <si>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</si>
  <si>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</si>
  <si>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</si>
  <si>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</si>
  <si>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</si>
  <si>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</si>
  <si>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</si>
  <si>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</si>
  <si>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</si>
  <si>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</si>
  <si>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</si>
  <si>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</si>
  <si>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</si>
  <si>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</si>
  <si>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</si>
  <si>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</si>
  <si>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</si>
  <si>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</si>
  <si>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</si>
  <si>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</si>
  <si>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</si>
  <si>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</si>
  <si>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</si>
  <si>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</si>
  <si>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</si>
  <si>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</si>
  <si>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</si>
  <si>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</si>
  <si>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</si>
  <si>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</si>
  <si>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</si>
  <si>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</si>
  <si>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</si>
  <si>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</si>
  <si>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</si>
  <si>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</si>
  <si>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</si>
  <si>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</si>
  <si>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</si>
  <si>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</si>
  <si>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</si>
  <si>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</si>
  <si>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</si>
  <si>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</si>
  <si>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</si>
  <si>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</si>
  <si>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</si>
  <si>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</si>
  <si>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</si>
  <si>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</si>
  <si>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</si>
  <si>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</si>
  <si>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</si>
  <si>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</si>
  <si>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</si>
  <si>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</si>
  <si>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</si>
  <si>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</si>
  <si>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</si>
  <si>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</si>
  <si>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</si>
  <si>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</si>
  <si>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</si>
  <si>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</si>
  <si>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</si>
  <si>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</si>
  <si>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</si>
  <si>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</si>
  <si>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</si>
  <si>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</si>
  <si>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</si>
  <si>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</si>
  <si>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</si>
  <si>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</si>
  <si>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</si>
  <si>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</si>
  <si>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</si>
  <si>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</si>
  <si>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</si>
  <si>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</si>
  <si>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</si>
  <si>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</si>
  <si>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</si>
  <si>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</si>
  <si>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</si>
  <si>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</si>
  <si>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</si>
  <si>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</si>
  <si>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</si>
  <si>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</si>
  <si>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</si>
  <si>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</si>
  <si>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</si>
  <si>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</si>
  <si>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</si>
  <si>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</si>
  <si>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</si>
  <si>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</si>
  <si>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</si>
  <si>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</si>
  <si>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</si>
  <si>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</si>
  <si>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</si>
  <si>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</si>
  <si>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</si>
  <si>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</si>
  <si>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</si>
  <si>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</si>
  <si>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</si>
  <si>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</si>
  <si>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</si>
  <si>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</si>
  <si>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</si>
  <si>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</si>
  <si>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</si>
  <si>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</si>
  <si>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</si>
  <si>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</si>
  <si>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</si>
  <si>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</si>
  <si>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</si>
  <si>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</si>
  <si>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</si>
  <si>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(предприятие питания, расположенное по адресу: Мурманская обл., МО г. Кировск с подведомственной территорией, городской склон горы Айкуайвенчорр Этап 1 Сети водоснабжения и водоотведения)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</si>
  <si>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</si>
  <si>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</si>
  <si>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</si>
  <si>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</si>
  <si>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</si>
  <si>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</si>
  <si>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</si>
  <si>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</si>
  <si>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</si>
  <si>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</si>
  <si>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</si>
  <si>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</si>
  <si>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</si>
  <si>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</si>
  <si>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</si>
  <si>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</si>
  <si>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</si>
  <si>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</si>
  <si>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</si>
  <si>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</si>
  <si>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</si>
  <si>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</si>
  <si>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</si>
  <si>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</si>
  <si>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</si>
  <si>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</si>
  <si>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</si>
  <si>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</si>
  <si>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</si>
  <si>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</si>
  <si>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</si>
  <si>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</si>
  <si>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</si>
  <si>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</si>
  <si>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</si>
  <si>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</si>
  <si>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</si>
  <si>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</si>
  <si>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Субсидия на софинансирование капитального ремонта объектов, находящихсяв муниципальной собственности</t>
  </si>
  <si>
    <t>000 2 02 29999 00 0000 150</t>
  </si>
  <si>
    <t>Прочие субсидии</t>
  </si>
  <si>
    <t>000 2 02 27384 04 0000 150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</si>
  <si>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</si>
  <si>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</si>
  <si>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</si>
  <si>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</si>
  <si>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</si>
  <si>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</si>
  <si>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</si>
  <si>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</si>
  <si>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</si>
  <si>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</si>
  <si>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</si>
  <si>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</si>
  <si>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</si>
  <si>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</si>
  <si>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</si>
  <si>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</si>
  <si>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</si>
  <si>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</si>
  <si>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</si>
  <si>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</si>
  <si>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</si>
  <si>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</si>
  <si>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</si>
  <si>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</si>
  <si>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</si>
  <si>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</si>
  <si>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</si>
  <si>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</si>
  <si>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</si>
  <si>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</si>
  <si>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</si>
  <si>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</si>
  <si>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000 1 16 00000 00 0000 000 </t>
  </si>
  <si>
    <t>ШТРАФЫ, САНКЦИИ, ВОЗМЕЩЕНИЕ УЩЕРБА</t>
  </si>
  <si>
    <t>000 1 14 06012 04 0000 430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</si>
  <si>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</si>
  <si>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</si>
  <si>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</si>
  <si>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</si>
  <si>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</si>
  <si>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</si>
  <si>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</si>
  <si>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</si>
  <si>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</si>
  <si>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</si>
  <si>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</si>
  <si>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</si>
  <si>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</si>
  <si>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</si>
  <si>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</si>
  <si>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</si>
  <si>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</si>
  <si>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</si>
  <si>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</si>
  <si>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</si>
  <si>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</si>
  <si>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</si>
  <si>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</si>
  <si>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</si>
  <si>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</si>
  <si>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</si>
  <si>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</si>
  <si>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</si>
  <si>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</si>
  <si>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</si>
  <si>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</si>
  <si>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</si>
  <si>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</si>
  <si>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</si>
  <si>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</si>
  <si>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</si>
  <si>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</si>
  <si>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</si>
  <si>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</si>
  <si>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</si>
  <si>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</si>
  <si>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</si>
  <si>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</si>
  <si>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</si>
  <si>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</si>
  <si>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</si>
  <si>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</si>
  <si>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</si>
  <si>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</si>
  <si>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</si>
  <si>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</si>
  <si>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</si>
  <si>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</si>
  <si>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</si>
  <si>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</si>
  <si>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</si>
  <si>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</si>
  <si>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</si>
  <si>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</si>
  <si>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</si>
  <si>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</si>
  <si>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</si>
  <si>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</si>
  <si>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</si>
  <si>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</si>
  <si>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</si>
  <si>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</si>
  <si>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</si>
  <si>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</si>
  <si>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</si>
  <si>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</si>
  <si>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</si>
  <si>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</si>
  <si>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</si>
  <si>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</si>
  <si>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</si>
  <si>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</si>
  <si>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</si>
  <si>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</si>
  <si>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</si>
  <si>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</si>
  <si>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</si>
  <si>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</si>
  <si>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</si>
  <si>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</si>
  <si>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</si>
  <si>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</si>
  <si>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</si>
  <si>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</si>
  <si>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</si>
  <si>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</si>
  <si>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</si>
  <si>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</si>
  <si>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</si>
  <si>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</si>
  <si>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</si>
  <si>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</si>
  <si>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</si>
  <si>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</si>
  <si>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</si>
  <si>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_______2021 № 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</si>
  <si>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</si>
  <si>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</si>
  <si>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</si>
  <si>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</si>
  <si>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</si>
  <si>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</si>
  <si>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</si>
  <si>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</si>
  <si>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</si>
  <si>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</si>
  <si>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</si>
  <si>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</si>
  <si>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</si>
  <si>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</si>
  <si>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</si>
  <si>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</si>
  <si>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</si>
  <si>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</si>
  <si>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</si>
  <si>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</si>
  <si>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</si>
  <si>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</si>
  <si>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</si>
  <si>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</si>
  <si>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</si>
  <si>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</si>
  <si>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</si>
  <si>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</si>
  <si>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</si>
  <si>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</si>
  <si>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</si>
  <si>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</si>
  <si>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400</t>
  </si>
  <si>
    <t>08101S0640</t>
  </si>
  <si>
    <t>1105</t>
  </si>
  <si>
    <t>Капитальные вложения в объекты государственной (муниципальной) собственности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</si>
  <si>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</si>
  <si>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</si>
  <si>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</si>
  <si>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</si>
  <si>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</si>
  <si>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</si>
  <si>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</si>
  <si>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</si>
  <si>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</si>
  <si>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</si>
  <si>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</si>
  <si>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</si>
  <si>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</si>
  <si>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08202S1170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</si>
  <si>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</si>
  <si>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</si>
  <si>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</si>
  <si>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</si>
  <si>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</si>
  <si>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</si>
  <si>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</si>
  <si>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</si>
  <si>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</si>
  <si>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</si>
  <si>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</si>
  <si>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</si>
  <si>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</si>
  <si>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</si>
  <si>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</si>
  <si>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</si>
  <si>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</si>
  <si>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</si>
  <si>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</si>
  <si>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</si>
  <si>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</si>
  <si>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</si>
  <si>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</si>
  <si>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</si>
  <si>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</si>
  <si>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</si>
  <si>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</si>
  <si>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</si>
  <si>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</si>
  <si>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</si>
  <si>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</si>
  <si>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</si>
  <si>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</si>
  <si>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</si>
  <si>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</si>
  <si>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</si>
  <si>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</si>
  <si>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</si>
  <si>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</si>
  <si>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</si>
  <si>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</si>
  <si>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</si>
  <si>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</si>
  <si>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</si>
  <si>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</si>
  <si>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</si>
  <si>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</si>
  <si>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</si>
  <si>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</si>
  <si>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</si>
  <si>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</si>
  <si>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</si>
  <si>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</si>
  <si>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</si>
  <si>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</si>
  <si>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</si>
  <si>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</si>
  <si>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</si>
  <si>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</si>
  <si>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</si>
  <si>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</si>
  <si>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</si>
  <si>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</si>
  <si>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</si>
  <si>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</si>
  <si>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</si>
  <si>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</si>
  <si>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</si>
  <si>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1210175570</t>
  </si>
  <si>
    <t>1004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</si>
  <si>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</si>
  <si>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</si>
  <si>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</si>
  <si>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</si>
  <si>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</si>
  <si>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</si>
  <si>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</si>
  <si>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</si>
  <si>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</si>
  <si>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</si>
  <si>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</si>
  <si>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</si>
  <si>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</si>
  <si>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</si>
  <si>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</si>
  <si>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</si>
  <si>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</si>
  <si>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</si>
  <si>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</si>
  <si>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</si>
  <si>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</si>
  <si>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</si>
  <si>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</si>
  <si>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</si>
  <si>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</si>
  <si>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</si>
  <si>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</si>
  <si>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</si>
  <si>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</si>
  <si>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</si>
  <si>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</si>
  <si>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</si>
  <si>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</si>
  <si>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</si>
  <si>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</si>
  <si>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</si>
  <si>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</si>
  <si>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</si>
  <si>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</si>
  <si>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</si>
  <si>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</si>
  <si>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</si>
  <si>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</si>
  <si>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</si>
  <si>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</si>
  <si>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</si>
  <si>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</si>
  <si>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</si>
  <si>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</si>
  <si>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</si>
  <si>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</si>
  <si>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</si>
  <si>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</si>
  <si>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</si>
  <si>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</si>
  <si>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</si>
  <si>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</si>
  <si>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</si>
  <si>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</si>
  <si>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</si>
  <si>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</si>
  <si>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</si>
  <si>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</si>
  <si>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</si>
  <si>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</si>
  <si>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</si>
  <si>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</si>
  <si>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</si>
  <si>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</si>
  <si>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</si>
  <si>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9200060110</t>
  </si>
  <si>
    <t>0909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</si>
  <si>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</si>
  <si>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</si>
  <si>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</si>
  <si>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</si>
  <si>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</si>
  <si>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</si>
  <si>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</si>
  <si>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</si>
  <si>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</si>
  <si>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</si>
  <si>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</si>
  <si>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</si>
  <si>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</si>
  <si>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</si>
  <si>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</si>
  <si>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</si>
  <si>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</si>
  <si>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</si>
  <si>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</si>
  <si>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</si>
  <si>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</si>
  <si>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</si>
  <si>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</si>
  <si>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</si>
  <si>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</si>
  <si>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</si>
  <si>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</si>
  <si>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</si>
  <si>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</si>
  <si>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</si>
  <si>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</si>
  <si>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</si>
  <si>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</si>
  <si>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</si>
  <si>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</si>
  <si>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</si>
  <si>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</si>
  <si>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</si>
  <si>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</si>
  <si>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</si>
  <si>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</si>
  <si>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</si>
  <si>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</si>
  <si>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</si>
  <si>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</si>
  <si>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</si>
  <si>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</si>
  <si>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</si>
  <si>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</si>
  <si>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</si>
  <si>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</si>
  <si>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</si>
  <si>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</si>
  <si>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</si>
  <si>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</si>
  <si>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</si>
  <si>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</si>
  <si>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</si>
  <si>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</si>
  <si>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</si>
  <si>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</si>
  <si>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</si>
  <si>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</si>
  <si>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</si>
  <si>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</si>
  <si>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</si>
  <si>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</si>
  <si>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</si>
  <si>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</si>
  <si>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</si>
  <si>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</si>
  <si>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</si>
  <si>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</si>
  <si>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</si>
  <si>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</si>
  <si>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</si>
  <si>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</si>
  <si>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</si>
  <si>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</si>
  <si>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</si>
  <si>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</si>
  <si>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</si>
  <si>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</si>
  <si>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</si>
  <si>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</si>
  <si>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</si>
  <si>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</si>
  <si>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</si>
  <si>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0610300000</t>
  </si>
  <si>
    <t>Успех каждого ребенка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</si>
  <si>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</si>
  <si>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</si>
  <si>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</si>
  <si>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</si>
  <si>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</si>
  <si>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</si>
  <si>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</si>
  <si>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</si>
  <si>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</si>
  <si>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</si>
  <si>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</si>
  <si>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</si>
  <si>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</si>
  <si>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</si>
  <si>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</si>
  <si>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</si>
  <si>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</si>
  <si>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0610326130</t>
  </si>
  <si>
    <t>Организация занятости обучающихся (занятость детей только по договорам)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</si>
  <si>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</si>
  <si>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</si>
  <si>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</si>
  <si>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</si>
  <si>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</si>
  <si>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</si>
  <si>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</si>
  <si>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</si>
  <si>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</si>
  <si>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</si>
  <si>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</si>
  <si>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</si>
  <si>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</si>
  <si>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</si>
  <si>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</si>
  <si>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</si>
  <si>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</si>
  <si>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</si>
  <si>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</si>
  <si>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</si>
  <si>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</si>
  <si>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</si>
  <si>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</si>
  <si>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</si>
  <si>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</si>
  <si>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</si>
  <si>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</si>
  <si>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</si>
  <si>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</si>
  <si>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</si>
  <si>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</si>
  <si>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</si>
  <si>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</si>
  <si>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</si>
  <si>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</si>
  <si>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</si>
  <si>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</si>
  <si>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</si>
  <si>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0610327450</t>
  </si>
  <si>
    <t>Обеспечение персонифицированного финансирования дополнительного образования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</si>
  <si>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</si>
  <si>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</si>
  <si>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</si>
  <si>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</si>
  <si>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</si>
  <si>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</si>
  <si>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</si>
  <si>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</si>
  <si>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</si>
  <si>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</si>
  <si>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</si>
  <si>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</si>
  <si>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</si>
  <si>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</si>
  <si>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</si>
  <si>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</si>
  <si>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</si>
  <si>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</si>
  <si>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</si>
  <si>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</si>
  <si>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</si>
  <si>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</si>
  <si>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</si>
  <si>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</si>
  <si>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</si>
  <si>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</si>
  <si>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</si>
  <si>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</si>
  <si>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</si>
  <si>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</si>
  <si>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</si>
  <si>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</si>
  <si>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</si>
  <si>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</si>
  <si>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</si>
  <si>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</si>
  <si>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</si>
  <si>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</si>
  <si>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</si>
  <si>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</si>
  <si>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</si>
  <si>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</si>
  <si>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</si>
  <si>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</si>
  <si>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</si>
  <si>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</si>
  <si>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</si>
  <si>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</si>
  <si>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</si>
  <si>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</si>
  <si>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</si>
  <si>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</si>
  <si>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</si>
  <si>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</si>
  <si>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</si>
  <si>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</si>
  <si>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</si>
  <si>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</si>
  <si>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</si>
  <si>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</si>
  <si>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0620190220</t>
  </si>
  <si>
    <t>0620175310</t>
  </si>
  <si>
    <t>0620171100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</si>
  <si>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</si>
  <si>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</si>
  <si>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</si>
  <si>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</si>
  <si>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</si>
  <si>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</si>
  <si>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</si>
  <si>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</si>
  <si>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</si>
  <si>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</si>
  <si>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</si>
  <si>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</si>
  <si>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</si>
  <si>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</si>
  <si>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</si>
  <si>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</si>
  <si>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</si>
  <si>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</si>
  <si>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</si>
  <si>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</si>
  <si>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</si>
  <si>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</si>
  <si>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</si>
  <si>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</si>
  <si>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</si>
  <si>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</si>
  <si>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</si>
  <si>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</si>
  <si>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</si>
  <si>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</si>
  <si>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</si>
  <si>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</si>
  <si>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</si>
  <si>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</si>
  <si>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</si>
  <si>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</si>
  <si>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</si>
  <si>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</si>
  <si>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</si>
  <si>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</si>
  <si>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</si>
  <si>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</si>
  <si>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</si>
  <si>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</si>
  <si>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</si>
  <si>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</si>
  <si>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</si>
  <si>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</si>
  <si>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</si>
  <si>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</si>
  <si>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</si>
  <si>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</si>
  <si>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</si>
  <si>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</si>
  <si>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</si>
  <si>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</si>
  <si>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</si>
  <si>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</si>
  <si>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</si>
  <si>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</si>
  <si>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</si>
  <si>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</si>
  <si>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</si>
  <si>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</si>
  <si>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</si>
  <si>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</si>
  <si>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</si>
  <si>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</si>
  <si>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</si>
  <si>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</si>
  <si>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</si>
  <si>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</si>
  <si>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</si>
  <si>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</si>
  <si>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</si>
  <si>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</si>
  <si>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</si>
  <si>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</si>
  <si>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</si>
  <si>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</si>
  <si>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</si>
  <si>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</si>
  <si>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</si>
  <si>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</si>
  <si>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</si>
  <si>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</si>
  <si>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</si>
  <si>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</si>
  <si>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</si>
  <si>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</si>
  <si>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</si>
  <si>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</si>
  <si>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</si>
  <si>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</si>
  <si>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</si>
  <si>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</si>
  <si>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</si>
  <si>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</si>
  <si>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</si>
  <si>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</si>
  <si>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</si>
  <si>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</si>
  <si>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</si>
  <si>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</si>
  <si>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</si>
  <si>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</si>
  <si>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</si>
  <si>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</si>
  <si>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</si>
  <si>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</si>
  <si>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</si>
  <si>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</si>
  <si>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</si>
  <si>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</si>
  <si>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</si>
  <si>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</si>
  <si>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</si>
  <si>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</si>
  <si>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</si>
  <si>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</si>
  <si>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</si>
  <si>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</si>
  <si>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</si>
  <si>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</si>
  <si>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</si>
  <si>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</si>
  <si>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</si>
  <si>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</si>
  <si>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</si>
  <si>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</si>
  <si>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</si>
  <si>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</si>
  <si>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</si>
  <si>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</si>
  <si>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</si>
  <si>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</si>
  <si>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</si>
  <si>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</si>
  <si>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</si>
  <si>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</si>
  <si>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</si>
  <si>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</si>
  <si>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</si>
  <si>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</si>
  <si>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</si>
  <si>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</si>
  <si>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</si>
  <si>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</si>
  <si>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</si>
  <si>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</si>
  <si>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</si>
  <si>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</si>
  <si>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</si>
  <si>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</si>
  <si>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</si>
  <si>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</si>
  <si>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</si>
  <si>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</si>
  <si>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</si>
  <si>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</si>
  <si>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</si>
  <si>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</si>
  <si>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</si>
  <si>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</si>
  <si>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</si>
  <si>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</si>
  <si>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</si>
  <si>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</si>
  <si>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</si>
  <si>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</si>
  <si>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</si>
  <si>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</si>
  <si>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</si>
  <si>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</si>
  <si>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</si>
  <si>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</si>
  <si>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</si>
  <si>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</si>
  <si>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</si>
  <si>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</si>
  <si>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</si>
  <si>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</si>
  <si>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</si>
  <si>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</si>
  <si>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</si>
  <si>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</si>
  <si>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</si>
  <si>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02101S4000</t>
  </si>
  <si>
    <t>02101L3840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</si>
  <si>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</si>
  <si>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</si>
  <si>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0210128160</t>
  </si>
  <si>
    <t>Капитальные вложения в объекты муниципальной собственности за счет средств местного бюджета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</si>
  <si>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</si>
  <si>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</si>
  <si>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</si>
  <si>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</si>
  <si>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</si>
  <si>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</si>
  <si>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</si>
  <si>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</si>
  <si>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</si>
  <si>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</si>
  <si>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</si>
  <si>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</si>
  <si>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</si>
  <si>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</si>
  <si>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</si>
  <si>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</si>
  <si>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</si>
  <si>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</si>
  <si>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</si>
  <si>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</si>
  <si>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</si>
  <si>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</si>
  <si>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0510127630</t>
  </si>
  <si>
    <t>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</si>
  <si>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</si>
  <si>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</si>
  <si>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</si>
  <si>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</si>
  <si>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</si>
  <si>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</si>
  <si>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</si>
  <si>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</si>
  <si>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</si>
  <si>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</si>
  <si>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</si>
  <si>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</si>
  <si>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</si>
  <si>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</si>
  <si>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</si>
  <si>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</si>
  <si>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</si>
  <si>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</si>
  <si>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</si>
  <si>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</si>
  <si>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9000077190</t>
  </si>
  <si>
    <t>0401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</si>
  <si>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</si>
  <si>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</si>
  <si>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</si>
  <si>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</si>
  <si>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</si>
  <si>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</si>
  <si>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</si>
  <si>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</si>
  <si>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</si>
  <si>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</si>
  <si>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</si>
  <si>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</si>
  <si>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</si>
  <si>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</si>
  <si>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</si>
  <si>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</si>
  <si>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</si>
  <si>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</si>
  <si>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</si>
  <si>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</si>
  <si>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</si>
  <si>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</si>
  <si>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</si>
  <si>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</si>
  <si>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</si>
  <si>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</si>
  <si>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</si>
  <si>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</si>
  <si>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</si>
  <si>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</si>
  <si>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</si>
  <si>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</si>
  <si>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</si>
  <si>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</si>
  <si>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</si>
  <si>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</si>
  <si>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</si>
  <si>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</si>
  <si>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</si>
  <si>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</si>
  <si>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</si>
  <si>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</si>
  <si>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</si>
  <si>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</si>
  <si>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</si>
  <si>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</si>
  <si>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</si>
  <si>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</si>
  <si>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1100228230</t>
  </si>
  <si>
    <t>Вклады в уставной капитал муниципальных унитарных предприятий города Кировска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</si>
  <si>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</si>
  <si>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</si>
  <si>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</si>
  <si>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</si>
  <si>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</si>
  <si>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</si>
  <si>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</si>
  <si>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</si>
  <si>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</si>
  <si>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</si>
  <si>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</si>
  <si>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</si>
  <si>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</si>
  <si>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</si>
  <si>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</si>
  <si>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</si>
  <si>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</si>
  <si>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</si>
  <si>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</si>
  <si>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</si>
  <si>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</si>
  <si>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</si>
  <si>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</si>
  <si>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</si>
  <si>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</si>
  <si>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</si>
  <si>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</si>
  <si>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</si>
  <si>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</si>
  <si>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</si>
  <si>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</si>
  <si>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</si>
  <si>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</si>
  <si>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</si>
  <si>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</si>
  <si>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</si>
  <si>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</si>
  <si>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</si>
  <si>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</si>
  <si>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</si>
  <si>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</si>
  <si>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</si>
  <si>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</si>
  <si>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</si>
  <si>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</si>
  <si>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</si>
  <si>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</si>
  <si>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</si>
  <si>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</si>
  <si>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</si>
  <si>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</si>
  <si>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</si>
  <si>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</si>
  <si>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</si>
  <si>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</si>
  <si>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</si>
  <si>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</si>
  <si>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</si>
  <si>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</si>
  <si>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</si>
  <si>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</si>
  <si>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</si>
  <si>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</si>
  <si>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</si>
  <si>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</si>
  <si>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</si>
  <si>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</si>
  <si>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</si>
  <si>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</si>
  <si>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</si>
  <si>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</si>
  <si>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</si>
  <si>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</si>
  <si>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</si>
  <si>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</si>
  <si>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</si>
  <si>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</si>
  <si>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</si>
  <si>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</si>
  <si>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</si>
  <si>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</si>
  <si>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</si>
  <si>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</si>
  <si>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</si>
  <si>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</si>
  <si>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</si>
  <si>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</si>
  <si>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</si>
  <si>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</si>
  <si>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</si>
  <si>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</si>
  <si>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</si>
  <si>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</si>
  <si>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</si>
  <si>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</si>
  <si>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</si>
  <si>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</si>
  <si>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</si>
  <si>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</si>
  <si>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</si>
  <si>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</si>
  <si>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</si>
  <si>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</si>
  <si>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</si>
  <si>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</si>
  <si>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</si>
  <si>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</si>
  <si>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</si>
  <si>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</si>
  <si>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</si>
  <si>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</si>
  <si>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</si>
  <si>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</si>
  <si>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</si>
  <si>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</si>
  <si>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</si>
  <si>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</si>
  <si>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</si>
  <si>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</si>
  <si>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</si>
  <si>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</si>
  <si>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</si>
  <si>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</si>
  <si>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</si>
  <si>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</si>
  <si>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</si>
  <si>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</si>
  <si>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</si>
  <si>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</si>
  <si>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</si>
  <si>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</si>
  <si>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</si>
  <si>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</si>
  <si>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</si>
  <si>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</si>
  <si>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</si>
  <si>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</si>
  <si>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</si>
  <si>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</si>
  <si>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</si>
  <si>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</si>
  <si>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</si>
  <si>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</si>
  <si>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</si>
  <si>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</si>
  <si>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</si>
  <si>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</si>
  <si>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013</t>
  </si>
  <si>
    <t>Контрольно-счетный орган города Кировска с подведомственной территорией</t>
  </si>
  <si>
    <t>Администрация города Кировска с подведомственной территорией</t>
  </si>
  <si>
    <t>Совет депутатов города Кировска с подведомственной территорией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</si>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</sst>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95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0" fontId="30" fillId="0" borderId="0">
      <alignment horizontal="left" vertical="top" wrapText="1"/>
    </xf>
    <xf numFmtId="0" fontId="30" fillId="0" borderId="14"/>
    <xf numFmtId="4" fontId="31" fillId="4" borderId="15">
      <alignment horizontal="right" shrinkToFit="1"/>
    </xf>
    <xf numFmtId="4" fontId="31" fillId="4" borderId="16">
      <alignment horizontal="right" shrinkToFit="1"/>
    </xf>
    <xf numFmtId="0" fontId="31" fillId="4" borderId="16"/>
    <xf numFmtId="0" fontId="31" fillId="4" borderId="17"/>
    <xf numFmtId="0" fontId="30" fillId="0" borderId="18"/>
    <xf numFmtId="0" fontId="30" fillId="0" borderId="19"/>
    <xf numFmtId="0" fontId="30" fillId="0" borderId="20"/>
    <xf numFmtId="4" fontId="30" fillId="0" borderId="21">
      <alignment horizontal="right" vertical="top" shrinkToFit="1"/>
    </xf>
    <xf numFmtId="4" fontId="30" fillId="0" borderId="22">
      <alignment horizontal="right" vertical="top" shrinkToFit="1"/>
    </xf>
    <xf numFmtId="0" fontId="30" fillId="0" borderId="22">
      <alignment horizontal="left" vertical="top" wrapText="1"/>
    </xf>
    <xf numFmtId="0" fontId="26" fillId="0" borderId="23">
      <alignment horizontal="left" vertical="top" wrapText="1"/>
    </xf>
    <xf numFmtId="4" fontId="30" fillId="0" borderId="21">
      <alignment horizontal="right" vertical="top" shrinkToFit="1"/>
    </xf>
    <xf numFmtId="4" fontId="30" fillId="0" borderId="22">
      <alignment horizontal="right" vertical="top" shrinkToFit="1"/>
    </xf>
    <xf numFmtId="0" fontId="30" fillId="0" borderId="22">
      <alignment horizontal="left" vertical="top" wrapText="1"/>
    </xf>
    <xf numFmtId="4" fontId="30" fillId="0" borderId="21">
      <alignment horizontal="right" vertical="top" shrinkToFit="1"/>
    </xf>
    <xf numFmtId="4" fontId="30" fillId="0" borderId="22">
      <alignment horizontal="right" vertical="top" shrinkToFit="1"/>
    </xf>
    <xf numFmtId="0" fontId="30" fillId="0" borderId="22">
      <alignment horizontal="left" vertical="top" wrapText="1"/>
    </xf>
    <xf numFmtId="4" fontId="30" fillId="0" borderId="21">
      <alignment horizontal="right" vertical="top" shrinkToFit="1"/>
    </xf>
    <xf numFmtId="4" fontId="30" fillId="0" borderId="22">
      <alignment horizontal="right" vertical="top" shrinkToFit="1"/>
    </xf>
    <xf numFmtId="0" fontId="30" fillId="0" borderId="22">
      <alignment horizontal="left" vertical="top" wrapText="1"/>
    </xf>
    <xf numFmtId="4" fontId="30" fillId="0" borderId="21">
      <alignment horizontal="right" vertical="top" shrinkToFit="1"/>
    </xf>
    <xf numFmtId="4" fontId="30" fillId="0" borderId="22">
      <alignment horizontal="right" vertical="top" shrinkToFit="1"/>
    </xf>
    <xf numFmtId="0" fontId="30" fillId="0" borderId="22">
      <alignment horizontal="left" vertical="top" wrapText="1"/>
    </xf>
    <xf numFmtId="4" fontId="32" fillId="5" borderId="21">
      <alignment horizontal="right" vertical="top" shrinkToFit="1"/>
    </xf>
    <xf numFmtId="4" fontId="32" fillId="5" borderId="22">
      <alignment horizontal="right" vertical="top" shrinkToFit="1"/>
    </xf>
    <xf numFmtId="0" fontId="32" fillId="5" borderId="22">
      <alignment horizontal="left" vertical="top" wrapText="1"/>
    </xf>
    <xf numFmtId="0" fontId="32" fillId="5" borderId="23">
      <alignment horizontal="left" vertical="top" wrapText="1"/>
    </xf>
    <xf numFmtId="4" fontId="32" fillId="6" borderId="24">
      <alignment horizontal="right" vertical="top" shrinkToFit="1"/>
    </xf>
    <xf numFmtId="4" fontId="32" fillId="6" borderId="25">
      <alignment horizontal="right" vertical="top" shrinkToFit="1"/>
    </xf>
    <xf numFmtId="0" fontId="32" fillId="6" borderId="25">
      <alignment horizontal="left" vertical="top" wrapText="1"/>
    </xf>
    <xf numFmtId="0" fontId="32" fillId="6" borderId="26">
      <alignment horizontal="left" vertical="top" wrapText="1"/>
    </xf>
    <xf numFmtId="4" fontId="31" fillId="7" borderId="27">
      <alignment horizontal="right" vertical="top" shrinkToFit="1"/>
    </xf>
    <xf numFmtId="4" fontId="31" fillId="7" borderId="28">
      <alignment horizontal="right" vertical="top" wrapText="1" shrinkToFit="1"/>
    </xf>
    <xf numFmtId="0" fontId="31" fillId="7" borderId="28">
      <alignment horizontal="left" vertical="top" wrapText="1"/>
    </xf>
    <xf numFmtId="0" fontId="31" fillId="7" borderId="29">
      <alignment horizontal="left" vertical="top" wrapText="1"/>
    </xf>
    <xf numFmtId="49" fontId="32" fillId="0" borderId="30">
      <alignment horizontal="center" vertical="center" wrapText="1"/>
    </xf>
    <xf numFmtId="49" fontId="32" fillId="0" borderId="31">
      <alignment horizontal="center" vertical="center" wrapText="1"/>
    </xf>
    <xf numFmtId="49" fontId="32" fillId="0" borderId="32">
      <alignment horizontal="center" vertical="center" wrapText="1"/>
    </xf>
    <xf numFmtId="49" fontId="32" fillId="0" borderId="33">
      <alignment horizontal="center" vertical="center" wrapText="1"/>
    </xf>
    <xf numFmtId="49" fontId="32" fillId="0" borderId="34">
      <alignment horizontal="center" vertical="center" wrapText="1"/>
    </xf>
    <xf numFmtId="49" fontId="32" fillId="0" borderId="35">
      <alignment horizontal="center" vertical="center" wrapText="1"/>
    </xf>
    <xf numFmtId="0" fontId="30" fillId="0" borderId="0">
      <alignment horizontal="right" vertical="top" wrapText="1"/>
    </xf>
    <xf numFmtId="0" fontId="33" fillId="0" borderId="0">
      <alignment horizontal="center" vertical="top" wrapText="1"/>
    </xf>
  </cellStyleXfs>
  <cellXfs count="28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4" borderId="15" xfId="7" applyNumberFormat="1" applyProtection="1">
      <alignment horizontal="right" shrinkToFit="1"/>
    </xf>
    <xf numFmtId="4" fontId="25" fillId="4" borderId="16" xfId="8" applyNumberFormat="1" applyProtection="1">
      <alignment horizontal="right" shrinkToFit="1"/>
    </xf>
    <xf numFmtId="0" fontId="25" fillId="4" borderId="16" xfId="9" applyNumberFormat="1" applyProtection="1"/>
    <xf numFmtId="0" fontId="25" fillId="4" borderId="17" xfId="10" applyNumberFormat="1" applyProtection="1"/>
    <xf numFmtId="0" fontId="24" fillId="0" borderId="18" xfId="11" applyNumberFormat="1" applyProtection="1"/>
    <xf numFmtId="0" fontId="24" fillId="0" borderId="19" xfId="12" applyNumberFormat="1" applyProtection="1"/>
    <xf numFmtId="0" fontId="24" fillId="0" borderId="20" xfId="13" applyNumberFormat="1" applyProtection="1"/>
    <xf numFmtId="4" fontId="24" fillId="0" borderId="21" xfId="14" applyNumberFormat="1" applyProtection="1">
      <alignment horizontal="right" vertical="top" shrinkToFit="1"/>
    </xf>
    <xf numFmtId="4" fontId="24" fillId="0" borderId="22" xfId="15" applyNumberFormat="1" applyProtection="1">
      <alignment horizontal="right" vertical="top" shrinkToFit="1"/>
    </xf>
    <xf numFmtId="0" fontId="24" fillId="0" borderId="22" xfId="16" quotePrefix="1" applyNumberFormat="1" applyProtection="1">
      <alignment horizontal="left" vertical="top" wrapText="1"/>
    </xf>
    <xf numFmtId="0" fontId="26" fillId="0" borderId="23" xfId="17" quotePrefix="1" applyNumberFormat="1" applyProtection="1">
      <alignment horizontal="left" vertical="top" wrapText="1"/>
    </xf>
    <xf numFmtId="4" fontId="24" fillId="0" borderId="21" xfId="18" applyNumberFormat="1" applyProtection="1">
      <alignment horizontal="right" vertical="top" shrinkToFit="1"/>
    </xf>
    <xf numFmtId="4" fontId="24" fillId="0" borderId="22" xfId="19" applyNumberFormat="1" applyProtection="1">
      <alignment horizontal="right" vertical="top" shrinkToFit="1"/>
    </xf>
    <xf numFmtId="0" fontId="24" fillId="0" borderId="22" xfId="20" applyNumberFormat="1" applyProtection="1">
      <alignment horizontal="left" vertical="top" wrapText="1"/>
    </xf>
    <xf numFmtId="0" fontId="24" fillId="0" borderId="22" xfId="20" quotePrefix="1" applyNumberFormat="1" applyProtection="1">
      <alignment horizontal="left" vertical="top" wrapText="1"/>
    </xf>
    <xf numFmtId="0" fontId="26" fillId="0" borderId="23" xfId="21" quotePrefix="1" applyNumberFormat="1" applyProtection="1">
      <alignment horizontal="left" vertical="top" wrapText="1"/>
    </xf>
    <xf numFmtId="4" fontId="24" fillId="0" borderId="21" xfId="22" applyNumberFormat="1" applyProtection="1">
      <alignment horizontal="right" vertical="top" shrinkToFit="1"/>
    </xf>
    <xf numFmtId="4" fontId="24" fillId="0" borderId="22" xfId="23" applyNumberFormat="1" applyProtection="1">
      <alignment horizontal="right" vertical="top" shrinkToFit="1"/>
    </xf>
    <xf numFmtId="0" fontId="24" fillId="0" borderId="22" xfId="24" applyNumberFormat="1" applyProtection="1">
      <alignment horizontal="left" vertical="top" wrapText="1"/>
    </xf>
    <xf numFmtId="0" fontId="24" fillId="0" borderId="22" xfId="24" quotePrefix="1" applyNumberFormat="1" applyProtection="1">
      <alignment horizontal="left" vertical="top" wrapText="1"/>
    </xf>
    <xf numFmtId="0" fontId="26" fillId="0" borderId="23" xfId="25" quotePrefix="1" applyNumberFormat="1" applyProtection="1">
      <alignment horizontal="left" vertical="top" wrapText="1"/>
    </xf>
    <xf numFmtId="4" fontId="24" fillId="0" borderId="21" xfId="26" applyNumberFormat="1" applyProtection="1">
      <alignment horizontal="right" vertical="top" shrinkToFit="1"/>
    </xf>
    <xf numFmtId="4" fontId="24" fillId="0" borderId="22" xfId="27" applyNumberFormat="1" applyProtection="1">
      <alignment horizontal="right" vertical="top" shrinkToFit="1"/>
    </xf>
    <xf numFmtId="0" fontId="24" fillId="0" borderId="22" xfId="28" applyNumberFormat="1" applyProtection="1">
      <alignment horizontal="left" vertical="top" wrapText="1"/>
    </xf>
    <xf numFmtId="0" fontId="24" fillId="0" borderId="22" xfId="28" quotePrefix="1" applyNumberFormat="1" applyProtection="1">
      <alignment horizontal="left" vertical="top" wrapText="1"/>
    </xf>
    <xf numFmtId="0" fontId="26" fillId="0" borderId="23" xfId="29" quotePrefix="1" applyNumberFormat="1" applyProtection="1">
      <alignment horizontal="left" vertical="top" wrapText="1"/>
    </xf>
    <xf numFmtId="4" fontId="27" fillId="5" borderId="21" xfId="30" applyNumberFormat="1" applyProtection="1">
      <alignment horizontal="right" vertical="top" shrinkToFit="1"/>
    </xf>
    <xf numFmtId="4" fontId="27" fillId="5" borderId="22" xfId="31" applyNumberFormat="1" applyProtection="1">
      <alignment horizontal="right" vertical="top" shrinkToFit="1"/>
    </xf>
    <xf numFmtId="0" fontId="27" fillId="5" borderId="22" xfId="32" applyNumberFormat="1" applyProtection="1">
      <alignment horizontal="left" vertical="top" wrapText="1"/>
    </xf>
    <xf numFmtId="0" fontId="27" fillId="5" borderId="22" xfId="32" quotePrefix="1" applyNumberFormat="1" applyProtection="1">
      <alignment horizontal="left" vertical="top" wrapText="1"/>
    </xf>
    <xf numFmtId="0" fontId="27" fillId="5" borderId="23" xfId="33" quotePrefix="1" applyNumberFormat="1" applyProtection="1">
      <alignment horizontal="left" vertical="top" wrapText="1"/>
    </xf>
    <xf numFmtId="4" fontId="27" fillId="6" borderId="24" xfId="34" applyNumberFormat="1" applyProtection="1">
      <alignment horizontal="right" vertical="top" shrinkToFit="1"/>
    </xf>
    <xf numFmtId="4" fontId="27" fillId="6" borderId="25" xfId="35" applyNumberFormat="1" applyProtection="1">
      <alignment horizontal="right" vertical="top" shrinkToFit="1"/>
    </xf>
    <xf numFmtId="0" fontId="27" fillId="6" borderId="25" xfId="36" applyNumberFormat="1" applyProtection="1">
      <alignment horizontal="left" vertical="top" wrapText="1"/>
    </xf>
    <xf numFmtId="0" fontId="27" fillId="6" borderId="25" xfId="36" quotePrefix="1" applyNumberFormat="1" applyProtection="1">
      <alignment horizontal="left" vertical="top" wrapText="1"/>
    </xf>
    <xf numFmtId="0" fontId="27" fillId="6" borderId="26" xfId="37" quotePrefix="1" applyNumberFormat="1" applyProtection="1">
      <alignment horizontal="left" vertical="top" wrapText="1"/>
    </xf>
    <xf numFmtId="4" fontId="25" fillId="7" borderId="27" xfId="38" applyNumberFormat="1" applyProtection="1">
      <alignment horizontal="right" vertical="top" shrinkToFit="1"/>
    </xf>
    <xf numFmtId="4" fontId="25" fillId="7" borderId="28" xfId="39" applyNumberFormat="1" applyProtection="1">
      <alignment horizontal="right" vertical="top" wrapText="1" shrinkToFit="1"/>
    </xf>
    <xf numFmtId="0" fontId="25" fillId="7" borderId="28" xfId="40" applyNumberFormat="1" applyProtection="1">
      <alignment horizontal="left" vertical="top" wrapText="1"/>
    </xf>
    <xf numFmtId="0" fontId="25" fillId="7" borderId="28" xfId="40" quotePrefix="1" applyNumberFormat="1" applyProtection="1">
      <alignment horizontal="left" vertical="top" wrapText="1"/>
    </xf>
    <xf numFmtId="0" fontId="25" fillId="7" borderId="29" xfId="41" quotePrefix="1" applyNumberFormat="1" applyProtection="1">
      <alignment horizontal="left" vertical="top" wrapText="1"/>
    </xf>
    <xf numFmtId="0" fontId="26" fillId="0" borderId="23" xfId="25" applyNumberFormat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0" fontId="30" fillId="0" borderId="0" xfId="50">
      <alignment horizontal="left" vertical="top" wrapText="1"/>
    </xf>
    <xf numFmtId="0" fontId="30" fillId="0" borderId="0" xfId="50" applyNumberFormat="1" applyProtection="1">
      <alignment horizontal="left" vertical="top" wrapText="1"/>
    </xf>
    <xf numFmtId="0" fontId="30" fillId="0" borderId="14" xfId="51" applyNumberFormat="1" applyProtection="1"/>
    <xf numFmtId="4" fontId="31" fillId="4" borderId="15" xfId="52" applyNumberFormat="1" applyProtection="1">
      <alignment horizontal="right" shrinkToFit="1"/>
    </xf>
    <xf numFmtId="4" fontId="31" fillId="4" borderId="16" xfId="53" applyNumberFormat="1" applyProtection="1">
      <alignment horizontal="right" shrinkToFit="1"/>
    </xf>
    <xf numFmtId="0" fontId="31" fillId="4" borderId="16" xfId="54" applyNumberFormat="1" applyProtection="1"/>
    <xf numFmtId="0" fontId="31" fillId="4" borderId="17" xfId="55" applyNumberFormat="1" applyProtection="1"/>
    <xf numFmtId="0" fontId="30" fillId="0" borderId="18" xfId="56" applyNumberFormat="1" applyProtection="1"/>
    <xf numFmtId="0" fontId="30" fillId="0" borderId="19" xfId="57" applyNumberFormat="1" applyProtection="1"/>
    <xf numFmtId="0" fontId="30" fillId="0" borderId="20" xfId="58" applyNumberFormat="1" applyProtection="1"/>
    <xf numFmtId="4" fontId="30" fillId="0" borderId="21" xfId="59" applyNumberFormat="1" applyProtection="1">
      <alignment horizontal="right" vertical="top" shrinkToFit="1"/>
    </xf>
    <xf numFmtId="4" fontId="30" fillId="0" borderId="22" xfId="60" applyNumberFormat="1" applyProtection="1">
      <alignment horizontal="right" vertical="top" shrinkToFit="1"/>
    </xf>
    <xf numFmtId="0" fontId="30" fillId="0" borderId="22" xfId="61" quotePrefix="1" applyNumberFormat="1" applyProtection="1">
      <alignment horizontal="left" vertical="top" wrapText="1"/>
    </xf>
    <xf numFmtId="0" fontId="26" fillId="0" borderId="23" xfId="62" quotePrefix="1" applyNumberFormat="1" applyProtection="1">
      <alignment horizontal="left" vertical="top" wrapText="1"/>
    </xf>
    <xf numFmtId="4" fontId="30" fillId="0" borderId="21" xfId="63" applyNumberFormat="1" applyProtection="1">
      <alignment horizontal="right" vertical="top" shrinkToFit="1"/>
    </xf>
    <xf numFmtId="4" fontId="30" fillId="0" borderId="22" xfId="64" applyNumberFormat="1" applyProtection="1">
      <alignment horizontal="right" vertical="top" shrinkToFit="1"/>
    </xf>
    <xf numFmtId="0" fontId="30" fillId="0" borderId="22" xfId="65" applyNumberFormat="1" applyProtection="1">
      <alignment horizontal="left" vertical="top" wrapText="1"/>
    </xf>
    <xf numFmtId="0" fontId="30" fillId="0" borderId="22" xfId="65" quotePrefix="1" applyNumberFormat="1" applyProtection="1">
      <alignment horizontal="left" vertical="top" wrapText="1"/>
    </xf>
    <xf numFmtId="4" fontId="30" fillId="0" borderId="21" xfId="66" applyNumberFormat="1" applyProtection="1">
      <alignment horizontal="right" vertical="top" shrinkToFit="1"/>
    </xf>
    <xf numFmtId="4" fontId="30" fillId="0" borderId="22" xfId="67" applyNumberFormat="1" applyProtection="1">
      <alignment horizontal="right" vertical="top" shrinkToFit="1"/>
    </xf>
    <xf numFmtId="0" fontId="30" fillId="0" borderId="22" xfId="68" applyNumberFormat="1" applyProtection="1">
      <alignment horizontal="left" vertical="top" wrapText="1"/>
    </xf>
    <xf numFmtId="0" fontId="30" fillId="0" borderId="22" xfId="68" quotePrefix="1" applyNumberFormat="1" applyProtection="1">
      <alignment horizontal="left" vertical="top" wrapText="1"/>
    </xf>
    <xf numFmtId="4" fontId="30" fillId="0" borderId="21" xfId="69" applyNumberFormat="1" applyProtection="1">
      <alignment horizontal="right" vertical="top" shrinkToFit="1"/>
    </xf>
    <xf numFmtId="4" fontId="30" fillId="0" borderId="22" xfId="70" applyNumberFormat="1" applyProtection="1">
      <alignment horizontal="right" vertical="top" shrinkToFit="1"/>
    </xf>
    <xf numFmtId="0" fontId="30" fillId="0" borderId="22" xfId="71" applyNumberFormat="1" applyProtection="1">
      <alignment horizontal="left" vertical="top" wrapText="1"/>
    </xf>
    <xf numFmtId="0" fontId="30" fillId="0" borderId="22" xfId="71" quotePrefix="1" applyNumberFormat="1" applyProtection="1">
      <alignment horizontal="left" vertical="top" wrapText="1"/>
    </xf>
    <xf numFmtId="4" fontId="30" fillId="0" borderId="21" xfId="72" applyNumberFormat="1" applyProtection="1">
      <alignment horizontal="right" vertical="top" shrinkToFit="1"/>
    </xf>
    <xf numFmtId="4" fontId="30" fillId="0" borderId="22" xfId="73" applyNumberFormat="1" applyProtection="1">
      <alignment horizontal="right" vertical="top" shrinkToFit="1"/>
    </xf>
    <xf numFmtId="0" fontId="30" fillId="0" borderId="22" xfId="74" applyNumberFormat="1" applyProtection="1">
      <alignment horizontal="left" vertical="top" wrapText="1"/>
    </xf>
    <xf numFmtId="0" fontId="30" fillId="0" borderId="22" xfId="74" quotePrefix="1" applyNumberFormat="1" applyProtection="1">
      <alignment horizontal="left" vertical="top" wrapText="1"/>
    </xf>
    <xf numFmtId="4" fontId="32" fillId="5" borderId="21" xfId="75" applyNumberFormat="1" applyProtection="1">
      <alignment horizontal="right" vertical="top" shrinkToFit="1"/>
    </xf>
    <xf numFmtId="4" fontId="32" fillId="5" borderId="22" xfId="76" applyNumberFormat="1" applyProtection="1">
      <alignment horizontal="right" vertical="top" shrinkToFit="1"/>
    </xf>
    <xf numFmtId="0" fontId="32" fillId="5" borderId="22" xfId="77" applyNumberFormat="1" applyProtection="1">
      <alignment horizontal="left" vertical="top" wrapText="1"/>
    </xf>
    <xf numFmtId="0" fontId="32" fillId="5" borderId="22" xfId="77" quotePrefix="1" applyNumberFormat="1" applyProtection="1">
      <alignment horizontal="left" vertical="top" wrapText="1"/>
    </xf>
    <xf numFmtId="0" fontId="32" fillId="5" borderId="23" xfId="78" quotePrefix="1" applyNumberFormat="1" applyProtection="1">
      <alignment horizontal="left" vertical="top" wrapText="1"/>
    </xf>
    <xf numFmtId="4" fontId="32" fillId="6" borderId="24" xfId="79" applyNumberFormat="1" applyProtection="1">
      <alignment horizontal="right" vertical="top" shrinkToFit="1"/>
    </xf>
    <xf numFmtId="4" fontId="32" fillId="6" borderId="25" xfId="80" applyNumberFormat="1" applyProtection="1">
      <alignment horizontal="right" vertical="top" shrinkToFit="1"/>
    </xf>
    <xf numFmtId="0" fontId="32" fillId="6" borderId="25" xfId="81" applyNumberFormat="1" applyProtection="1">
      <alignment horizontal="left" vertical="top" wrapText="1"/>
    </xf>
    <xf numFmtId="0" fontId="32" fillId="6" borderId="25" xfId="81" quotePrefix="1" applyNumberFormat="1" applyProtection="1">
      <alignment horizontal="left" vertical="top" wrapText="1"/>
    </xf>
    <xf numFmtId="0" fontId="32" fillId="6" borderId="26" xfId="82" quotePrefix="1" applyNumberFormat="1" applyProtection="1">
      <alignment horizontal="left" vertical="top" wrapText="1"/>
    </xf>
    <xf numFmtId="0" fontId="26" fillId="0" borderId="23" xfId="21" applyNumberFormat="1" applyProtection="1">
      <alignment horizontal="left" vertical="top" wrapText="1"/>
    </xf>
    <xf numFmtId="4" fontId="31" fillId="7" borderId="27" xfId="83" applyNumberFormat="1" applyProtection="1">
      <alignment horizontal="right" vertical="top" shrinkToFit="1"/>
    </xf>
    <xf numFmtId="4" fontId="31" fillId="7" borderId="28" xfId="84" applyNumberFormat="1" applyProtection="1">
      <alignment horizontal="right" vertical="top" wrapText="1" shrinkToFit="1"/>
    </xf>
    <xf numFmtId="0" fontId="31" fillId="7" borderId="28" xfId="85" applyNumberFormat="1" applyProtection="1">
      <alignment horizontal="left" vertical="top" wrapText="1"/>
    </xf>
    <xf numFmtId="0" fontId="31" fillId="7" borderId="28" xfId="85" quotePrefix="1" applyNumberFormat="1" applyProtection="1">
      <alignment horizontal="left" vertical="top" wrapText="1"/>
    </xf>
    <xf numFmtId="0" fontId="31" fillId="7" borderId="29" xfId="86" quotePrefix="1" applyNumberFormat="1" applyProtection="1">
      <alignment horizontal="left" vertical="top" wrapText="1"/>
    </xf>
    <xf numFmtId="49" fontId="32" fillId="0" borderId="30" xfId="87" applyNumberFormat="1" applyProtection="1">
      <alignment horizontal="center" vertical="center" wrapText="1"/>
    </xf>
    <xf numFmtId="49" fontId="32" fillId="0" borderId="31" xfId="88" applyNumberFormat="1" applyProtection="1">
      <alignment horizontal="center" vertical="center" wrapText="1"/>
    </xf>
    <xf numFmtId="49" fontId="32" fillId="0" borderId="32" xfId="89" applyNumberFormat="1" applyProtection="1">
      <alignment horizontal="center" vertical="center" wrapText="1"/>
    </xf>
    <xf numFmtId="49" fontId="32" fillId="0" borderId="33" xfId="90" applyNumberFormat="1" applyProtection="1">
      <alignment horizontal="center" vertical="center" wrapText="1"/>
    </xf>
    <xf numFmtId="49" fontId="32" fillId="0" borderId="34" xfId="91" applyNumberFormat="1" applyProtection="1">
      <alignment horizontal="center" vertical="center" wrapText="1"/>
    </xf>
    <xf numFmtId="49" fontId="32" fillId="0" borderId="35" xfId="92" applyNumberFormat="1" applyProtection="1">
      <alignment horizontal="center" vertical="center" wrapText="1"/>
    </xf>
    <xf numFmtId="0" fontId="30" fillId="0" borderId="0" xfId="93">
      <alignment horizontal="right" vertical="top" wrapText="1"/>
    </xf>
    <xf numFmtId="0" fontId="30" fillId="0" borderId="0" xfId="93" applyNumberFormat="1" applyProtection="1">
      <alignment horizontal="right" vertical="top" wrapText="1"/>
    </xf>
    <xf numFmtId="0" fontId="33" fillId="0" borderId="0" xfId="94">
      <alignment horizontal="center" vertical="top" wrapText="1"/>
    </xf>
    <xf numFmtId="0" fontId="33" fillId="0" borderId="0" xfId="94" applyNumberFormat="1" applyProtection="1">
      <alignment horizontal="center" vertical="top" wrapText="1"/>
    </xf>
    <xf numFmtId="0" fontId="32" fillId="5" borderId="23" xfId="78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4" fillId="0" borderId="0" xfId="0" quotePrefix="1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Fill="1" applyBorder="1" applyAlignment="1">
      <alignment horizontal="justify" wrapText="1"/>
    </xf>
    <xf numFmtId="0" fontId="36" fillId="0" borderId="0" xfId="0" quotePrefix="1" applyFont="1" applyBorder="1" applyAlignment="1">
      <alignment horizontal="center"/>
    </xf>
    <xf numFmtId="0" fontId="0" fillId="8" borderId="0" xfId="0" applyFill="1"/>
    <xf numFmtId="4" fontId="35" fillId="3" borderId="2" xfId="0" applyNumberFormat="1" applyFont="1" applyFill="1" applyBorder="1"/>
    <xf numFmtId="4" fontId="37" fillId="3" borderId="2" xfId="0" applyNumberFormat="1" applyFont="1" applyFill="1" applyBorder="1"/>
    <xf numFmtId="0" fontId="35" fillId="3" borderId="2" xfId="0" applyFont="1" applyFill="1" applyBorder="1" applyAlignment="1">
      <alignment horizontal="justify" wrapText="1"/>
    </xf>
    <xf numFmtId="0" fontId="36" fillId="3" borderId="2" xfId="0" quotePrefix="1" applyFont="1" applyFill="1" applyBorder="1" applyAlignment="1">
      <alignment horizontal="center"/>
    </xf>
    <xf numFmtId="4" fontId="38" fillId="3" borderId="2" xfId="0" applyNumberFormat="1" applyFont="1" applyFill="1" applyBorder="1"/>
    <xf numFmtId="4" fontId="39" fillId="3" borderId="2" xfId="0" applyNumberFormat="1" applyFont="1" applyFill="1" applyBorder="1"/>
    <xf numFmtId="0" fontId="38" fillId="3" borderId="2" xfId="0" applyFont="1" applyFill="1" applyBorder="1" applyAlignment="1">
      <alignment horizontal="justify" wrapText="1"/>
    </xf>
    <xf numFmtId="0" fontId="40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41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4" fillId="3" borderId="2" xfId="0" quotePrefix="1" applyFont="1" applyFill="1" applyBorder="1" applyAlignment="1">
      <alignment horizontal="center"/>
    </xf>
    <xf numFmtId="4" fontId="38" fillId="3" borderId="8" xfId="0" applyNumberFormat="1" applyFont="1" applyFill="1" applyBorder="1" applyAlignment="1">
      <alignment horizontal="right"/>
    </xf>
    <xf numFmtId="4" fontId="39" fillId="3" borderId="8" xfId="0" applyNumberFormat="1" applyFont="1" applyFill="1" applyBorder="1" applyAlignment="1">
      <alignment horizontal="right"/>
    </xf>
    <xf numFmtId="0" fontId="0" fillId="0" borderId="0" xfId="0" applyFill="1"/>
    <xf numFmtId="0" fontId="38" fillId="0" borderId="2" xfId="0" applyFont="1" applyFill="1" applyBorder="1" applyAlignment="1">
      <alignment horizontal="justify" wrapText="1"/>
    </xf>
    <xf numFmtId="0" fontId="40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34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5" fillId="0" borderId="2" xfId="0" applyFont="1" applyFill="1" applyBorder="1" applyAlignment="1">
      <alignment horizontal="justify" wrapText="1"/>
    </xf>
    <xf numFmtId="0" fontId="36" fillId="0" borderId="2" xfId="0" quotePrefix="1" applyFont="1" applyFill="1" applyBorder="1" applyAlignment="1">
      <alignment horizontal="center"/>
    </xf>
    <xf numFmtId="4" fontId="38" fillId="3" borderId="2" xfId="1" applyNumberFormat="1" applyFont="1" applyFill="1" applyBorder="1" applyAlignment="1">
      <alignment horizontal="right"/>
    </xf>
    <xf numFmtId="4" fontId="38" fillId="3" borderId="2" xfId="0" applyNumberFormat="1" applyFont="1" applyFill="1" applyBorder="1" applyAlignment="1">
      <alignment horizontal="right"/>
    </xf>
    <xf numFmtId="4" fontId="39" fillId="3" borderId="2" xfId="0" applyNumberFormat="1" applyFont="1" applyFill="1" applyBorder="1" applyAlignment="1">
      <alignment horizontal="right"/>
    </xf>
    <xf numFmtId="0" fontId="38" fillId="0" borderId="2" xfId="0" applyFont="1" applyFill="1" applyBorder="1" applyAlignment="1">
      <alignment horizontal="justify"/>
    </xf>
    <xf numFmtId="4" fontId="35" fillId="3" borderId="2" xfId="1" applyNumberFormat="1" applyFont="1" applyFill="1" applyBorder="1" applyAlignment="1">
      <alignment horizontal="right"/>
    </xf>
    <xf numFmtId="4" fontId="35" fillId="3" borderId="2" xfId="0" applyNumberFormat="1" applyFont="1" applyFill="1" applyBorder="1" applyAlignment="1">
      <alignment horizontal="right"/>
    </xf>
    <xf numFmtId="4" fontId="37" fillId="3" borderId="2" xfId="0" applyNumberFormat="1" applyFont="1" applyFill="1" applyBorder="1" applyAlignment="1">
      <alignment horizontal="right"/>
    </xf>
    <xf numFmtId="0" fontId="35" fillId="0" borderId="2" xfId="0" applyFont="1" applyFill="1" applyBorder="1" applyAlignment="1">
      <alignment horizontal="justify"/>
    </xf>
    <xf numFmtId="0" fontId="34" fillId="3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1" fillId="0" borderId="0" xfId="0" applyFont="1" applyAlignment="1"/>
    <xf numFmtId="0" fontId="34" fillId="0" borderId="0" xfId="0" applyFont="1" applyAlignment="1"/>
  </cellXfs>
  <cellStyles count="95">
    <cellStyle name="ex58" xfId="8"/>
    <cellStyle name="ex58 2" xfId="53"/>
    <cellStyle name="ex59" xfId="7"/>
    <cellStyle name="ex59 2" xfId="52"/>
    <cellStyle name="ex60" xfId="41"/>
    <cellStyle name="ex60 2" xfId="86"/>
    <cellStyle name="ex61" xfId="40"/>
    <cellStyle name="ex61 2" xfId="85"/>
    <cellStyle name="ex62" xfId="39"/>
    <cellStyle name="ex62 2" xfId="84"/>
    <cellStyle name="ex63" xfId="38"/>
    <cellStyle name="ex63 2" xfId="83"/>
    <cellStyle name="ex64" xfId="37"/>
    <cellStyle name="ex64 2" xfId="82"/>
    <cellStyle name="ex65" xfId="36"/>
    <cellStyle name="ex65 2" xfId="81"/>
    <cellStyle name="ex66" xfId="35"/>
    <cellStyle name="ex66 2" xfId="80"/>
    <cellStyle name="ex67" xfId="34"/>
    <cellStyle name="ex67 2" xfId="79"/>
    <cellStyle name="ex68" xfId="33"/>
    <cellStyle name="ex68 2" xfId="78"/>
    <cellStyle name="ex69" xfId="32"/>
    <cellStyle name="ex69 2" xfId="77"/>
    <cellStyle name="ex70" xfId="31"/>
    <cellStyle name="ex70 2" xfId="76"/>
    <cellStyle name="ex71" xfId="30"/>
    <cellStyle name="ex71 2" xfId="75"/>
    <cellStyle name="ex72" xfId="29"/>
    <cellStyle name="ex73" xfId="28"/>
    <cellStyle name="ex73 2" xfId="74"/>
    <cellStyle name="ex74" xfId="27"/>
    <cellStyle name="ex74 2" xfId="73"/>
    <cellStyle name="ex75" xfId="26"/>
    <cellStyle name="ex75 2" xfId="72"/>
    <cellStyle name="ex76" xfId="25"/>
    <cellStyle name="ex77" xfId="24"/>
    <cellStyle name="ex77 2" xfId="71"/>
    <cellStyle name="ex78" xfId="23"/>
    <cellStyle name="ex78 2" xfId="70"/>
    <cellStyle name="ex79" xfId="22"/>
    <cellStyle name="ex79 2" xfId="69"/>
    <cellStyle name="ex80" xfId="21"/>
    <cellStyle name="ex81" xfId="20"/>
    <cellStyle name="ex81 2" xfId="68"/>
    <cellStyle name="ex82" xfId="19"/>
    <cellStyle name="ex82 2" xfId="67"/>
    <cellStyle name="ex83" xfId="18"/>
    <cellStyle name="ex83 2" xfId="66"/>
    <cellStyle name="ex84" xfId="17"/>
    <cellStyle name="ex85" xfId="16"/>
    <cellStyle name="ex85 2" xfId="65"/>
    <cellStyle name="ex86" xfId="15"/>
    <cellStyle name="ex86 2" xfId="64"/>
    <cellStyle name="ex87" xfId="14"/>
    <cellStyle name="ex87 2" xfId="63"/>
    <cellStyle name="ex88" xfId="62"/>
    <cellStyle name="ex89" xfId="61"/>
    <cellStyle name="ex90" xfId="60"/>
    <cellStyle name="ex91" xfId="59"/>
    <cellStyle name="st57" xfId="48"/>
    <cellStyle name="st57 2" xfId="93"/>
    <cellStyle name="xl_bot_header" xfId="43"/>
    <cellStyle name="xl_bot_header 2" xfId="88"/>
    <cellStyle name="xl_bot_left_header" xfId="44"/>
    <cellStyle name="xl_bot_left_header 2" xfId="89"/>
    <cellStyle name="xl_bot_right_header" xfId="42"/>
    <cellStyle name="xl_bot_right_header 2" xfId="87"/>
    <cellStyle name="xl_footer" xfId="5"/>
    <cellStyle name="xl_footer 2" xfId="50"/>
    <cellStyle name="xl_header" xfId="49"/>
    <cellStyle name="xl_header 2" xfId="94"/>
    <cellStyle name="xl_top_header" xfId="46"/>
    <cellStyle name="xl_top_header 2" xfId="91"/>
    <cellStyle name="xl_top_left_header" xfId="47"/>
    <cellStyle name="xl_top_left_header 2" xfId="92"/>
    <cellStyle name="xl_top_right_header" xfId="45"/>
    <cellStyle name="xl_top_right_header 2" xfId="90"/>
    <cellStyle name="xl_total_bot" xfId="6"/>
    <cellStyle name="xl_total_bot 2" xfId="51"/>
    <cellStyle name="xl_total_center" xfId="9"/>
    <cellStyle name="xl_total_center 2" xfId="54"/>
    <cellStyle name="xl_total_left" xfId="10"/>
    <cellStyle name="xl_total_left 2" xfId="55"/>
    <cellStyle name="xl_total_top" xfId="12"/>
    <cellStyle name="xl_total_top 2" xfId="57"/>
    <cellStyle name="xl_total_top_left" xfId="13"/>
    <cellStyle name="xl_total_top_left 2" xfId="58"/>
    <cellStyle name="xl_total_top_right" xfId="11"/>
    <cellStyle name="xl_total_top_right 2" xfId="56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view="pageBreakPreview" zoomScale="80" zoomScaleNormal="100" zoomScaleSheetLayoutView="80" workbookViewId="0">
      <selection activeCell="I47" sqref="I47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44" t="s">
        <v>55</v>
      </c>
      <c r="B1" s="44"/>
      <c r="C1" s="44"/>
    </row>
    <row r="2" spans="1:4" x14ac:dyDescent="0.2">
      <c r="A2" s="45" t="s">
        <v>31</v>
      </c>
      <c r="B2" s="45"/>
      <c r="C2" s="45"/>
      <c r="D2" s="14"/>
    </row>
    <row r="3" spans="1:4" ht="15.75" customHeight="1" x14ac:dyDescent="0.2">
      <c r="A3" s="46" t="s">
        <v>151</v>
      </c>
      <c r="B3" s="46"/>
      <c r="C3" s="46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7" t="s">
        <v>30</v>
      </c>
      <c r="B5" s="47"/>
      <c r="C5" s="47"/>
    </row>
    <row r="6" spans="1:4" ht="19.5" customHeight="1" x14ac:dyDescent="0.2">
      <c r="A6" s="47" t="s">
        <v>95</v>
      </c>
      <c r="B6" s="47"/>
      <c r="C6" s="47"/>
    </row>
    <row r="8" spans="1:4" ht="15.75" customHeight="1" x14ac:dyDescent="0.2">
      <c r="A8" s="48" t="s">
        <v>16</v>
      </c>
      <c r="B8" s="49"/>
      <c r="C8" s="38" t="s">
        <v>28</v>
      </c>
    </row>
    <row r="9" spans="1:4" ht="17.25" customHeight="1" x14ac:dyDescent="0.2">
      <c r="A9" s="50"/>
      <c r="B9" s="51"/>
      <c r="C9" s="39"/>
    </row>
    <row r="10" spans="1:4" ht="54.75" customHeight="1" x14ac:dyDescent="0.2">
      <c r="A10" s="12" t="s">
        <v>10</v>
      </c>
      <c r="B10" s="3" t="s">
        <v>11</v>
      </c>
      <c r="C10" s="40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74</v>
      </c>
      <c r="B12" s="41" t="s">
        <v>75</v>
      </c>
      <c r="C12" s="42"/>
      <c r="D12" s="13"/>
    </row>
    <row r="13" spans="1:4" s="6" customFormat="1" ht="32.25" customHeight="1" x14ac:dyDescent="0.2">
      <c r="A13" s="17" t="s">
        <v>74</v>
      </c>
      <c r="B13" s="18" t="s">
        <v>41</v>
      </c>
      <c r="C13" s="19" t="s">
        <v>24</v>
      </c>
      <c r="D13" s="13"/>
    </row>
    <row r="14" spans="1:4" s="6" customFormat="1" ht="32.25" customHeight="1" x14ac:dyDescent="0.2">
      <c r="A14" s="17" t="s">
        <v>74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74</v>
      </c>
      <c r="B15" s="20" t="s">
        <v>60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115</v>
      </c>
      <c r="D16" s="13"/>
    </row>
    <row r="17" spans="1:4" s="6" customFormat="1" ht="60.75" customHeight="1" x14ac:dyDescent="0.2">
      <c r="A17" s="17" t="s">
        <v>74</v>
      </c>
      <c r="B17" s="20" t="s">
        <v>66</v>
      </c>
      <c r="C17" s="19" t="s">
        <v>45</v>
      </c>
      <c r="D17" s="13"/>
    </row>
    <row r="18" spans="1:4" ht="30" customHeight="1" x14ac:dyDescent="0.2">
      <c r="A18" s="16" t="s">
        <v>1</v>
      </c>
      <c r="B18" s="41" t="s">
        <v>36</v>
      </c>
      <c r="C18" s="42"/>
    </row>
    <row r="19" spans="1:4" ht="101.25" customHeight="1" x14ac:dyDescent="0.2">
      <c r="A19" s="17" t="s">
        <v>1</v>
      </c>
      <c r="B19" s="20" t="s">
        <v>37</v>
      </c>
      <c r="C19" s="22" t="s">
        <v>38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49</v>
      </c>
      <c r="C21" s="22" t="s">
        <v>50</v>
      </c>
    </row>
    <row r="22" spans="1:4" ht="43.5" customHeight="1" x14ac:dyDescent="0.2">
      <c r="A22" s="17" t="s">
        <v>1</v>
      </c>
      <c r="B22" s="23" t="s">
        <v>51</v>
      </c>
      <c r="C22" s="24" t="s">
        <v>52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58</v>
      </c>
      <c r="C24" s="33" t="s">
        <v>102</v>
      </c>
    </row>
    <row r="25" spans="1:4" ht="99" customHeight="1" x14ac:dyDescent="0.2">
      <c r="A25" s="17" t="s">
        <v>1</v>
      </c>
      <c r="B25" s="18" t="s">
        <v>59</v>
      </c>
      <c r="C25" s="33" t="s">
        <v>103</v>
      </c>
    </row>
    <row r="26" spans="1:4" ht="114" customHeight="1" x14ac:dyDescent="0.2">
      <c r="A26" s="17" t="s">
        <v>1</v>
      </c>
      <c r="B26" s="18" t="s">
        <v>143</v>
      </c>
      <c r="C26" s="19" t="s">
        <v>142</v>
      </c>
    </row>
    <row r="27" spans="1:4" ht="87" customHeight="1" x14ac:dyDescent="0.2">
      <c r="A27" s="17" t="s">
        <v>1</v>
      </c>
      <c r="B27" s="18" t="s">
        <v>84</v>
      </c>
      <c r="C27" s="24" t="s">
        <v>85</v>
      </c>
    </row>
    <row r="28" spans="1:4" ht="87" customHeight="1" x14ac:dyDescent="0.2">
      <c r="A28" s="17" t="s">
        <v>1</v>
      </c>
      <c r="B28" s="18" t="s">
        <v>96</v>
      </c>
      <c r="C28" s="24" t="s">
        <v>97</v>
      </c>
    </row>
    <row r="29" spans="1:4" ht="87" customHeight="1" x14ac:dyDescent="0.2">
      <c r="A29" s="17" t="s">
        <v>1</v>
      </c>
      <c r="B29" s="18" t="s">
        <v>98</v>
      </c>
      <c r="C29" s="24" t="s">
        <v>99</v>
      </c>
    </row>
    <row r="30" spans="1:4" ht="66.75" customHeight="1" x14ac:dyDescent="0.2">
      <c r="A30" s="17" t="s">
        <v>1</v>
      </c>
      <c r="B30" s="18" t="s">
        <v>87</v>
      </c>
      <c r="C30" s="24" t="s">
        <v>86</v>
      </c>
    </row>
    <row r="31" spans="1:4" ht="32.25" customHeight="1" x14ac:dyDescent="0.2">
      <c r="A31" s="17" t="s">
        <v>1</v>
      </c>
      <c r="B31" s="18" t="s">
        <v>3</v>
      </c>
      <c r="C31" s="19" t="s">
        <v>2</v>
      </c>
    </row>
    <row r="32" spans="1:4" ht="29.2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83</v>
      </c>
      <c r="C33" s="19" t="s">
        <v>158</v>
      </c>
    </row>
    <row r="34" spans="1:3" ht="84.75" customHeight="1" x14ac:dyDescent="0.2">
      <c r="A34" s="17"/>
      <c r="B34" s="20"/>
      <c r="C34" s="21" t="s">
        <v>160</v>
      </c>
    </row>
    <row r="35" spans="1:3" ht="102.75" customHeight="1" x14ac:dyDescent="0.2">
      <c r="A35" s="17"/>
      <c r="B35" s="20"/>
      <c r="C35" s="21" t="s">
        <v>159</v>
      </c>
    </row>
    <row r="36" spans="1:3" ht="101.25" customHeight="1" x14ac:dyDescent="0.2">
      <c r="A36" s="17" t="s">
        <v>1</v>
      </c>
      <c r="B36" s="20" t="s">
        <v>106</v>
      </c>
      <c r="C36" s="19" t="s">
        <v>148</v>
      </c>
    </row>
    <row r="37" spans="1:3" ht="67.5" customHeight="1" x14ac:dyDescent="0.2">
      <c r="A37" s="35"/>
      <c r="B37" s="36"/>
      <c r="C37" s="21" t="s">
        <v>146</v>
      </c>
    </row>
    <row r="38" spans="1:3" ht="84" customHeight="1" x14ac:dyDescent="0.2">
      <c r="A38" s="35"/>
      <c r="B38" s="36"/>
      <c r="C38" s="21" t="s">
        <v>147</v>
      </c>
    </row>
    <row r="39" spans="1:3" ht="54" customHeight="1" x14ac:dyDescent="0.2">
      <c r="A39" s="17" t="s">
        <v>1</v>
      </c>
      <c r="B39" s="20" t="s">
        <v>153</v>
      </c>
      <c r="C39" s="19" t="s">
        <v>154</v>
      </c>
    </row>
    <row r="40" spans="1:3" ht="71.25" customHeight="1" x14ac:dyDescent="0.2">
      <c r="A40" s="17" t="s">
        <v>1</v>
      </c>
      <c r="B40" s="20" t="s">
        <v>109</v>
      </c>
      <c r="C40" s="19" t="s">
        <v>110</v>
      </c>
    </row>
    <row r="41" spans="1:3" ht="111" customHeight="1" x14ac:dyDescent="0.2">
      <c r="A41" s="17" t="s">
        <v>1</v>
      </c>
      <c r="B41" s="20" t="s">
        <v>138</v>
      </c>
      <c r="C41" s="19" t="s">
        <v>139</v>
      </c>
    </row>
    <row r="42" spans="1:3" ht="36" customHeight="1" x14ac:dyDescent="0.2">
      <c r="A42" s="17" t="s">
        <v>1</v>
      </c>
      <c r="B42" s="20" t="s">
        <v>60</v>
      </c>
      <c r="C42" s="19" t="s">
        <v>22</v>
      </c>
    </row>
    <row r="43" spans="1:3" ht="44.25" customHeight="1" x14ac:dyDescent="0.2">
      <c r="A43" s="17"/>
      <c r="B43" s="20"/>
      <c r="C43" s="21" t="s">
        <v>157</v>
      </c>
    </row>
    <row r="44" spans="1:3" ht="66" customHeight="1" x14ac:dyDescent="0.2">
      <c r="A44" s="17"/>
      <c r="B44" s="20"/>
      <c r="C44" s="21" t="s">
        <v>161</v>
      </c>
    </row>
    <row r="45" spans="1:3" ht="42" customHeight="1" x14ac:dyDescent="0.2">
      <c r="A45" s="17" t="s">
        <v>1</v>
      </c>
      <c r="B45" s="20" t="s">
        <v>79</v>
      </c>
      <c r="C45" s="19" t="s">
        <v>80</v>
      </c>
    </row>
    <row r="46" spans="1:3" ht="102" customHeight="1" x14ac:dyDescent="0.2">
      <c r="A46" s="17"/>
      <c r="B46" s="20"/>
      <c r="C46" s="21" t="s">
        <v>117</v>
      </c>
    </row>
    <row r="47" spans="1:3" ht="105" customHeight="1" x14ac:dyDescent="0.2">
      <c r="A47" s="17"/>
      <c r="B47" s="20"/>
      <c r="C47" s="21" t="s">
        <v>118</v>
      </c>
    </row>
    <row r="48" spans="1:3" ht="54" customHeight="1" x14ac:dyDescent="0.2">
      <c r="A48" s="17"/>
      <c r="B48" s="20"/>
      <c r="C48" s="21" t="s">
        <v>119</v>
      </c>
    </row>
    <row r="49" spans="1:3" ht="77.25" customHeight="1" x14ac:dyDescent="0.2">
      <c r="A49" s="17"/>
      <c r="B49" s="20"/>
      <c r="C49" s="21" t="s">
        <v>78</v>
      </c>
    </row>
    <row r="50" spans="1:3" ht="79.5" customHeight="1" x14ac:dyDescent="0.2">
      <c r="A50" s="30"/>
      <c r="B50" s="31"/>
      <c r="C50" s="34" t="s">
        <v>77</v>
      </c>
    </row>
    <row r="51" spans="1:3" ht="79.5" customHeight="1" x14ac:dyDescent="0.2">
      <c r="A51" s="30"/>
      <c r="B51" s="31"/>
      <c r="C51" s="34" t="s">
        <v>122</v>
      </c>
    </row>
    <row r="52" spans="1:3" ht="46.5" customHeight="1" x14ac:dyDescent="0.2">
      <c r="A52" s="17"/>
      <c r="B52" s="20"/>
      <c r="C52" s="21" t="s">
        <v>124</v>
      </c>
    </row>
    <row r="53" spans="1:3" ht="118.5" customHeight="1" x14ac:dyDescent="0.2">
      <c r="A53" s="17"/>
      <c r="B53" s="20"/>
      <c r="C53" s="21" t="s">
        <v>125</v>
      </c>
    </row>
    <row r="54" spans="1:3" ht="101.25" customHeight="1" x14ac:dyDescent="0.2">
      <c r="A54" s="17"/>
      <c r="B54" s="20"/>
      <c r="C54" s="21" t="s">
        <v>25</v>
      </c>
    </row>
    <row r="55" spans="1:3" ht="81.75" customHeight="1" x14ac:dyDescent="0.2">
      <c r="A55" s="17"/>
      <c r="B55" s="20"/>
      <c r="C55" s="21" t="s">
        <v>126</v>
      </c>
    </row>
    <row r="56" spans="1:3" ht="105" customHeight="1" x14ac:dyDescent="0.2">
      <c r="A56" s="17"/>
      <c r="B56" s="20"/>
      <c r="C56" s="21" t="s">
        <v>120</v>
      </c>
    </row>
    <row r="57" spans="1:3" ht="134.25" customHeight="1" x14ac:dyDescent="0.2">
      <c r="A57" s="17"/>
      <c r="B57" s="20"/>
      <c r="C57" s="21" t="s">
        <v>127</v>
      </c>
    </row>
    <row r="58" spans="1:3" ht="60.75" customHeight="1" x14ac:dyDescent="0.2">
      <c r="A58" s="17"/>
      <c r="B58" s="20"/>
      <c r="C58" s="21" t="s">
        <v>129</v>
      </c>
    </row>
    <row r="59" spans="1:3" ht="81.75" customHeight="1" x14ac:dyDescent="0.2">
      <c r="A59" s="17"/>
      <c r="B59" s="20"/>
      <c r="C59" s="21" t="s">
        <v>56</v>
      </c>
    </row>
    <row r="60" spans="1:3" ht="45.75" customHeight="1" x14ac:dyDescent="0.2">
      <c r="A60" s="17"/>
      <c r="B60" s="20"/>
      <c r="C60" s="21" t="s">
        <v>57</v>
      </c>
    </row>
    <row r="61" spans="1:3" ht="59.25" customHeight="1" x14ac:dyDescent="0.2">
      <c r="A61" s="17" t="s">
        <v>1</v>
      </c>
      <c r="B61" s="20" t="s">
        <v>61</v>
      </c>
      <c r="C61" s="19" t="s">
        <v>53</v>
      </c>
    </row>
    <row r="62" spans="1:3" ht="60" customHeight="1" x14ac:dyDescent="0.2">
      <c r="A62" s="17" t="s">
        <v>1</v>
      </c>
      <c r="B62" s="20" t="s">
        <v>62</v>
      </c>
      <c r="C62" s="19" t="s">
        <v>132</v>
      </c>
    </row>
    <row r="63" spans="1:3" ht="45.75" customHeight="1" x14ac:dyDescent="0.2">
      <c r="A63" s="17" t="s">
        <v>1</v>
      </c>
      <c r="B63" s="20" t="s">
        <v>88</v>
      </c>
      <c r="C63" s="19" t="s">
        <v>89</v>
      </c>
    </row>
    <row r="64" spans="1:3" ht="45.75" customHeight="1" x14ac:dyDescent="0.2">
      <c r="A64" s="17" t="s">
        <v>1</v>
      </c>
      <c r="B64" s="20" t="s">
        <v>63</v>
      </c>
      <c r="C64" s="19" t="s">
        <v>17</v>
      </c>
    </row>
    <row r="65" spans="1:3" ht="88.5" customHeight="1" x14ac:dyDescent="0.2">
      <c r="A65" s="17" t="s">
        <v>1</v>
      </c>
      <c r="B65" s="20" t="s">
        <v>141</v>
      </c>
      <c r="C65" s="19" t="s">
        <v>140</v>
      </c>
    </row>
    <row r="66" spans="1:3" ht="51.75" customHeight="1" x14ac:dyDescent="0.2">
      <c r="A66" s="17" t="s">
        <v>1</v>
      </c>
      <c r="B66" s="20" t="s">
        <v>144</v>
      </c>
      <c r="C66" s="19" t="s">
        <v>145</v>
      </c>
    </row>
    <row r="67" spans="1:3" ht="86.25" customHeight="1" x14ac:dyDescent="0.2">
      <c r="A67" s="35"/>
      <c r="B67" s="36"/>
      <c r="C67" s="21" t="s">
        <v>149</v>
      </c>
    </row>
    <row r="68" spans="1:3" ht="87.75" customHeight="1" x14ac:dyDescent="0.2">
      <c r="A68" s="35"/>
      <c r="B68" s="36"/>
      <c r="C68" s="21" t="s">
        <v>150</v>
      </c>
    </row>
    <row r="69" spans="1:3" ht="84.75" customHeight="1" x14ac:dyDescent="0.2">
      <c r="A69" s="35"/>
      <c r="B69" s="36"/>
      <c r="C69" s="21" t="s">
        <v>152</v>
      </c>
    </row>
    <row r="70" spans="1:3" ht="28.5" customHeight="1" x14ac:dyDescent="0.2">
      <c r="A70" s="17" t="s">
        <v>1</v>
      </c>
      <c r="B70" s="20" t="s">
        <v>64</v>
      </c>
      <c r="C70" s="19" t="s">
        <v>21</v>
      </c>
    </row>
    <row r="71" spans="1:3" ht="48" customHeight="1" x14ac:dyDescent="0.2">
      <c r="A71" s="17" t="s">
        <v>1</v>
      </c>
      <c r="B71" s="20" t="s">
        <v>65</v>
      </c>
      <c r="C71" s="25" t="s">
        <v>47</v>
      </c>
    </row>
    <row r="72" spans="1:3" ht="59.25" customHeight="1" x14ac:dyDescent="0.2">
      <c r="A72" s="17" t="s">
        <v>1</v>
      </c>
      <c r="B72" s="20" t="s">
        <v>66</v>
      </c>
      <c r="C72" s="19" t="s">
        <v>45</v>
      </c>
    </row>
    <row r="73" spans="1:3" ht="35.25" customHeight="1" x14ac:dyDescent="0.2">
      <c r="A73" s="16" t="s">
        <v>12</v>
      </c>
      <c r="B73" s="41" t="s">
        <v>0</v>
      </c>
      <c r="C73" s="42"/>
    </row>
    <row r="74" spans="1:3" ht="33.75" customHeight="1" x14ac:dyDescent="0.2">
      <c r="A74" s="17" t="s">
        <v>12</v>
      </c>
      <c r="B74" s="20" t="s">
        <v>41</v>
      </c>
      <c r="C74" s="19" t="s">
        <v>24</v>
      </c>
    </row>
    <row r="75" spans="1:3" ht="31.5" customHeight="1" x14ac:dyDescent="0.2">
      <c r="A75" s="26" t="s">
        <v>12</v>
      </c>
      <c r="B75" s="20" t="s">
        <v>3</v>
      </c>
      <c r="C75" s="19" t="s">
        <v>2</v>
      </c>
    </row>
    <row r="76" spans="1:3" ht="30.75" customHeight="1" x14ac:dyDescent="0.2">
      <c r="A76" s="26" t="s">
        <v>12</v>
      </c>
      <c r="B76" s="20" t="s">
        <v>4</v>
      </c>
      <c r="C76" s="19" t="s">
        <v>6</v>
      </c>
    </row>
    <row r="77" spans="1:3" ht="44.25" customHeight="1" x14ac:dyDescent="0.2">
      <c r="A77" s="17" t="s">
        <v>12</v>
      </c>
      <c r="B77" s="20" t="s">
        <v>104</v>
      </c>
      <c r="C77" s="19" t="s">
        <v>105</v>
      </c>
    </row>
    <row r="78" spans="1:3" ht="29.25" customHeight="1" x14ac:dyDescent="0.2">
      <c r="A78" s="26" t="s">
        <v>12</v>
      </c>
      <c r="B78" s="20" t="s">
        <v>64</v>
      </c>
      <c r="C78" s="25" t="s">
        <v>21</v>
      </c>
    </row>
    <row r="79" spans="1:3" ht="47.25" customHeight="1" x14ac:dyDescent="0.2">
      <c r="A79" s="17" t="s">
        <v>12</v>
      </c>
      <c r="B79" s="20" t="s">
        <v>65</v>
      </c>
      <c r="C79" s="25" t="s">
        <v>47</v>
      </c>
    </row>
    <row r="80" spans="1:3" ht="99.75" customHeight="1" x14ac:dyDescent="0.2">
      <c r="A80" s="17" t="s">
        <v>12</v>
      </c>
      <c r="B80" s="20" t="s">
        <v>67</v>
      </c>
      <c r="C80" s="27" t="s">
        <v>44</v>
      </c>
    </row>
    <row r="81" spans="1:12" ht="42.75" customHeight="1" x14ac:dyDescent="0.2">
      <c r="A81" s="26" t="s">
        <v>12</v>
      </c>
      <c r="B81" s="20" t="s">
        <v>68</v>
      </c>
      <c r="C81" s="25" t="s">
        <v>32</v>
      </c>
    </row>
    <row r="82" spans="1:12" ht="42" customHeight="1" x14ac:dyDescent="0.2">
      <c r="A82" s="26" t="s">
        <v>12</v>
      </c>
      <c r="B82" s="20" t="s">
        <v>69</v>
      </c>
      <c r="C82" s="25" t="s">
        <v>33</v>
      </c>
    </row>
    <row r="83" spans="1:12" ht="59.25" customHeight="1" x14ac:dyDescent="0.2">
      <c r="A83" s="26" t="s">
        <v>12</v>
      </c>
      <c r="B83" s="20" t="s">
        <v>66</v>
      </c>
      <c r="C83" s="19" t="s">
        <v>46</v>
      </c>
    </row>
    <row r="84" spans="1:12" s="11" customFormat="1" ht="33.75" customHeight="1" x14ac:dyDescent="0.2">
      <c r="A84" s="28" t="s">
        <v>42</v>
      </c>
      <c r="B84" s="41" t="s">
        <v>43</v>
      </c>
      <c r="C84" s="43"/>
      <c r="D84" s="13"/>
      <c r="E84" s="1"/>
      <c r="F84" s="1"/>
      <c r="G84" s="1"/>
      <c r="H84" s="1"/>
      <c r="I84" s="1"/>
      <c r="J84" s="1"/>
      <c r="K84" s="1"/>
      <c r="L84" s="1"/>
    </row>
    <row r="85" spans="1:12" s="11" customFormat="1" ht="34.5" customHeight="1" x14ac:dyDescent="0.2">
      <c r="A85" s="17" t="s">
        <v>42</v>
      </c>
      <c r="B85" s="18" t="s">
        <v>23</v>
      </c>
      <c r="C85" s="19" t="s">
        <v>24</v>
      </c>
      <c r="D85" s="13"/>
      <c r="E85" s="1"/>
      <c r="F85" s="1"/>
      <c r="G85" s="1"/>
      <c r="H85" s="1"/>
      <c r="I85" s="1"/>
      <c r="J85" s="1"/>
      <c r="K85" s="1"/>
      <c r="L85" s="1"/>
    </row>
    <row r="86" spans="1:12" ht="87" customHeight="1" x14ac:dyDescent="0.2">
      <c r="A86" s="17" t="s">
        <v>42</v>
      </c>
      <c r="B86" s="18" t="s">
        <v>84</v>
      </c>
      <c r="C86" s="24" t="s">
        <v>85</v>
      </c>
    </row>
    <row r="87" spans="1:12" s="11" customFormat="1" ht="31.5" customHeight="1" x14ac:dyDescent="0.2">
      <c r="A87" s="17" t="s">
        <v>42</v>
      </c>
      <c r="B87" s="18" t="s">
        <v>3</v>
      </c>
      <c r="C87" s="19" t="s">
        <v>2</v>
      </c>
      <c r="D87" s="13"/>
      <c r="E87" s="1"/>
      <c r="F87" s="1"/>
      <c r="G87" s="1"/>
      <c r="H87" s="1"/>
      <c r="I87" s="1"/>
      <c r="J87" s="1"/>
      <c r="K87" s="1"/>
      <c r="L87" s="1"/>
    </row>
    <row r="88" spans="1:12" s="11" customFormat="1" ht="65.25" customHeight="1" x14ac:dyDescent="0.2">
      <c r="A88" s="17" t="s">
        <v>42</v>
      </c>
      <c r="B88" s="18" t="s">
        <v>107</v>
      </c>
      <c r="C88" s="25" t="s">
        <v>108</v>
      </c>
      <c r="D88" s="13"/>
      <c r="E88" s="1"/>
      <c r="F88" s="1"/>
      <c r="G88" s="1"/>
      <c r="H88" s="1"/>
      <c r="I88" s="1"/>
      <c r="J88" s="1"/>
      <c r="K88" s="1"/>
      <c r="L88" s="1"/>
    </row>
    <row r="89" spans="1:12" s="11" customFormat="1" ht="37.5" customHeight="1" x14ac:dyDescent="0.2">
      <c r="A89" s="17" t="s">
        <v>42</v>
      </c>
      <c r="B89" s="18" t="s">
        <v>111</v>
      </c>
      <c r="C89" s="25" t="s">
        <v>112</v>
      </c>
      <c r="D89" s="13"/>
      <c r="E89" s="1"/>
      <c r="F89" s="1"/>
      <c r="G89" s="1"/>
      <c r="H89" s="1"/>
      <c r="I89" s="1"/>
      <c r="J89" s="1"/>
      <c r="K89" s="1"/>
      <c r="L89" s="1"/>
    </row>
    <row r="90" spans="1:12" s="11" customFormat="1" ht="29.25" customHeight="1" x14ac:dyDescent="0.2">
      <c r="A90" s="17" t="s">
        <v>42</v>
      </c>
      <c r="B90" s="20" t="s">
        <v>60</v>
      </c>
      <c r="C90" s="19" t="s">
        <v>22</v>
      </c>
      <c r="D90" s="13"/>
      <c r="E90" s="1"/>
      <c r="F90" s="1"/>
      <c r="G90" s="1"/>
      <c r="H90" s="1"/>
      <c r="I90" s="1"/>
      <c r="J90" s="1"/>
      <c r="K90" s="1"/>
      <c r="L90" s="1"/>
    </row>
    <row r="91" spans="1:12" s="11" customFormat="1" ht="84" customHeight="1" x14ac:dyDescent="0.2">
      <c r="A91" s="17"/>
      <c r="B91" s="20"/>
      <c r="C91" s="21" t="s">
        <v>113</v>
      </c>
      <c r="D91" s="13"/>
      <c r="E91" s="1"/>
      <c r="F91" s="1"/>
      <c r="G91" s="1"/>
      <c r="H91" s="1"/>
      <c r="I91" s="1"/>
      <c r="J91" s="1"/>
      <c r="K91" s="1"/>
      <c r="L91" s="1"/>
    </row>
    <row r="92" spans="1:12" s="11" customFormat="1" ht="47.25" customHeight="1" x14ac:dyDescent="0.2">
      <c r="A92" s="17"/>
      <c r="B92" s="20"/>
      <c r="C92" s="21" t="s">
        <v>114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s="11" customFormat="1" ht="63.75" customHeight="1" x14ac:dyDescent="0.2">
      <c r="A93" s="17"/>
      <c r="B93" s="20"/>
      <c r="C93" s="21" t="s">
        <v>116</v>
      </c>
      <c r="D93" s="13"/>
      <c r="E93" s="1"/>
      <c r="F93" s="1"/>
      <c r="G93" s="1"/>
      <c r="H93" s="1"/>
      <c r="I93" s="1"/>
      <c r="J93" s="1"/>
      <c r="K93" s="1"/>
      <c r="L93" s="1"/>
    </row>
    <row r="94" spans="1:12" s="11" customFormat="1" ht="121.5" customHeight="1" x14ac:dyDescent="0.2">
      <c r="A94" s="17"/>
      <c r="B94" s="20"/>
      <c r="C94" s="21" t="s">
        <v>156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82.5" customHeight="1" x14ac:dyDescent="0.2">
      <c r="A95" s="17"/>
      <c r="B95" s="20"/>
      <c r="C95" s="21" t="s">
        <v>155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41.25" customHeight="1" x14ac:dyDescent="0.2">
      <c r="A96" s="17" t="s">
        <v>42</v>
      </c>
      <c r="B96" s="20" t="s">
        <v>79</v>
      </c>
      <c r="C96" s="19" t="s">
        <v>80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s="11" customFormat="1" ht="44.25" customHeight="1" x14ac:dyDescent="0.2">
      <c r="A97" s="17"/>
      <c r="B97" s="20"/>
      <c r="C97" s="21" t="s">
        <v>123</v>
      </c>
      <c r="D97" s="13"/>
      <c r="E97" s="1"/>
      <c r="F97" s="1"/>
      <c r="G97" s="1"/>
      <c r="H97" s="1"/>
      <c r="I97" s="1"/>
      <c r="J97" s="1"/>
      <c r="K97" s="1"/>
      <c r="L97" s="1"/>
    </row>
    <row r="98" spans="1:12" ht="199.5" customHeight="1" x14ac:dyDescent="0.2">
      <c r="A98" s="26"/>
      <c r="B98" s="20"/>
      <c r="C98" s="21" t="s">
        <v>121</v>
      </c>
    </row>
    <row r="99" spans="1:12" ht="142.5" customHeight="1" x14ac:dyDescent="0.2">
      <c r="A99" s="26"/>
      <c r="B99" s="20"/>
      <c r="C99" s="21" t="s">
        <v>128</v>
      </c>
    </row>
    <row r="100" spans="1:12" ht="80.25" customHeight="1" x14ac:dyDescent="0.2">
      <c r="A100" s="17" t="s">
        <v>42</v>
      </c>
      <c r="B100" s="20" t="s">
        <v>70</v>
      </c>
      <c r="C100" s="33" t="s">
        <v>130</v>
      </c>
    </row>
    <row r="101" spans="1:12" ht="29.25" customHeight="1" x14ac:dyDescent="0.2">
      <c r="A101" s="17" t="s">
        <v>42</v>
      </c>
      <c r="B101" s="20" t="s">
        <v>81</v>
      </c>
      <c r="C101" s="19" t="s">
        <v>82</v>
      </c>
    </row>
    <row r="102" spans="1:12" ht="86.25" customHeight="1" x14ac:dyDescent="0.2">
      <c r="A102" s="17" t="s">
        <v>42</v>
      </c>
      <c r="B102" s="20" t="s">
        <v>133</v>
      </c>
      <c r="C102" s="19" t="s">
        <v>134</v>
      </c>
    </row>
    <row r="103" spans="1:12" ht="50.25" customHeight="1" x14ac:dyDescent="0.2">
      <c r="A103" s="17" t="s">
        <v>135</v>
      </c>
      <c r="B103" s="20" t="s">
        <v>136</v>
      </c>
      <c r="C103" s="19" t="s">
        <v>137</v>
      </c>
    </row>
    <row r="104" spans="1:12" s="11" customFormat="1" ht="40.5" customHeight="1" x14ac:dyDescent="0.2">
      <c r="A104" s="17" t="s">
        <v>42</v>
      </c>
      <c r="B104" s="20" t="s">
        <v>64</v>
      </c>
      <c r="C104" s="25" t="s">
        <v>21</v>
      </c>
      <c r="D104" s="37"/>
      <c r="E104" s="1"/>
      <c r="F104" s="1"/>
      <c r="G104" s="1"/>
      <c r="H104" s="1"/>
      <c r="I104" s="1"/>
      <c r="J104" s="1"/>
      <c r="K104" s="1"/>
      <c r="L104" s="1"/>
    </row>
    <row r="105" spans="1:12" s="11" customFormat="1" ht="45.75" customHeight="1" x14ac:dyDescent="0.2">
      <c r="A105" s="17" t="s">
        <v>42</v>
      </c>
      <c r="B105" s="20" t="s">
        <v>65</v>
      </c>
      <c r="C105" s="25" t="s">
        <v>47</v>
      </c>
      <c r="D105" s="37"/>
      <c r="E105" s="1"/>
      <c r="F105" s="1"/>
      <c r="G105" s="1"/>
      <c r="H105" s="1"/>
      <c r="I105" s="1"/>
      <c r="J105" s="1"/>
      <c r="K105" s="1"/>
      <c r="L105" s="1"/>
    </row>
    <row r="106" spans="1:12" s="11" customFormat="1" ht="43.5" customHeight="1" x14ac:dyDescent="0.2">
      <c r="A106" s="17" t="s">
        <v>42</v>
      </c>
      <c r="B106" s="20" t="s">
        <v>68</v>
      </c>
      <c r="C106" s="25" t="s">
        <v>32</v>
      </c>
      <c r="D106" s="13"/>
      <c r="E106" s="1"/>
      <c r="F106" s="1"/>
      <c r="G106" s="1"/>
      <c r="H106" s="1"/>
      <c r="I106" s="1"/>
      <c r="J106" s="1"/>
      <c r="K106" s="1"/>
      <c r="L106" s="1"/>
    </row>
    <row r="107" spans="1:12" s="11" customFormat="1" ht="42" customHeight="1" x14ac:dyDescent="0.2">
      <c r="A107" s="17" t="s">
        <v>42</v>
      </c>
      <c r="B107" s="20" t="s">
        <v>69</v>
      </c>
      <c r="C107" s="25" t="s">
        <v>33</v>
      </c>
      <c r="D107" s="13"/>
      <c r="E107" s="1"/>
      <c r="F107" s="1"/>
      <c r="G107" s="1"/>
      <c r="H107" s="1"/>
      <c r="I107" s="1"/>
      <c r="J107" s="1"/>
      <c r="K107" s="1"/>
      <c r="L107" s="1"/>
    </row>
    <row r="108" spans="1:12" s="11" customFormat="1" ht="59.25" customHeight="1" x14ac:dyDescent="0.2">
      <c r="A108" s="17" t="s">
        <v>42</v>
      </c>
      <c r="B108" s="20" t="s">
        <v>66</v>
      </c>
      <c r="C108" s="19" t="s">
        <v>46</v>
      </c>
      <c r="D108" s="13"/>
      <c r="E108" s="1"/>
      <c r="F108" s="1"/>
      <c r="G108" s="1"/>
      <c r="H108" s="1"/>
      <c r="I108" s="1"/>
      <c r="J108" s="1"/>
      <c r="K108" s="1"/>
      <c r="L108" s="1"/>
    </row>
    <row r="109" spans="1:12" ht="34.5" customHeight="1" x14ac:dyDescent="0.2">
      <c r="A109" s="16">
        <v>902</v>
      </c>
      <c r="B109" s="41" t="s">
        <v>29</v>
      </c>
      <c r="C109" s="42"/>
    </row>
    <row r="110" spans="1:12" ht="44.25" customHeight="1" x14ac:dyDescent="0.2">
      <c r="A110" s="26">
        <v>902</v>
      </c>
      <c r="B110" s="20" t="s">
        <v>34</v>
      </c>
      <c r="C110" s="29" t="s">
        <v>35</v>
      </c>
    </row>
    <row r="111" spans="1:12" ht="82.5" customHeight="1" x14ac:dyDescent="0.2">
      <c r="A111" s="26">
        <v>902</v>
      </c>
      <c r="B111" s="20" t="s">
        <v>26</v>
      </c>
      <c r="C111" s="19" t="s">
        <v>71</v>
      </c>
    </row>
    <row r="112" spans="1:12" ht="82.5" customHeight="1" x14ac:dyDescent="0.2">
      <c r="A112" s="26">
        <v>902</v>
      </c>
      <c r="B112" s="20" t="s">
        <v>5</v>
      </c>
      <c r="C112" s="24" t="s">
        <v>18</v>
      </c>
    </row>
    <row r="113" spans="1:3" ht="42.75" customHeight="1" x14ac:dyDescent="0.2">
      <c r="A113" s="26">
        <v>902</v>
      </c>
      <c r="B113" s="20" t="s">
        <v>39</v>
      </c>
      <c r="C113" s="24" t="s">
        <v>40</v>
      </c>
    </row>
    <row r="114" spans="1:3" ht="63" customHeight="1" x14ac:dyDescent="0.2">
      <c r="A114" s="26">
        <v>902</v>
      </c>
      <c r="B114" s="23" t="s">
        <v>8</v>
      </c>
      <c r="C114" s="24" t="s">
        <v>7</v>
      </c>
    </row>
    <row r="115" spans="1:3" ht="80.25" customHeight="1" x14ac:dyDescent="0.2">
      <c r="A115" s="26">
        <v>902</v>
      </c>
      <c r="B115" s="23" t="s">
        <v>13</v>
      </c>
      <c r="C115" s="24" t="s">
        <v>19</v>
      </c>
    </row>
    <row r="116" spans="1:3" ht="33" customHeight="1" x14ac:dyDescent="0.2">
      <c r="A116" s="26">
        <v>902</v>
      </c>
      <c r="B116" s="18" t="s">
        <v>23</v>
      </c>
      <c r="C116" s="19" t="s">
        <v>24</v>
      </c>
    </row>
    <row r="117" spans="1:3" ht="97.5" customHeight="1" x14ac:dyDescent="0.3">
      <c r="A117" s="26">
        <v>902</v>
      </c>
      <c r="B117" s="20" t="s">
        <v>27</v>
      </c>
      <c r="C117" s="32" t="s">
        <v>20</v>
      </c>
    </row>
    <row r="118" spans="1:3" ht="59.25" customHeight="1" x14ac:dyDescent="0.2">
      <c r="A118" s="26">
        <v>902</v>
      </c>
      <c r="B118" s="23" t="s">
        <v>14</v>
      </c>
      <c r="C118" s="24" t="s">
        <v>9</v>
      </c>
    </row>
    <row r="119" spans="1:3" ht="60.75" customHeight="1" x14ac:dyDescent="0.2">
      <c r="A119" s="26">
        <v>902</v>
      </c>
      <c r="B119" s="23" t="s">
        <v>15</v>
      </c>
      <c r="C119" s="24" t="s">
        <v>76</v>
      </c>
    </row>
    <row r="120" spans="1:3" ht="84" customHeight="1" x14ac:dyDescent="0.2">
      <c r="A120" s="26">
        <v>902</v>
      </c>
      <c r="B120" s="23" t="s">
        <v>101</v>
      </c>
      <c r="C120" s="24" t="s">
        <v>100</v>
      </c>
    </row>
    <row r="121" spans="1:3" ht="32.25" customHeight="1" x14ac:dyDescent="0.2">
      <c r="A121" s="26">
        <v>902</v>
      </c>
      <c r="B121" s="20" t="s">
        <v>3</v>
      </c>
      <c r="C121" s="19" t="s">
        <v>2</v>
      </c>
    </row>
    <row r="122" spans="1:3" ht="30" customHeight="1" x14ac:dyDescent="0.2">
      <c r="A122" s="26">
        <v>902</v>
      </c>
      <c r="B122" s="20" t="s">
        <v>4</v>
      </c>
      <c r="C122" s="19" t="s">
        <v>6</v>
      </c>
    </row>
    <row r="123" spans="1:3" ht="123.75" customHeight="1" x14ac:dyDescent="0.2">
      <c r="A123" s="26">
        <v>902</v>
      </c>
      <c r="B123" s="20" t="s">
        <v>90</v>
      </c>
      <c r="C123" s="19" t="s">
        <v>92</v>
      </c>
    </row>
    <row r="124" spans="1:3" ht="105.75" customHeight="1" x14ac:dyDescent="0.2">
      <c r="A124" s="26">
        <v>902</v>
      </c>
      <c r="B124" s="20" t="s">
        <v>91</v>
      </c>
      <c r="C124" s="19" t="s">
        <v>93</v>
      </c>
    </row>
    <row r="125" spans="1:3" ht="53.25" customHeight="1" x14ac:dyDescent="0.2">
      <c r="A125" s="26">
        <v>902</v>
      </c>
      <c r="B125" s="20" t="s">
        <v>72</v>
      </c>
      <c r="C125" s="19" t="s">
        <v>54</v>
      </c>
    </row>
    <row r="126" spans="1:3" ht="42" customHeight="1" x14ac:dyDescent="0.2">
      <c r="A126" s="17" t="s">
        <v>48</v>
      </c>
      <c r="B126" s="20" t="s">
        <v>79</v>
      </c>
      <c r="C126" s="19" t="s">
        <v>80</v>
      </c>
    </row>
    <row r="127" spans="1:3" ht="66" customHeight="1" x14ac:dyDescent="0.2">
      <c r="A127" s="17"/>
      <c r="B127" s="20"/>
      <c r="C127" s="21" t="s">
        <v>94</v>
      </c>
    </row>
    <row r="128" spans="1:3" ht="64.5" customHeight="1" x14ac:dyDescent="0.2">
      <c r="A128" s="26">
        <v>902</v>
      </c>
      <c r="B128" s="20" t="s">
        <v>73</v>
      </c>
      <c r="C128" s="33" t="s">
        <v>131</v>
      </c>
    </row>
    <row r="129" spans="1:3" ht="60.75" customHeight="1" x14ac:dyDescent="0.2">
      <c r="A129" s="7"/>
      <c r="B129" s="8"/>
      <c r="C129" s="9"/>
    </row>
    <row r="130" spans="1:3" ht="23.25" customHeight="1" x14ac:dyDescent="0.2">
      <c r="A130" s="7"/>
      <c r="B130" s="8"/>
      <c r="C130" s="9"/>
    </row>
    <row r="131" spans="1:3" ht="23.25" customHeight="1" x14ac:dyDescent="0.2"/>
  </sheetData>
  <mergeCells count="13">
    <mergeCell ref="A1:C1"/>
    <mergeCell ref="A2:C2"/>
    <mergeCell ref="A3:C3"/>
    <mergeCell ref="A5:C5"/>
    <mergeCell ref="A6:C6"/>
    <mergeCell ref="D104:D105"/>
    <mergeCell ref="C8:C10"/>
    <mergeCell ref="B109:C109"/>
    <mergeCell ref="B18:C18"/>
    <mergeCell ref="B73:C73"/>
    <mergeCell ref="B84:C84"/>
    <mergeCell ref="B12:C12"/>
    <mergeCell ref="A8:B9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view="pageBreakPreview" zoomScale="69" zoomScaleNormal="100" zoomScaleSheetLayoutView="69" workbookViewId="0">
      <selection activeCell="H95" sqref="H95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25"/>
      <c r="B1" s="125"/>
      <c r="C1" s="124"/>
      <c r="D1" s="124"/>
      <c r="E1" s="124" t="s">
        <v>338</v>
      </c>
    </row>
    <row r="2" spans="1:7" ht="15.75" customHeight="1" x14ac:dyDescent="0.2">
      <c r="A2" s="122"/>
      <c r="B2" s="122"/>
      <c r="C2" s="123"/>
      <c r="D2" s="122" t="s">
        <v>31</v>
      </c>
      <c r="E2" s="122"/>
    </row>
    <row r="3" spans="1:7" ht="15.75" customHeight="1" x14ac:dyDescent="0.2">
      <c r="A3" s="120"/>
      <c r="B3" s="120"/>
      <c r="C3" s="120"/>
      <c r="D3" s="121"/>
      <c r="E3" s="121" t="s">
        <v>337</v>
      </c>
    </row>
    <row r="4" spans="1:7" ht="15.75" customHeight="1" x14ac:dyDescent="0.2">
      <c r="A4" s="120"/>
      <c r="B4" s="120"/>
      <c r="C4" s="120"/>
      <c r="D4" s="119"/>
      <c r="E4" s="118"/>
    </row>
    <row r="5" spans="1:7" ht="27" customHeight="1" x14ac:dyDescent="0.3">
      <c r="A5" s="117" t="s">
        <v>336</v>
      </c>
      <c r="B5" s="117"/>
      <c r="C5" s="117"/>
      <c r="D5" s="117"/>
      <c r="E5" s="117"/>
    </row>
    <row r="6" spans="1:7" ht="20.25" customHeight="1" x14ac:dyDescent="0.3">
      <c r="A6" s="117" t="s">
        <v>95</v>
      </c>
      <c r="B6" s="117"/>
      <c r="C6" s="117"/>
      <c r="D6" s="117"/>
      <c r="E6" s="117"/>
    </row>
    <row r="7" spans="1:7" ht="20.25" customHeight="1" x14ac:dyDescent="0.3">
      <c r="A7" s="116"/>
      <c r="B7" s="116"/>
      <c r="C7" s="116"/>
      <c r="D7" s="116"/>
      <c r="E7" s="116"/>
    </row>
    <row r="8" spans="1:7" ht="16.5" customHeight="1" x14ac:dyDescent="0.3">
      <c r="A8" s="115"/>
      <c r="B8" s="115"/>
      <c r="C8" s="115"/>
      <c r="D8" s="114"/>
      <c r="E8" s="113"/>
    </row>
    <row r="9" spans="1:7" ht="64.5" customHeight="1" x14ac:dyDescent="0.2">
      <c r="A9" s="72" t="s">
        <v>335</v>
      </c>
      <c r="B9" s="72" t="s">
        <v>334</v>
      </c>
      <c r="C9" s="72" t="s">
        <v>333</v>
      </c>
      <c r="D9" s="72" t="s">
        <v>332</v>
      </c>
      <c r="E9" s="72" t="s">
        <v>331</v>
      </c>
    </row>
    <row r="10" spans="1:7" s="87" customFormat="1" ht="13.5" customHeight="1" x14ac:dyDescent="0.2">
      <c r="A10" s="112">
        <v>1</v>
      </c>
      <c r="B10" s="112">
        <v>2</v>
      </c>
      <c r="C10" s="112">
        <v>3</v>
      </c>
      <c r="D10" s="4">
        <v>4</v>
      </c>
      <c r="E10" s="4">
        <v>5</v>
      </c>
      <c r="F10" s="53"/>
    </row>
    <row r="11" spans="1:7" ht="26.25" customHeight="1" x14ac:dyDescent="0.2">
      <c r="A11" s="104" t="s">
        <v>330</v>
      </c>
      <c r="B11" s="85" t="s">
        <v>329</v>
      </c>
      <c r="C11" s="84">
        <f>C12+C43</f>
        <v>1262166674.4299998</v>
      </c>
      <c r="D11" s="84">
        <f>D12+D43</f>
        <v>1261987189</v>
      </c>
      <c r="E11" s="84">
        <f>E12+E43</f>
        <v>1319504189</v>
      </c>
    </row>
    <row r="12" spans="1:7" ht="26.25" customHeight="1" x14ac:dyDescent="0.2">
      <c r="A12" s="104" t="s">
        <v>328</v>
      </c>
      <c r="B12" s="104"/>
      <c r="C12" s="84">
        <f>C13+C19+C25+C34+C39</f>
        <v>761561480</v>
      </c>
      <c r="D12" s="84">
        <f>D13+D19+D25+D34+D39</f>
        <v>790677320</v>
      </c>
      <c r="E12" s="84">
        <f>E13+E19+E25+E34+E39</f>
        <v>848194360</v>
      </c>
    </row>
    <row r="13" spans="1:7" ht="25.5" customHeight="1" x14ac:dyDescent="0.2">
      <c r="A13" s="72" t="s">
        <v>327</v>
      </c>
      <c r="B13" s="83" t="s">
        <v>326</v>
      </c>
      <c r="C13" s="84">
        <f>C14</f>
        <v>671881000</v>
      </c>
      <c r="D13" s="84">
        <f>D14</f>
        <v>698757000</v>
      </c>
      <c r="E13" s="84">
        <f>E14</f>
        <v>726707000</v>
      </c>
    </row>
    <row r="14" spans="1:7" ht="30" customHeight="1" x14ac:dyDescent="0.2">
      <c r="A14" s="90" t="s">
        <v>325</v>
      </c>
      <c r="B14" s="83" t="s">
        <v>324</v>
      </c>
      <c r="C14" s="79">
        <f>C15+C16+C17+C18</f>
        <v>671881000</v>
      </c>
      <c r="D14" s="79">
        <f>D15+D16+D17+D18</f>
        <v>698757000</v>
      </c>
      <c r="E14" s="79">
        <f>E15+E16+E17+E18</f>
        <v>726707000</v>
      </c>
      <c r="G14" s="111"/>
    </row>
    <row r="15" spans="1:7" ht="72.75" customHeight="1" x14ac:dyDescent="0.2">
      <c r="A15" s="71" t="s">
        <v>323</v>
      </c>
      <c r="B15" s="99" t="s">
        <v>322</v>
      </c>
      <c r="C15" s="101">
        <v>669981000</v>
      </c>
      <c r="D15" s="101">
        <v>696857000</v>
      </c>
      <c r="E15" s="101">
        <v>724807000</v>
      </c>
    </row>
    <row r="16" spans="1:7" ht="105" customHeight="1" x14ac:dyDescent="0.2">
      <c r="A16" s="71" t="s">
        <v>321</v>
      </c>
      <c r="B16" s="99" t="s">
        <v>320</v>
      </c>
      <c r="C16" s="101">
        <v>650000</v>
      </c>
      <c r="D16" s="101">
        <v>650000</v>
      </c>
      <c r="E16" s="101">
        <v>650000</v>
      </c>
    </row>
    <row r="17" spans="1:5" ht="51" customHeight="1" x14ac:dyDescent="0.2">
      <c r="A17" s="71" t="s">
        <v>319</v>
      </c>
      <c r="B17" s="99" t="s">
        <v>318</v>
      </c>
      <c r="C17" s="101">
        <v>1000000</v>
      </c>
      <c r="D17" s="101">
        <v>1000000</v>
      </c>
      <c r="E17" s="101">
        <v>1000000</v>
      </c>
    </row>
    <row r="18" spans="1:5" ht="90" customHeight="1" x14ac:dyDescent="0.2">
      <c r="A18" s="71" t="s">
        <v>317</v>
      </c>
      <c r="B18" s="99" t="s">
        <v>316</v>
      </c>
      <c r="C18" s="101">
        <v>250000</v>
      </c>
      <c r="D18" s="101">
        <v>250000</v>
      </c>
      <c r="E18" s="101">
        <v>250000</v>
      </c>
    </row>
    <row r="19" spans="1:5" ht="48.75" customHeight="1" x14ac:dyDescent="0.2">
      <c r="A19" s="72" t="s">
        <v>315</v>
      </c>
      <c r="B19" s="99" t="s">
        <v>314</v>
      </c>
      <c r="C19" s="89">
        <f>C20</f>
        <v>7077680</v>
      </c>
      <c r="D19" s="89">
        <f>D20</f>
        <v>7480520</v>
      </c>
      <c r="E19" s="89">
        <f>E20</f>
        <v>7928560</v>
      </c>
    </row>
    <row r="20" spans="1:5" ht="43.5" customHeight="1" x14ac:dyDescent="0.2">
      <c r="A20" s="71" t="s">
        <v>313</v>
      </c>
      <c r="B20" s="99" t="s">
        <v>312</v>
      </c>
      <c r="C20" s="69">
        <f>SUM(C21:C24)</f>
        <v>7077680</v>
      </c>
      <c r="D20" s="69">
        <f>SUM(D21:D24)</f>
        <v>7480520</v>
      </c>
      <c r="E20" s="69">
        <f>SUM(E21:E24)</f>
        <v>7928560</v>
      </c>
    </row>
    <row r="21" spans="1:5" ht="105" customHeight="1" x14ac:dyDescent="0.2">
      <c r="A21" s="71" t="s">
        <v>311</v>
      </c>
      <c r="B21" s="99" t="s">
        <v>310</v>
      </c>
      <c r="C21" s="101">
        <v>3249810</v>
      </c>
      <c r="D21" s="101">
        <v>3438940</v>
      </c>
      <c r="E21" s="101">
        <v>3670780</v>
      </c>
    </row>
    <row r="22" spans="1:5" ht="107.25" customHeight="1" x14ac:dyDescent="0.2">
      <c r="A22" s="71" t="s">
        <v>309</v>
      </c>
      <c r="B22" s="99" t="s">
        <v>308</v>
      </c>
      <c r="C22" s="101">
        <v>18520</v>
      </c>
      <c r="D22" s="101">
        <v>19400</v>
      </c>
      <c r="E22" s="101">
        <v>20500</v>
      </c>
    </row>
    <row r="23" spans="1:5" ht="105" customHeight="1" x14ac:dyDescent="0.2">
      <c r="A23" s="71" t="s">
        <v>307</v>
      </c>
      <c r="B23" s="99" t="s">
        <v>306</v>
      </c>
      <c r="C23" s="101">
        <v>4274950</v>
      </c>
      <c r="D23" s="101">
        <v>4512060</v>
      </c>
      <c r="E23" s="101">
        <v>4800830</v>
      </c>
    </row>
    <row r="24" spans="1:5" ht="107.25" customHeight="1" x14ac:dyDescent="0.2">
      <c r="A24" s="71" t="s">
        <v>305</v>
      </c>
      <c r="B24" s="99" t="s">
        <v>304</v>
      </c>
      <c r="C24" s="101">
        <v>-465600</v>
      </c>
      <c r="D24" s="101">
        <v>-489880</v>
      </c>
      <c r="E24" s="101">
        <v>-563550</v>
      </c>
    </row>
    <row r="25" spans="1:5" ht="24.75" customHeight="1" x14ac:dyDescent="0.2">
      <c r="A25" s="72" t="s">
        <v>303</v>
      </c>
      <c r="B25" s="83" t="s">
        <v>302</v>
      </c>
      <c r="C25" s="57">
        <f>C26+C31+C33</f>
        <v>12200000</v>
      </c>
      <c r="D25" s="57">
        <f>D26+D31+D33</f>
        <v>10910000</v>
      </c>
      <c r="E25" s="57">
        <f>E26+E31+E33</f>
        <v>37900000</v>
      </c>
    </row>
    <row r="26" spans="1:5" ht="33.75" customHeight="1" x14ac:dyDescent="0.2">
      <c r="A26" s="110" t="s">
        <v>301</v>
      </c>
      <c r="B26" s="99" t="s">
        <v>300</v>
      </c>
      <c r="C26" s="79">
        <f>C27+C29</f>
        <v>7800000</v>
      </c>
      <c r="D26" s="79">
        <f>D27+D29</f>
        <v>8110000</v>
      </c>
      <c r="E26" s="79">
        <f>E27+E29</f>
        <v>35000000</v>
      </c>
    </row>
    <row r="27" spans="1:5" ht="42.75" customHeight="1" x14ac:dyDescent="0.2">
      <c r="A27" s="108" t="s">
        <v>298</v>
      </c>
      <c r="B27" s="99" t="s">
        <v>299</v>
      </c>
      <c r="C27" s="79">
        <f>C28</f>
        <v>4000000</v>
      </c>
      <c r="D27" s="79">
        <f>D28</f>
        <v>4160000</v>
      </c>
      <c r="E27" s="79">
        <f>E28</f>
        <v>24000000</v>
      </c>
    </row>
    <row r="28" spans="1:5" ht="42.75" customHeight="1" x14ac:dyDescent="0.2">
      <c r="A28" s="109" t="s">
        <v>298</v>
      </c>
      <c r="B28" s="106" t="s">
        <v>297</v>
      </c>
      <c r="C28" s="75">
        <v>4000000</v>
      </c>
      <c r="D28" s="75">
        <v>4160000</v>
      </c>
      <c r="E28" s="75">
        <v>24000000</v>
      </c>
    </row>
    <row r="29" spans="1:5" ht="45" customHeight="1" x14ac:dyDescent="0.2">
      <c r="A29" s="108" t="s">
        <v>296</v>
      </c>
      <c r="B29" s="99" t="s">
        <v>295</v>
      </c>
      <c r="C29" s="79">
        <f>C30</f>
        <v>3800000</v>
      </c>
      <c r="D29" s="79">
        <f>D30</f>
        <v>3950000</v>
      </c>
      <c r="E29" s="79">
        <f>E30</f>
        <v>11000000</v>
      </c>
    </row>
    <row r="30" spans="1:5" ht="63.75" customHeight="1" x14ac:dyDescent="0.2">
      <c r="A30" s="107" t="s">
        <v>294</v>
      </c>
      <c r="B30" s="106" t="s">
        <v>293</v>
      </c>
      <c r="C30" s="75">
        <v>3800000</v>
      </c>
      <c r="D30" s="75">
        <v>3950000</v>
      </c>
      <c r="E30" s="75">
        <v>11000000</v>
      </c>
    </row>
    <row r="31" spans="1:5" ht="30.75" customHeight="1" x14ac:dyDescent="0.2">
      <c r="A31" s="71" t="s">
        <v>291</v>
      </c>
      <c r="B31" s="83" t="s">
        <v>292</v>
      </c>
      <c r="C31" s="79">
        <f>C32</f>
        <v>2500000</v>
      </c>
      <c r="D31" s="79">
        <f>D32</f>
        <v>0</v>
      </c>
      <c r="E31" s="79">
        <f>E32</f>
        <v>0</v>
      </c>
    </row>
    <row r="32" spans="1:5" ht="30.75" customHeight="1" x14ac:dyDescent="0.2">
      <c r="A32" s="77" t="s">
        <v>291</v>
      </c>
      <c r="B32" s="80" t="s">
        <v>290</v>
      </c>
      <c r="C32" s="105">
        <v>2500000</v>
      </c>
      <c r="D32" s="105">
        <v>0</v>
      </c>
      <c r="E32" s="105">
        <v>0</v>
      </c>
    </row>
    <row r="33" spans="1:5" ht="46.5" customHeight="1" x14ac:dyDescent="0.2">
      <c r="A33" s="71" t="s">
        <v>289</v>
      </c>
      <c r="B33" s="83" t="s">
        <v>288</v>
      </c>
      <c r="C33" s="101">
        <v>1900000</v>
      </c>
      <c r="D33" s="101">
        <v>2800000</v>
      </c>
      <c r="E33" s="101">
        <v>2900000</v>
      </c>
    </row>
    <row r="34" spans="1:5" ht="24" customHeight="1" x14ac:dyDescent="0.2">
      <c r="A34" s="72" t="s">
        <v>287</v>
      </c>
      <c r="B34" s="83" t="s">
        <v>286</v>
      </c>
      <c r="C34" s="57">
        <f>C35+C36</f>
        <v>64000000</v>
      </c>
      <c r="D34" s="57">
        <f>D35+D36</f>
        <v>67000000</v>
      </c>
      <c r="E34" s="57">
        <f>E35+E36</f>
        <v>69000000</v>
      </c>
    </row>
    <row r="35" spans="1:5" ht="42.75" customHeight="1" x14ac:dyDescent="0.2">
      <c r="A35" s="71" t="s">
        <v>285</v>
      </c>
      <c r="B35" s="83" t="s">
        <v>284</v>
      </c>
      <c r="C35" s="101">
        <v>13000000</v>
      </c>
      <c r="D35" s="101">
        <v>16000000</v>
      </c>
      <c r="E35" s="101">
        <v>18000000</v>
      </c>
    </row>
    <row r="36" spans="1:5" ht="22.5" customHeight="1" x14ac:dyDescent="0.2">
      <c r="A36" s="90" t="s">
        <v>283</v>
      </c>
      <c r="B36" s="72" t="s">
        <v>282</v>
      </c>
      <c r="C36" s="79">
        <f>C37+C38</f>
        <v>51000000</v>
      </c>
      <c r="D36" s="79">
        <f>D37+D38</f>
        <v>51000000</v>
      </c>
      <c r="E36" s="79">
        <f>E37+E38</f>
        <v>51000000</v>
      </c>
    </row>
    <row r="37" spans="1:5" ht="46.5" customHeight="1" x14ac:dyDescent="0.2">
      <c r="A37" s="90" t="s">
        <v>281</v>
      </c>
      <c r="B37" s="72" t="s">
        <v>280</v>
      </c>
      <c r="C37" s="101">
        <v>50000000</v>
      </c>
      <c r="D37" s="101">
        <v>50000000</v>
      </c>
      <c r="E37" s="101">
        <v>50000000</v>
      </c>
    </row>
    <row r="38" spans="1:5" ht="44.25" customHeight="1" x14ac:dyDescent="0.2">
      <c r="A38" s="71" t="s">
        <v>279</v>
      </c>
      <c r="B38" s="99" t="s">
        <v>278</v>
      </c>
      <c r="C38" s="101">
        <v>1000000</v>
      </c>
      <c r="D38" s="101">
        <v>1000000</v>
      </c>
      <c r="E38" s="101">
        <v>1000000</v>
      </c>
    </row>
    <row r="39" spans="1:5" ht="23.25" customHeight="1" x14ac:dyDescent="0.2">
      <c r="A39" s="72" t="s">
        <v>277</v>
      </c>
      <c r="B39" s="83" t="s">
        <v>276</v>
      </c>
      <c r="C39" s="57">
        <f>C40+C41+C42</f>
        <v>6402800</v>
      </c>
      <c r="D39" s="57">
        <f>D40+D41+D42</f>
        <v>6529800</v>
      </c>
      <c r="E39" s="57">
        <f>E40+E41+E42</f>
        <v>6658800</v>
      </c>
    </row>
    <row r="40" spans="1:5" ht="51" customHeight="1" x14ac:dyDescent="0.2">
      <c r="A40" s="71" t="s">
        <v>275</v>
      </c>
      <c r="B40" s="83" t="s">
        <v>274</v>
      </c>
      <c r="C40" s="69">
        <v>6324000</v>
      </c>
      <c r="D40" s="69">
        <v>6451000</v>
      </c>
      <c r="E40" s="69">
        <v>6580000</v>
      </c>
    </row>
    <row r="41" spans="1:5" ht="32.25" customHeight="1" x14ac:dyDescent="0.2">
      <c r="A41" s="71" t="s">
        <v>273</v>
      </c>
      <c r="B41" s="83" t="s">
        <v>272</v>
      </c>
      <c r="C41" s="69">
        <v>50000</v>
      </c>
      <c r="D41" s="69">
        <v>50000</v>
      </c>
      <c r="E41" s="69">
        <v>50000</v>
      </c>
    </row>
    <row r="42" spans="1:5" ht="84" customHeight="1" x14ac:dyDescent="0.2">
      <c r="A42" s="71" t="s">
        <v>271</v>
      </c>
      <c r="B42" s="83" t="s">
        <v>270</v>
      </c>
      <c r="C42" s="79">
        <v>28800</v>
      </c>
      <c r="D42" s="79">
        <v>28800</v>
      </c>
      <c r="E42" s="79">
        <v>28800</v>
      </c>
    </row>
    <row r="43" spans="1:5" ht="30" customHeight="1" x14ac:dyDescent="0.2">
      <c r="A43" s="104" t="s">
        <v>269</v>
      </c>
      <c r="B43" s="83"/>
      <c r="C43" s="103">
        <f>C44+C50+C57+C61+C64</f>
        <v>500605194.42999995</v>
      </c>
      <c r="D43" s="103">
        <f>D44+D50+D57+D61+D64</f>
        <v>471309869</v>
      </c>
      <c r="E43" s="103">
        <f>E44+E50+E57+E61+E64</f>
        <v>471309829</v>
      </c>
    </row>
    <row r="44" spans="1:5" ht="45" customHeight="1" x14ac:dyDescent="0.2">
      <c r="A44" s="71" t="s">
        <v>268</v>
      </c>
      <c r="B44" s="83" t="s">
        <v>267</v>
      </c>
      <c r="C44" s="57">
        <f>C45+C49</f>
        <v>410906768</v>
      </c>
      <c r="D44" s="57">
        <f>D45+D49</f>
        <v>408131958</v>
      </c>
      <c r="E44" s="57">
        <f>E45+E49</f>
        <v>408131958</v>
      </c>
    </row>
    <row r="45" spans="1:5" ht="85.5" customHeight="1" x14ac:dyDescent="0.2">
      <c r="A45" s="71" t="s">
        <v>266</v>
      </c>
      <c r="B45" s="83" t="s">
        <v>265</v>
      </c>
      <c r="C45" s="79">
        <f>C46+C47+C48</f>
        <v>408184231</v>
      </c>
      <c r="D45" s="79">
        <f>D46+D47+D48</f>
        <v>405409421</v>
      </c>
      <c r="E45" s="79">
        <f>E46+E47+E48</f>
        <v>405409421</v>
      </c>
    </row>
    <row r="46" spans="1:5" ht="66" customHeight="1" x14ac:dyDescent="0.2">
      <c r="A46" s="71" t="s">
        <v>71</v>
      </c>
      <c r="B46" s="72" t="s">
        <v>264</v>
      </c>
      <c r="C46" s="69">
        <v>389195717</v>
      </c>
      <c r="D46" s="69">
        <v>389195717</v>
      </c>
      <c r="E46" s="69">
        <v>389195717</v>
      </c>
    </row>
    <row r="47" spans="1:5" ht="71.25" customHeight="1" x14ac:dyDescent="0.2">
      <c r="A47" s="100" t="s">
        <v>18</v>
      </c>
      <c r="B47" s="99" t="s">
        <v>263</v>
      </c>
      <c r="C47" s="69">
        <v>179524</v>
      </c>
      <c r="D47" s="69">
        <v>179524</v>
      </c>
      <c r="E47" s="69">
        <v>179524</v>
      </c>
    </row>
    <row r="48" spans="1:5" ht="46.5" customHeight="1" x14ac:dyDescent="0.2">
      <c r="A48" s="100" t="s">
        <v>40</v>
      </c>
      <c r="B48" s="83" t="s">
        <v>262</v>
      </c>
      <c r="C48" s="69">
        <v>18808990</v>
      </c>
      <c r="D48" s="69">
        <v>16034180</v>
      </c>
      <c r="E48" s="69">
        <v>16034180</v>
      </c>
    </row>
    <row r="49" spans="1:10" ht="69.75" customHeight="1" x14ac:dyDescent="0.2">
      <c r="A49" s="100" t="s">
        <v>261</v>
      </c>
      <c r="B49" s="99" t="s">
        <v>260</v>
      </c>
      <c r="C49" s="69">
        <v>2722537</v>
      </c>
      <c r="D49" s="69">
        <v>2722537</v>
      </c>
      <c r="E49" s="69">
        <v>2722537</v>
      </c>
    </row>
    <row r="50" spans="1:10" ht="32.25" customHeight="1" x14ac:dyDescent="0.2">
      <c r="A50" s="71" t="s">
        <v>259</v>
      </c>
      <c r="B50" s="72" t="s">
        <v>258</v>
      </c>
      <c r="C50" s="89">
        <f>C51</f>
        <v>53577000</v>
      </c>
      <c r="D50" s="89">
        <f>D51</f>
        <v>53577000</v>
      </c>
      <c r="E50" s="89">
        <f>E51</f>
        <v>53577000</v>
      </c>
    </row>
    <row r="51" spans="1:10" ht="33" customHeight="1" x14ac:dyDescent="0.2">
      <c r="A51" s="64" t="s">
        <v>257</v>
      </c>
      <c r="B51" s="63" t="s">
        <v>256</v>
      </c>
      <c r="C51" s="62">
        <f>C52+C53+C54</f>
        <v>53577000</v>
      </c>
      <c r="D51" s="62">
        <f>D52+D53+D54</f>
        <v>53577000</v>
      </c>
      <c r="E51" s="62">
        <f>E52+E53+E54</f>
        <v>53577000</v>
      </c>
      <c r="G51" s="102"/>
    </row>
    <row r="52" spans="1:10" ht="33" customHeight="1" x14ac:dyDescent="0.2">
      <c r="A52" s="19" t="s">
        <v>255</v>
      </c>
      <c r="B52" s="20" t="s">
        <v>254</v>
      </c>
      <c r="C52" s="95">
        <v>385800</v>
      </c>
      <c r="D52" s="95">
        <v>385800</v>
      </c>
      <c r="E52" s="95">
        <v>385800</v>
      </c>
      <c r="G52" s="102"/>
      <c r="J52" s="102"/>
    </row>
    <row r="53" spans="1:10" ht="31.5" customHeight="1" x14ac:dyDescent="0.2">
      <c r="A53" s="19" t="s">
        <v>253</v>
      </c>
      <c r="B53" s="20" t="s">
        <v>252</v>
      </c>
      <c r="C53" s="95">
        <v>789500</v>
      </c>
      <c r="D53" s="95">
        <v>789500</v>
      </c>
      <c r="E53" s="95">
        <v>789500</v>
      </c>
      <c r="I53" s="102"/>
    </row>
    <row r="54" spans="1:10" ht="35.25" customHeight="1" x14ac:dyDescent="0.2">
      <c r="A54" s="19" t="s">
        <v>251</v>
      </c>
      <c r="B54" s="20" t="s">
        <v>250</v>
      </c>
      <c r="C54" s="95">
        <f>C55+C56</f>
        <v>52401700</v>
      </c>
      <c r="D54" s="95">
        <f>D55+D56</f>
        <v>52401700</v>
      </c>
      <c r="E54" s="95">
        <f>E55+E56</f>
        <v>52401700</v>
      </c>
      <c r="I54" s="102"/>
    </row>
    <row r="55" spans="1:10" ht="31.5" customHeight="1" x14ac:dyDescent="0.2">
      <c r="A55" s="21" t="s">
        <v>249</v>
      </c>
      <c r="B55" s="36" t="s">
        <v>248</v>
      </c>
      <c r="C55" s="67">
        <v>52369400</v>
      </c>
      <c r="D55" s="67">
        <v>52369400</v>
      </c>
      <c r="E55" s="67">
        <v>52369400</v>
      </c>
      <c r="I55" s="102"/>
    </row>
    <row r="56" spans="1:10" ht="34.5" customHeight="1" x14ac:dyDescent="0.2">
      <c r="A56" s="21" t="s">
        <v>247</v>
      </c>
      <c r="B56" s="36" t="s">
        <v>246</v>
      </c>
      <c r="C56" s="67">
        <v>32300</v>
      </c>
      <c r="D56" s="67">
        <v>32300</v>
      </c>
      <c r="E56" s="67">
        <v>32300</v>
      </c>
    </row>
    <row r="57" spans="1:10" ht="30" customHeight="1" x14ac:dyDescent="0.2">
      <c r="A57" s="71" t="s">
        <v>245</v>
      </c>
      <c r="B57" s="72" t="s">
        <v>244</v>
      </c>
      <c r="C57" s="89">
        <f>C58+C59+C60</f>
        <v>3902003.15</v>
      </c>
      <c r="D57" s="89">
        <f>D58+D59+D60</f>
        <v>445756</v>
      </c>
      <c r="E57" s="89">
        <f>E58+E59+E60</f>
        <v>445756</v>
      </c>
      <c r="G57" s="102"/>
    </row>
    <row r="58" spans="1:10" ht="45" customHeight="1" x14ac:dyDescent="0.2">
      <c r="A58" s="71" t="s">
        <v>50</v>
      </c>
      <c r="B58" s="72" t="s">
        <v>243</v>
      </c>
      <c r="C58" s="95">
        <v>10840</v>
      </c>
      <c r="D58" s="95">
        <v>0</v>
      </c>
      <c r="E58" s="95">
        <v>0</v>
      </c>
      <c r="G58" s="102"/>
    </row>
    <row r="59" spans="1:10" ht="47.25" customHeight="1" x14ac:dyDescent="0.2">
      <c r="A59" s="71" t="s">
        <v>52</v>
      </c>
      <c r="B59" s="72" t="s">
        <v>242</v>
      </c>
      <c r="C59" s="95">
        <f>198366+247390</f>
        <v>445756</v>
      </c>
      <c r="D59" s="95">
        <f>198366+247390</f>
        <v>445756</v>
      </c>
      <c r="E59" s="95">
        <f>198366+247390</f>
        <v>445756</v>
      </c>
      <c r="F59" s="60"/>
    </row>
    <row r="60" spans="1:10" ht="37.5" customHeight="1" x14ac:dyDescent="0.2">
      <c r="A60" s="71" t="s">
        <v>24</v>
      </c>
      <c r="B60" s="72" t="s">
        <v>241</v>
      </c>
      <c r="C60" s="95">
        <v>3445407.15</v>
      </c>
      <c r="D60" s="95">
        <v>0</v>
      </c>
      <c r="E60" s="95">
        <v>0</v>
      </c>
      <c r="F60" s="60"/>
    </row>
    <row r="61" spans="1:10" ht="27.75" customHeight="1" x14ac:dyDescent="0.2">
      <c r="A61" s="71" t="s">
        <v>240</v>
      </c>
      <c r="B61" s="83" t="s">
        <v>239</v>
      </c>
      <c r="C61" s="57">
        <f>C62+C63</f>
        <v>28373960</v>
      </c>
      <c r="D61" s="57">
        <f>D62+D63</f>
        <v>6362320</v>
      </c>
      <c r="E61" s="57">
        <f>E62+E63</f>
        <v>6362280</v>
      </c>
    </row>
    <row r="62" spans="1:10" ht="90" customHeight="1" x14ac:dyDescent="0.2">
      <c r="A62" s="71" t="s">
        <v>238</v>
      </c>
      <c r="B62" s="83" t="s">
        <v>237</v>
      </c>
      <c r="C62" s="101">
        <v>27882660</v>
      </c>
      <c r="D62" s="101">
        <v>5871020</v>
      </c>
      <c r="E62" s="101">
        <v>5870980</v>
      </c>
    </row>
    <row r="63" spans="1:10" ht="46.5" customHeight="1" x14ac:dyDescent="0.2">
      <c r="A63" s="71" t="s">
        <v>9</v>
      </c>
      <c r="B63" s="83" t="s">
        <v>236</v>
      </c>
      <c r="C63" s="69">
        <v>491300</v>
      </c>
      <c r="D63" s="69">
        <v>491300</v>
      </c>
      <c r="E63" s="69">
        <v>491300</v>
      </c>
    </row>
    <row r="64" spans="1:10" ht="28.5" customHeight="1" x14ac:dyDescent="0.2">
      <c r="A64" s="71" t="s">
        <v>235</v>
      </c>
      <c r="B64" s="83" t="s">
        <v>234</v>
      </c>
      <c r="C64" s="57">
        <f>SUM(C65:C70)</f>
        <v>3845463.2800000003</v>
      </c>
      <c r="D64" s="57">
        <f>SUM(D65:D70)</f>
        <v>2792835</v>
      </c>
      <c r="E64" s="57">
        <f>SUM(E65:E70)</f>
        <v>2792835</v>
      </c>
    </row>
    <row r="65" spans="1:9" ht="47.25" customHeight="1" x14ac:dyDescent="0.2">
      <c r="A65" s="100" t="s">
        <v>233</v>
      </c>
      <c r="B65" s="99" t="s">
        <v>232</v>
      </c>
      <c r="C65" s="79">
        <v>667000</v>
      </c>
      <c r="D65" s="79">
        <v>667000</v>
      </c>
      <c r="E65" s="79">
        <v>667000</v>
      </c>
      <c r="F65" s="60"/>
    </row>
    <row r="66" spans="1:9" ht="71.25" customHeight="1" x14ac:dyDescent="0.2">
      <c r="A66" s="100" t="s">
        <v>231</v>
      </c>
      <c r="B66" s="99" t="s">
        <v>230</v>
      </c>
      <c r="C66" s="79">
        <v>1052628.07</v>
      </c>
      <c r="D66" s="79">
        <v>0</v>
      </c>
      <c r="E66" s="79">
        <v>0</v>
      </c>
      <c r="F66" s="60"/>
    </row>
    <row r="67" spans="1:9" ht="65.25" customHeight="1" x14ac:dyDescent="0.2">
      <c r="A67" s="100" t="s">
        <v>97</v>
      </c>
      <c r="B67" s="99" t="s">
        <v>229</v>
      </c>
      <c r="C67" s="79">
        <v>24812</v>
      </c>
      <c r="D67" s="79">
        <v>24812</v>
      </c>
      <c r="E67" s="79">
        <v>24812</v>
      </c>
      <c r="F67" s="60"/>
    </row>
    <row r="68" spans="1:9" ht="72.75" customHeight="1" x14ac:dyDescent="0.2">
      <c r="A68" s="100" t="s">
        <v>99</v>
      </c>
      <c r="B68" s="99" t="s">
        <v>228</v>
      </c>
      <c r="C68" s="79">
        <v>0.21</v>
      </c>
      <c r="D68" s="79">
        <v>0</v>
      </c>
      <c r="E68" s="79">
        <v>0</v>
      </c>
      <c r="F68" s="60"/>
    </row>
    <row r="69" spans="1:9" ht="72.75" customHeight="1" x14ac:dyDescent="0.2">
      <c r="A69" s="100" t="s">
        <v>227</v>
      </c>
      <c r="B69" s="99" t="s">
        <v>226</v>
      </c>
      <c r="C69" s="69">
        <v>50000</v>
      </c>
      <c r="D69" s="69">
        <v>50000</v>
      </c>
      <c r="E69" s="69">
        <v>50000</v>
      </c>
    </row>
    <row r="70" spans="1:9" ht="72" customHeight="1" x14ac:dyDescent="0.2">
      <c r="A70" s="100" t="s">
        <v>86</v>
      </c>
      <c r="B70" s="99" t="s">
        <v>225</v>
      </c>
      <c r="C70" s="69">
        <v>2051023</v>
      </c>
      <c r="D70" s="69">
        <v>2051023</v>
      </c>
      <c r="E70" s="69">
        <v>2051023</v>
      </c>
      <c r="F70" s="60"/>
    </row>
    <row r="71" spans="1:9" ht="30" customHeight="1" x14ac:dyDescent="0.2">
      <c r="A71" s="59" t="s">
        <v>224</v>
      </c>
      <c r="B71" s="85" t="s">
        <v>223</v>
      </c>
      <c r="C71" s="94">
        <f>C72+C141+C144</f>
        <v>1407167514.9200001</v>
      </c>
      <c r="D71" s="94">
        <f>D72+D141</f>
        <v>796509243.5</v>
      </c>
      <c r="E71" s="94">
        <f>E72+E141</f>
        <v>808341030.24000001</v>
      </c>
    </row>
    <row r="72" spans="1:9" ht="50.25" customHeight="1" x14ac:dyDescent="0.2">
      <c r="A72" s="98" t="s">
        <v>222</v>
      </c>
      <c r="B72" s="97" t="s">
        <v>221</v>
      </c>
      <c r="C72" s="89">
        <f>C73+C75+C102+C132</f>
        <v>1252377395.1800001</v>
      </c>
      <c r="D72" s="89">
        <f>D73+D75+D102+D132</f>
        <v>796509243.5</v>
      </c>
      <c r="E72" s="89">
        <f>E73+E75+E102+E132</f>
        <v>808341030.24000001</v>
      </c>
    </row>
    <row r="73" spans="1:9" ht="32.25" customHeight="1" x14ac:dyDescent="0.2">
      <c r="A73" s="96" t="s">
        <v>220</v>
      </c>
      <c r="B73" s="16" t="s">
        <v>219</v>
      </c>
      <c r="C73" s="89">
        <f>C74</f>
        <v>3940844</v>
      </c>
      <c r="D73" s="89">
        <f>D74</f>
        <v>0</v>
      </c>
      <c r="E73" s="89">
        <f>E74</f>
        <v>0</v>
      </c>
    </row>
    <row r="74" spans="1:9" ht="44.25" customHeight="1" x14ac:dyDescent="0.2">
      <c r="A74" s="19" t="s">
        <v>218</v>
      </c>
      <c r="B74" s="20" t="s">
        <v>217</v>
      </c>
      <c r="C74" s="95">
        <v>3940844</v>
      </c>
      <c r="D74" s="95">
        <v>0</v>
      </c>
      <c r="E74" s="95">
        <v>0</v>
      </c>
    </row>
    <row r="75" spans="1:9" ht="45.75" customHeight="1" x14ac:dyDescent="0.2">
      <c r="A75" s="59" t="s">
        <v>216</v>
      </c>
      <c r="B75" s="85" t="s">
        <v>215</v>
      </c>
      <c r="C75" s="94">
        <f>C76+C79+C84+C88+C89+C92+C87+C91+C90+C82+C83</f>
        <v>464113376.71999997</v>
      </c>
      <c r="D75" s="94">
        <f>D76+D79+D84+D88+D89+D92+D87+D91+D90+D82+D83</f>
        <v>77173395.5</v>
      </c>
      <c r="E75" s="94">
        <f>E76+E79+E84+E88+E89+E92+E87+E91+E90+E82+E83</f>
        <v>77696584.5</v>
      </c>
      <c r="F75" s="66"/>
    </row>
    <row r="76" spans="1:9" ht="48" customHeight="1" x14ac:dyDescent="0.2">
      <c r="A76" s="71" t="s">
        <v>158</v>
      </c>
      <c r="B76" s="83" t="s">
        <v>214</v>
      </c>
      <c r="C76" s="86">
        <f>C77+C78</f>
        <v>14252819</v>
      </c>
      <c r="D76" s="86">
        <f>D77+D78</f>
        <v>0</v>
      </c>
      <c r="E76" s="86">
        <f>E77+E78</f>
        <v>0</v>
      </c>
      <c r="I76" s="93"/>
    </row>
    <row r="77" spans="1:9" ht="66" customHeight="1" x14ac:dyDescent="0.2">
      <c r="A77" s="21" t="s">
        <v>160</v>
      </c>
      <c r="B77" s="92" t="s">
        <v>214</v>
      </c>
      <c r="C77" s="91">
        <v>11754000</v>
      </c>
      <c r="D77" s="91">
        <v>0</v>
      </c>
      <c r="E77" s="91">
        <v>0</v>
      </c>
    </row>
    <row r="78" spans="1:9" ht="96" customHeight="1" x14ac:dyDescent="0.2">
      <c r="A78" s="21" t="s">
        <v>159</v>
      </c>
      <c r="B78" s="92" t="s">
        <v>214</v>
      </c>
      <c r="C78" s="91">
        <v>2498819</v>
      </c>
      <c r="D78" s="91">
        <v>0</v>
      </c>
      <c r="E78" s="91">
        <v>0</v>
      </c>
    </row>
    <row r="79" spans="1:9" ht="90.75" customHeight="1" x14ac:dyDescent="0.2">
      <c r="A79" s="71" t="s">
        <v>148</v>
      </c>
      <c r="B79" s="83" t="s">
        <v>213</v>
      </c>
      <c r="C79" s="86">
        <f>C80+C81</f>
        <v>44052652.959999993</v>
      </c>
      <c r="D79" s="86">
        <f>D80+D81</f>
        <v>22275939.780000001</v>
      </c>
      <c r="E79" s="86">
        <f>E80+E81</f>
        <v>22275939.780000001</v>
      </c>
    </row>
    <row r="80" spans="1:9" ht="69" customHeight="1" x14ac:dyDescent="0.2">
      <c r="A80" s="21" t="s">
        <v>146</v>
      </c>
      <c r="B80" s="92" t="s">
        <v>213</v>
      </c>
      <c r="C80" s="91">
        <v>36843736.119999997</v>
      </c>
      <c r="D80" s="91">
        <v>22275939.780000001</v>
      </c>
      <c r="E80" s="91">
        <v>22275939.780000001</v>
      </c>
    </row>
    <row r="81" spans="1:6" ht="72" customHeight="1" x14ac:dyDescent="0.2">
      <c r="A81" s="21" t="s">
        <v>147</v>
      </c>
      <c r="B81" s="92" t="s">
        <v>213</v>
      </c>
      <c r="C81" s="91">
        <v>7208916.8399999999</v>
      </c>
      <c r="D81" s="91">
        <v>0</v>
      </c>
      <c r="E81" s="91">
        <v>0</v>
      </c>
    </row>
    <row r="82" spans="1:6" ht="105" customHeight="1" x14ac:dyDescent="0.2">
      <c r="A82" s="71" t="s">
        <v>92</v>
      </c>
      <c r="B82" s="83" t="s">
        <v>212</v>
      </c>
      <c r="C82" s="86">
        <v>14179337.390000001</v>
      </c>
      <c r="D82" s="86">
        <v>0</v>
      </c>
      <c r="E82" s="86">
        <v>0</v>
      </c>
    </row>
    <row r="83" spans="1:6" ht="84.75" customHeight="1" x14ac:dyDescent="0.2">
      <c r="A83" s="71" t="s">
        <v>93</v>
      </c>
      <c r="B83" s="83" t="s">
        <v>211</v>
      </c>
      <c r="C83" s="86">
        <v>1414086.93</v>
      </c>
      <c r="D83" s="86">
        <v>0</v>
      </c>
      <c r="E83" s="86">
        <v>0</v>
      </c>
    </row>
    <row r="84" spans="1:6" ht="67.5" customHeight="1" x14ac:dyDescent="0.2">
      <c r="A84" s="71" t="s">
        <v>210</v>
      </c>
      <c r="B84" s="83" t="s">
        <v>207</v>
      </c>
      <c r="C84" s="86">
        <f>C85+C86</f>
        <v>23416541</v>
      </c>
      <c r="D84" s="86">
        <f>D85+D86</f>
        <v>24388645</v>
      </c>
      <c r="E84" s="86">
        <f>E85+E86</f>
        <v>24742745</v>
      </c>
    </row>
    <row r="85" spans="1:6" ht="51" customHeight="1" x14ac:dyDescent="0.2">
      <c r="A85" s="21" t="s">
        <v>209</v>
      </c>
      <c r="B85" s="92" t="s">
        <v>207</v>
      </c>
      <c r="C85" s="91">
        <v>18892041</v>
      </c>
      <c r="D85" s="91">
        <v>19713745</v>
      </c>
      <c r="E85" s="91">
        <v>19713745</v>
      </c>
    </row>
    <row r="86" spans="1:6" ht="60.75" customHeight="1" x14ac:dyDescent="0.2">
      <c r="A86" s="21" t="s">
        <v>208</v>
      </c>
      <c r="B86" s="92" t="s">
        <v>207</v>
      </c>
      <c r="C86" s="91">
        <v>4524500</v>
      </c>
      <c r="D86" s="91">
        <v>4674900</v>
      </c>
      <c r="E86" s="91">
        <v>5029000</v>
      </c>
    </row>
    <row r="87" spans="1:6" ht="51.75" customHeight="1" x14ac:dyDescent="0.2">
      <c r="A87" s="19" t="s">
        <v>110</v>
      </c>
      <c r="B87" s="26" t="s">
        <v>206</v>
      </c>
      <c r="C87" s="69">
        <v>1042000</v>
      </c>
      <c r="D87" s="86">
        <v>145000</v>
      </c>
      <c r="E87" s="86">
        <v>316000</v>
      </c>
    </row>
    <row r="88" spans="1:6" ht="47.25" customHeight="1" x14ac:dyDescent="0.2">
      <c r="A88" s="71" t="s">
        <v>54</v>
      </c>
      <c r="B88" s="83" t="s">
        <v>205</v>
      </c>
      <c r="C88" s="86">
        <v>712469</v>
      </c>
      <c r="D88" s="86">
        <v>694763</v>
      </c>
      <c r="E88" s="86">
        <v>692852</v>
      </c>
    </row>
    <row r="89" spans="1:6" ht="33" customHeight="1" x14ac:dyDescent="0.2">
      <c r="A89" s="90" t="s">
        <v>112</v>
      </c>
      <c r="B89" s="83" t="s">
        <v>204</v>
      </c>
      <c r="C89" s="86">
        <v>106383</v>
      </c>
      <c r="D89" s="86">
        <v>0</v>
      </c>
      <c r="E89" s="86">
        <v>0</v>
      </c>
    </row>
    <row r="90" spans="1:6" ht="44.25" customHeight="1" x14ac:dyDescent="0.2">
      <c r="A90" s="90" t="s">
        <v>203</v>
      </c>
      <c r="B90" s="83" t="s">
        <v>202</v>
      </c>
      <c r="C90" s="86">
        <v>482596.03</v>
      </c>
      <c r="D90" s="86">
        <v>0</v>
      </c>
      <c r="E90" s="86">
        <v>0</v>
      </c>
    </row>
    <row r="91" spans="1:6" ht="85.5" customHeight="1" x14ac:dyDescent="0.2">
      <c r="A91" s="90" t="s">
        <v>139</v>
      </c>
      <c r="B91" s="83" t="s">
        <v>201</v>
      </c>
      <c r="C91" s="86">
        <v>306652347.13</v>
      </c>
      <c r="D91" s="86">
        <v>0</v>
      </c>
      <c r="E91" s="86">
        <v>0</v>
      </c>
    </row>
    <row r="92" spans="1:6" ht="29.25" customHeight="1" x14ac:dyDescent="0.2">
      <c r="A92" s="59" t="s">
        <v>200</v>
      </c>
      <c r="B92" s="85" t="s">
        <v>199</v>
      </c>
      <c r="C92" s="89">
        <f>C93</f>
        <v>57802144.280000001</v>
      </c>
      <c r="D92" s="89">
        <f>D93</f>
        <v>29669047.719999999</v>
      </c>
      <c r="E92" s="89">
        <f>E93</f>
        <v>29669047.719999999</v>
      </c>
      <c r="F92" s="66"/>
    </row>
    <row r="93" spans="1:6" ht="30.75" customHeight="1" x14ac:dyDescent="0.2">
      <c r="A93" s="71" t="s">
        <v>22</v>
      </c>
      <c r="B93" s="83" t="s">
        <v>197</v>
      </c>
      <c r="C93" s="86">
        <f>C94+C95+C96+C97+C98+C100+C99+C101</f>
        <v>57802144.280000001</v>
      </c>
      <c r="D93" s="86">
        <f>D94+D95+D96+D97+D98+D100+D99+D101</f>
        <v>29669047.719999999</v>
      </c>
      <c r="E93" s="86">
        <f>E94+E95+E96+E97+E98+E100+E99+E101</f>
        <v>29669047.719999999</v>
      </c>
      <c r="F93" s="66"/>
    </row>
    <row r="94" spans="1:6" ht="67.5" customHeight="1" x14ac:dyDescent="0.2">
      <c r="A94" s="71" t="s">
        <v>113</v>
      </c>
      <c r="B94" s="83" t="s">
        <v>197</v>
      </c>
      <c r="C94" s="69">
        <v>702200</v>
      </c>
      <c r="D94" s="69">
        <v>730300</v>
      </c>
      <c r="E94" s="69">
        <v>730300</v>
      </c>
    </row>
    <row r="95" spans="1:6" s="87" customFormat="1" ht="47.25" customHeight="1" x14ac:dyDescent="0.2">
      <c r="A95" s="71" t="s">
        <v>114</v>
      </c>
      <c r="B95" s="72" t="s">
        <v>197</v>
      </c>
      <c r="C95" s="69">
        <v>3008578</v>
      </c>
      <c r="D95" s="69">
        <v>3008578</v>
      </c>
      <c r="E95" s="69">
        <v>3008578</v>
      </c>
      <c r="F95" s="53"/>
    </row>
    <row r="96" spans="1:6" s="87" customFormat="1" ht="43.5" customHeight="1" x14ac:dyDescent="0.2">
      <c r="A96" s="88" t="s">
        <v>115</v>
      </c>
      <c r="B96" s="72" t="s">
        <v>197</v>
      </c>
      <c r="C96" s="69">
        <v>20047.099999999999</v>
      </c>
      <c r="D96" s="69">
        <v>3138.72</v>
      </c>
      <c r="E96" s="69">
        <v>3138.72</v>
      </c>
      <c r="F96" s="53"/>
    </row>
    <row r="97" spans="1:6" s="87" customFormat="1" ht="56.25" customHeight="1" x14ac:dyDescent="0.2">
      <c r="A97" s="71" t="s">
        <v>116</v>
      </c>
      <c r="B97" s="72" t="s">
        <v>197</v>
      </c>
      <c r="C97" s="69">
        <v>25927031</v>
      </c>
      <c r="D97" s="69">
        <v>25927031</v>
      </c>
      <c r="E97" s="69">
        <v>25927031</v>
      </c>
      <c r="F97" s="53"/>
    </row>
    <row r="98" spans="1:6" ht="85.5" customHeight="1" x14ac:dyDescent="0.2">
      <c r="A98" s="71" t="s">
        <v>156</v>
      </c>
      <c r="B98" s="72" t="s">
        <v>197</v>
      </c>
      <c r="C98" s="69">
        <v>6400000</v>
      </c>
      <c r="D98" s="86">
        <v>0</v>
      </c>
      <c r="E98" s="86">
        <v>0</v>
      </c>
    </row>
    <row r="99" spans="1:6" ht="68.25" customHeight="1" x14ac:dyDescent="0.2">
      <c r="A99" s="71" t="s">
        <v>155</v>
      </c>
      <c r="B99" s="72" t="s">
        <v>197</v>
      </c>
      <c r="C99" s="69">
        <v>2016227</v>
      </c>
      <c r="D99" s="86">
        <v>0</v>
      </c>
      <c r="E99" s="86">
        <v>0</v>
      </c>
    </row>
    <row r="100" spans="1:6" ht="46.5" customHeight="1" x14ac:dyDescent="0.2">
      <c r="A100" s="71" t="s">
        <v>198</v>
      </c>
      <c r="B100" s="72" t="s">
        <v>197</v>
      </c>
      <c r="C100" s="69">
        <v>7549333</v>
      </c>
      <c r="D100" s="86">
        <v>0</v>
      </c>
      <c r="E100" s="86">
        <v>0</v>
      </c>
    </row>
    <row r="101" spans="1:6" ht="46.5" customHeight="1" x14ac:dyDescent="0.2">
      <c r="A101" s="71" t="s">
        <v>161</v>
      </c>
      <c r="B101" s="72" t="s">
        <v>197</v>
      </c>
      <c r="C101" s="69">
        <v>12178728.18</v>
      </c>
      <c r="D101" s="86">
        <v>0</v>
      </c>
      <c r="E101" s="86">
        <v>0</v>
      </c>
    </row>
    <row r="102" spans="1:6" ht="30.75" customHeight="1" x14ac:dyDescent="0.2">
      <c r="A102" s="59" t="s">
        <v>196</v>
      </c>
      <c r="B102" s="85" t="s">
        <v>195</v>
      </c>
      <c r="C102" s="84">
        <f>C103+C123+C124+C127+C128+C129+C130+C131</f>
        <v>677498219.28999996</v>
      </c>
      <c r="D102" s="84">
        <f>D103+D123+D124+D127+D128+D129+D130+D131</f>
        <v>690962504</v>
      </c>
      <c r="E102" s="84">
        <f>E103+E123+E124+E127+E128+E129+E130+E131</f>
        <v>704771101.74000001</v>
      </c>
      <c r="F102" s="66"/>
    </row>
    <row r="103" spans="1:6" ht="42.75" customHeight="1" x14ac:dyDescent="0.2">
      <c r="A103" s="71" t="s">
        <v>80</v>
      </c>
      <c r="B103" s="83" t="s">
        <v>194</v>
      </c>
      <c r="C103" s="82">
        <f>SUM(C104:C122)</f>
        <v>28379872.52</v>
      </c>
      <c r="D103" s="82">
        <f>SUM(D104:D122)</f>
        <v>27358067.579999998</v>
      </c>
      <c r="E103" s="82">
        <f>SUM(E104:E122)</f>
        <v>28001439.32</v>
      </c>
      <c r="F103" s="66"/>
    </row>
    <row r="104" spans="1:6" ht="88.5" customHeight="1" x14ac:dyDescent="0.2">
      <c r="A104" s="77" t="s">
        <v>117</v>
      </c>
      <c r="B104" s="80" t="s">
        <v>194</v>
      </c>
      <c r="C104" s="75">
        <v>3222000</v>
      </c>
      <c r="D104" s="75">
        <v>3222000</v>
      </c>
      <c r="E104" s="75">
        <v>3222000</v>
      </c>
    </row>
    <row r="105" spans="1:6" ht="84.75" customHeight="1" x14ac:dyDescent="0.2">
      <c r="A105" s="77" t="s">
        <v>118</v>
      </c>
      <c r="B105" s="76" t="s">
        <v>194</v>
      </c>
      <c r="C105" s="75">
        <v>1425800</v>
      </c>
      <c r="D105" s="75">
        <v>1425800</v>
      </c>
      <c r="E105" s="75">
        <v>1425800</v>
      </c>
    </row>
    <row r="106" spans="1:6" ht="50.25" customHeight="1" x14ac:dyDescent="0.2">
      <c r="A106" s="77" t="s">
        <v>119</v>
      </c>
      <c r="B106" s="76" t="s">
        <v>194</v>
      </c>
      <c r="C106" s="75">
        <v>1074000</v>
      </c>
      <c r="D106" s="75">
        <v>1074000</v>
      </c>
      <c r="E106" s="75">
        <v>1074000</v>
      </c>
    </row>
    <row r="107" spans="1:6" ht="81.75" customHeight="1" x14ac:dyDescent="0.2">
      <c r="A107" s="77" t="s">
        <v>120</v>
      </c>
      <c r="B107" s="76" t="s">
        <v>194</v>
      </c>
      <c r="C107" s="75">
        <v>866380.58</v>
      </c>
      <c r="D107" s="75">
        <v>0</v>
      </c>
      <c r="E107" s="75">
        <v>0</v>
      </c>
    </row>
    <row r="108" spans="1:6" ht="66.75" customHeight="1" x14ac:dyDescent="0.2">
      <c r="A108" s="81" t="s">
        <v>78</v>
      </c>
      <c r="B108" s="76" t="s">
        <v>194</v>
      </c>
      <c r="C108" s="75">
        <v>1733700</v>
      </c>
      <c r="D108" s="75">
        <v>1803000</v>
      </c>
      <c r="E108" s="75">
        <v>1875100</v>
      </c>
    </row>
    <row r="109" spans="1:6" ht="65.25" customHeight="1" x14ac:dyDescent="0.2">
      <c r="A109" s="81" t="s">
        <v>77</v>
      </c>
      <c r="B109" s="76" t="s">
        <v>194</v>
      </c>
      <c r="C109" s="75">
        <v>40000</v>
      </c>
      <c r="D109" s="75">
        <v>40000</v>
      </c>
      <c r="E109" s="75">
        <v>40000</v>
      </c>
    </row>
    <row r="110" spans="1:6" ht="147" customHeight="1" x14ac:dyDescent="0.2">
      <c r="A110" s="81" t="s">
        <v>121</v>
      </c>
      <c r="B110" s="76" t="s">
        <v>194</v>
      </c>
      <c r="C110" s="75">
        <v>2210900</v>
      </c>
      <c r="D110" s="75">
        <v>2299300</v>
      </c>
      <c r="E110" s="75">
        <v>2391300</v>
      </c>
    </row>
    <row r="111" spans="1:6" ht="69" customHeight="1" x14ac:dyDescent="0.2">
      <c r="A111" s="81" t="s">
        <v>122</v>
      </c>
      <c r="B111" s="76" t="s">
        <v>194</v>
      </c>
      <c r="C111" s="75">
        <v>2171200</v>
      </c>
      <c r="D111" s="75">
        <v>1315900</v>
      </c>
      <c r="E111" s="75">
        <v>1315900</v>
      </c>
    </row>
    <row r="112" spans="1:6" ht="33.75" customHeight="1" x14ac:dyDescent="0.2">
      <c r="A112" s="77" t="s">
        <v>123</v>
      </c>
      <c r="B112" s="80" t="s">
        <v>194</v>
      </c>
      <c r="C112" s="75">
        <v>10583100</v>
      </c>
      <c r="D112" s="75">
        <v>10990100</v>
      </c>
      <c r="E112" s="75">
        <v>11397200</v>
      </c>
    </row>
    <row r="113" spans="1:6" ht="33" customHeight="1" x14ac:dyDescent="0.2">
      <c r="A113" s="77" t="s">
        <v>124</v>
      </c>
      <c r="B113" s="76" t="s">
        <v>194</v>
      </c>
      <c r="C113" s="75">
        <v>1010707</v>
      </c>
      <c r="D113" s="75">
        <v>1061540</v>
      </c>
      <c r="E113" s="75">
        <v>1103873</v>
      </c>
    </row>
    <row r="114" spans="1:6" ht="90.75" customHeight="1" x14ac:dyDescent="0.2">
      <c r="A114" s="77" t="s">
        <v>125</v>
      </c>
      <c r="B114" s="76" t="s">
        <v>194</v>
      </c>
      <c r="C114" s="75">
        <v>6000</v>
      </c>
      <c r="D114" s="75">
        <v>6000</v>
      </c>
      <c r="E114" s="75">
        <v>6000</v>
      </c>
    </row>
    <row r="115" spans="1:6" ht="73.5" customHeight="1" x14ac:dyDescent="0.2">
      <c r="A115" s="77" t="s">
        <v>25</v>
      </c>
      <c r="B115" s="76" t="s">
        <v>194</v>
      </c>
      <c r="C115" s="75">
        <v>16889</v>
      </c>
      <c r="D115" s="75">
        <v>16889</v>
      </c>
      <c r="E115" s="75">
        <v>16889</v>
      </c>
    </row>
    <row r="116" spans="1:6" ht="68.25" customHeight="1" x14ac:dyDescent="0.2">
      <c r="A116" s="77" t="s">
        <v>126</v>
      </c>
      <c r="B116" s="76" t="s">
        <v>194</v>
      </c>
      <c r="C116" s="75">
        <v>584500</v>
      </c>
      <c r="D116" s="75">
        <v>607800</v>
      </c>
      <c r="E116" s="75">
        <v>632200</v>
      </c>
    </row>
    <row r="117" spans="1:6" ht="108" customHeight="1" x14ac:dyDescent="0.2">
      <c r="A117" s="77" t="s">
        <v>127</v>
      </c>
      <c r="B117" s="76" t="s">
        <v>194</v>
      </c>
      <c r="C117" s="75">
        <v>305000</v>
      </c>
      <c r="D117" s="75">
        <v>457500</v>
      </c>
      <c r="E117" s="75">
        <v>457500</v>
      </c>
    </row>
    <row r="118" spans="1:6" ht="111" customHeight="1" x14ac:dyDescent="0.2">
      <c r="A118" s="77" t="s">
        <v>128</v>
      </c>
      <c r="B118" s="76" t="s">
        <v>194</v>
      </c>
      <c r="C118" s="75">
        <v>85565.94</v>
      </c>
      <c r="D118" s="75">
        <v>88968.58</v>
      </c>
      <c r="E118" s="75">
        <v>92507.32</v>
      </c>
    </row>
    <row r="119" spans="1:6" ht="49.5" customHeight="1" x14ac:dyDescent="0.2">
      <c r="A119" s="77" t="s">
        <v>129</v>
      </c>
      <c r="B119" s="76" t="s">
        <v>194</v>
      </c>
      <c r="C119" s="75">
        <v>1529270</v>
      </c>
      <c r="D119" s="75">
        <v>1529270</v>
      </c>
      <c r="E119" s="75">
        <v>1529270</v>
      </c>
    </row>
    <row r="120" spans="1:6" ht="63.75" customHeight="1" x14ac:dyDescent="0.2">
      <c r="A120" s="77" t="s">
        <v>56</v>
      </c>
      <c r="B120" s="76" t="s">
        <v>194</v>
      </c>
      <c r="C120" s="75">
        <v>96660</v>
      </c>
      <c r="D120" s="75">
        <v>0</v>
      </c>
      <c r="E120" s="75">
        <v>0</v>
      </c>
    </row>
    <row r="121" spans="1:6" ht="30.75" customHeight="1" x14ac:dyDescent="0.2">
      <c r="A121" s="77" t="s">
        <v>57</v>
      </c>
      <c r="B121" s="76" t="s">
        <v>194</v>
      </c>
      <c r="C121" s="75">
        <v>44600</v>
      </c>
      <c r="D121" s="75">
        <v>46400</v>
      </c>
      <c r="E121" s="75">
        <v>48300</v>
      </c>
    </row>
    <row r="122" spans="1:6" ht="51" customHeight="1" x14ac:dyDescent="0.2">
      <c r="A122" s="77" t="s">
        <v>94</v>
      </c>
      <c r="B122" s="76" t="s">
        <v>194</v>
      </c>
      <c r="C122" s="75">
        <v>1373600</v>
      </c>
      <c r="D122" s="75">
        <v>1373600</v>
      </c>
      <c r="E122" s="75">
        <v>1373600</v>
      </c>
    </row>
    <row r="123" spans="1:6" ht="49.5" customHeight="1" x14ac:dyDescent="0.2">
      <c r="A123" s="71" t="s">
        <v>193</v>
      </c>
      <c r="B123" s="72" t="s">
        <v>192</v>
      </c>
      <c r="C123" s="69">
        <v>66812700</v>
      </c>
      <c r="D123" s="69">
        <v>68951800</v>
      </c>
      <c r="E123" s="69">
        <v>71710000</v>
      </c>
    </row>
    <row r="124" spans="1:6" ht="71.25" customHeight="1" x14ac:dyDescent="0.2">
      <c r="A124" s="71" t="s">
        <v>191</v>
      </c>
      <c r="B124" s="72" t="s">
        <v>188</v>
      </c>
      <c r="C124" s="79">
        <f>C125+C126</f>
        <v>12765800</v>
      </c>
      <c r="D124" s="79">
        <f>D125+D126</f>
        <v>12765800</v>
      </c>
      <c r="E124" s="79">
        <f>E125+E126</f>
        <v>12765800</v>
      </c>
      <c r="F124" s="66"/>
    </row>
    <row r="125" spans="1:6" ht="63.75" customHeight="1" x14ac:dyDescent="0.2">
      <c r="A125" s="78" t="s">
        <v>190</v>
      </c>
      <c r="B125" s="76" t="s">
        <v>188</v>
      </c>
      <c r="C125" s="75">
        <v>12454400</v>
      </c>
      <c r="D125" s="75">
        <v>12454400</v>
      </c>
      <c r="E125" s="75">
        <v>12454400</v>
      </c>
    </row>
    <row r="126" spans="1:6" ht="103.5" customHeight="1" x14ac:dyDescent="0.2">
      <c r="A126" s="77" t="s">
        <v>189</v>
      </c>
      <c r="B126" s="76" t="s">
        <v>188</v>
      </c>
      <c r="C126" s="75">
        <v>311400</v>
      </c>
      <c r="D126" s="75">
        <v>311400</v>
      </c>
      <c r="E126" s="75">
        <v>311400</v>
      </c>
    </row>
    <row r="127" spans="1:6" ht="65.25" customHeight="1" x14ac:dyDescent="0.2">
      <c r="A127" s="71" t="s">
        <v>187</v>
      </c>
      <c r="B127" s="72" t="s">
        <v>186</v>
      </c>
      <c r="C127" s="69">
        <v>8259900</v>
      </c>
      <c r="D127" s="69">
        <v>6607900</v>
      </c>
      <c r="E127" s="69">
        <v>6607900</v>
      </c>
    </row>
    <row r="128" spans="1:6" ht="67.5" customHeight="1" x14ac:dyDescent="0.2">
      <c r="A128" s="71" t="s">
        <v>185</v>
      </c>
      <c r="B128" s="72" t="s">
        <v>184</v>
      </c>
      <c r="C128" s="69">
        <v>2470.77</v>
      </c>
      <c r="D128" s="69">
        <v>23632.42</v>
      </c>
      <c r="E128" s="69">
        <v>1021.42</v>
      </c>
    </row>
    <row r="129" spans="1:6" ht="48.75" customHeight="1" x14ac:dyDescent="0.2">
      <c r="A129" s="71" t="s">
        <v>89</v>
      </c>
      <c r="B129" s="72" t="s">
        <v>183</v>
      </c>
      <c r="C129" s="69">
        <v>464800</v>
      </c>
      <c r="D129" s="69">
        <v>0</v>
      </c>
      <c r="E129" s="69">
        <v>0</v>
      </c>
    </row>
    <row r="130" spans="1:6" ht="46.5" customHeight="1" x14ac:dyDescent="0.2">
      <c r="A130" s="71" t="s">
        <v>182</v>
      </c>
      <c r="B130" s="72" t="s">
        <v>181</v>
      </c>
      <c r="C130" s="69">
        <v>2906876</v>
      </c>
      <c r="D130" s="69">
        <v>3065904</v>
      </c>
      <c r="E130" s="69">
        <v>3461441</v>
      </c>
    </row>
    <row r="131" spans="1:6" ht="33" customHeight="1" x14ac:dyDescent="0.2">
      <c r="A131" s="71" t="s">
        <v>82</v>
      </c>
      <c r="B131" s="72" t="s">
        <v>180</v>
      </c>
      <c r="C131" s="69">
        <v>557905800</v>
      </c>
      <c r="D131" s="69">
        <v>572189400</v>
      </c>
      <c r="E131" s="69">
        <v>582223500</v>
      </c>
    </row>
    <row r="132" spans="1:6" ht="27.75" customHeight="1" x14ac:dyDescent="0.2">
      <c r="A132" s="64" t="s">
        <v>179</v>
      </c>
      <c r="B132" s="74" t="s">
        <v>178</v>
      </c>
      <c r="C132" s="73">
        <f>C133+C136+C137</f>
        <v>106824955.17</v>
      </c>
      <c r="D132" s="73">
        <f>D133+D136+D137</f>
        <v>28373344</v>
      </c>
      <c r="E132" s="73">
        <f>E133+E136+E137</f>
        <v>25873344</v>
      </c>
    </row>
    <row r="133" spans="1:6" ht="64.5" customHeight="1" x14ac:dyDescent="0.2">
      <c r="A133" s="71" t="s">
        <v>177</v>
      </c>
      <c r="B133" s="72" t="s">
        <v>174</v>
      </c>
      <c r="C133" s="69">
        <f>C134+C135</f>
        <v>25873344</v>
      </c>
      <c r="D133" s="69">
        <f>D134+D135</f>
        <v>25873344</v>
      </c>
      <c r="E133" s="69">
        <f>E134+E135</f>
        <v>25873344</v>
      </c>
    </row>
    <row r="134" spans="1:6" ht="63" customHeight="1" x14ac:dyDescent="0.2">
      <c r="A134" s="21" t="s">
        <v>176</v>
      </c>
      <c r="B134" s="36" t="s">
        <v>174</v>
      </c>
      <c r="C134" s="67">
        <v>24748416</v>
      </c>
      <c r="D134" s="67">
        <v>24748416</v>
      </c>
      <c r="E134" s="67">
        <v>24748416</v>
      </c>
    </row>
    <row r="135" spans="1:6" ht="64.5" customHeight="1" x14ac:dyDescent="0.2">
      <c r="A135" s="21" t="s">
        <v>175</v>
      </c>
      <c r="B135" s="36" t="s">
        <v>174</v>
      </c>
      <c r="C135" s="67">
        <v>1124928</v>
      </c>
      <c r="D135" s="67">
        <v>1124928</v>
      </c>
      <c r="E135" s="67">
        <v>1124928</v>
      </c>
    </row>
    <row r="136" spans="1:6" ht="47.25" customHeight="1" x14ac:dyDescent="0.2">
      <c r="A136" s="71" t="s">
        <v>173</v>
      </c>
      <c r="B136" s="72" t="s">
        <v>172</v>
      </c>
      <c r="C136" s="69">
        <v>0</v>
      </c>
      <c r="D136" s="69">
        <v>2500000</v>
      </c>
      <c r="E136" s="69">
        <v>0</v>
      </c>
    </row>
    <row r="137" spans="1:6" ht="31.5" customHeight="1" x14ac:dyDescent="0.2">
      <c r="A137" s="71" t="s">
        <v>145</v>
      </c>
      <c r="B137" s="70" t="s">
        <v>171</v>
      </c>
      <c r="C137" s="69">
        <f>C138+C139+C140</f>
        <v>80951611.170000002</v>
      </c>
      <c r="D137" s="69">
        <f>D138+D139+D140</f>
        <v>0</v>
      </c>
      <c r="E137" s="69">
        <f>E138+E139+E140</f>
        <v>0</v>
      </c>
    </row>
    <row r="138" spans="1:6" ht="69.75" customHeight="1" x14ac:dyDescent="0.2">
      <c r="A138" s="21" t="s">
        <v>149</v>
      </c>
      <c r="B138" s="68" t="s">
        <v>171</v>
      </c>
      <c r="C138" s="67">
        <v>7462700</v>
      </c>
      <c r="D138" s="67">
        <v>0</v>
      </c>
      <c r="E138" s="67">
        <v>0</v>
      </c>
    </row>
    <row r="139" spans="1:6" ht="67.5" customHeight="1" x14ac:dyDescent="0.2">
      <c r="A139" s="21" t="s">
        <v>150</v>
      </c>
      <c r="B139" s="68" t="s">
        <v>171</v>
      </c>
      <c r="C139" s="67">
        <v>72598360</v>
      </c>
      <c r="D139" s="67">
        <v>0</v>
      </c>
      <c r="E139" s="67">
        <v>0</v>
      </c>
    </row>
    <row r="140" spans="1:6" ht="64.5" customHeight="1" x14ac:dyDescent="0.2">
      <c r="A140" s="21" t="s">
        <v>152</v>
      </c>
      <c r="B140" s="68" t="s">
        <v>171</v>
      </c>
      <c r="C140" s="67">
        <v>890551.17</v>
      </c>
      <c r="D140" s="67">
        <v>0</v>
      </c>
      <c r="E140" s="67">
        <v>0</v>
      </c>
    </row>
    <row r="141" spans="1:6" ht="29.25" customHeight="1" x14ac:dyDescent="0.2">
      <c r="A141" s="64" t="s">
        <v>170</v>
      </c>
      <c r="B141" s="63" t="s">
        <v>169</v>
      </c>
      <c r="C141" s="62">
        <f>C142</f>
        <v>153011223</v>
      </c>
      <c r="D141" s="62">
        <f>D142</f>
        <v>0</v>
      </c>
      <c r="E141" s="62">
        <f>E142</f>
        <v>0</v>
      </c>
      <c r="F141" s="66"/>
    </row>
    <row r="142" spans="1:6" ht="32.25" customHeight="1" x14ac:dyDescent="0.2">
      <c r="A142" s="19" t="s">
        <v>21</v>
      </c>
      <c r="B142" s="20" t="s">
        <v>168</v>
      </c>
      <c r="C142" s="61">
        <f>C143</f>
        <v>153011223</v>
      </c>
      <c r="D142" s="61">
        <f>D143</f>
        <v>0</v>
      </c>
      <c r="E142" s="61">
        <f>E143</f>
        <v>0</v>
      </c>
      <c r="F142" s="66"/>
    </row>
    <row r="143" spans="1:6" ht="49.5" customHeight="1" x14ac:dyDescent="0.2">
      <c r="A143" s="21" t="s">
        <v>47</v>
      </c>
      <c r="B143" s="36" t="s">
        <v>167</v>
      </c>
      <c r="C143" s="65">
        <v>153011223</v>
      </c>
      <c r="D143" s="65">
        <v>0</v>
      </c>
      <c r="E143" s="65">
        <v>0</v>
      </c>
      <c r="F143" s="60"/>
    </row>
    <row r="144" spans="1:6" ht="45" customHeight="1" x14ac:dyDescent="0.2">
      <c r="A144" s="64" t="s">
        <v>166</v>
      </c>
      <c r="B144" s="63" t="s">
        <v>165</v>
      </c>
      <c r="C144" s="62">
        <f>C145+C146</f>
        <v>1778896.74</v>
      </c>
      <c r="D144" s="62">
        <f>D145+D146</f>
        <v>0</v>
      </c>
      <c r="E144" s="62">
        <f>E145+E146</f>
        <v>0</v>
      </c>
      <c r="F144" s="60"/>
    </row>
    <row r="145" spans="1:6" ht="47.25" customHeight="1" x14ac:dyDescent="0.2">
      <c r="A145" s="25" t="s">
        <v>32</v>
      </c>
      <c r="B145" s="20" t="s">
        <v>164</v>
      </c>
      <c r="C145" s="61">
        <v>66677.710000000006</v>
      </c>
      <c r="D145" s="61">
        <v>0</v>
      </c>
      <c r="E145" s="61">
        <v>0</v>
      </c>
      <c r="F145" s="60"/>
    </row>
    <row r="146" spans="1:6" ht="51.75" customHeight="1" x14ac:dyDescent="0.2">
      <c r="A146" s="25" t="s">
        <v>33</v>
      </c>
      <c r="B146" s="20" t="s">
        <v>163</v>
      </c>
      <c r="C146" s="61">
        <v>1712219.03</v>
      </c>
      <c r="D146" s="61">
        <v>0</v>
      </c>
      <c r="E146" s="61">
        <v>0</v>
      </c>
      <c r="F146" s="60"/>
    </row>
    <row r="147" spans="1:6" ht="27.75" customHeight="1" x14ac:dyDescent="0.2">
      <c r="A147" s="59" t="s">
        <v>162</v>
      </c>
      <c r="B147" s="58"/>
      <c r="C147" s="57">
        <f>C11+C71</f>
        <v>2669334189.3499999</v>
      </c>
      <c r="D147" s="57">
        <f>D11+D71</f>
        <v>2058496432.5</v>
      </c>
      <c r="E147" s="57">
        <f>E11+E71</f>
        <v>2127845219.24</v>
      </c>
    </row>
    <row r="148" spans="1:6" x14ac:dyDescent="0.2">
      <c r="D148" s="56"/>
      <c r="E148" s="55"/>
    </row>
  </sheetData>
  <mergeCells count="5">
    <mergeCell ref="D2:E2"/>
    <mergeCell ref="A1:B1"/>
    <mergeCell ref="A2:B2"/>
    <mergeCell ref="A5:E5"/>
    <mergeCell ref="A6:E6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4"/>
  <sheetViews>
    <sheetView showGridLines="0" view="pageBreakPreview" zoomScale="75" zoomScaleNormal="100" zoomScaleSheetLayoutView="75" workbookViewId="0">
      <selection activeCell="J6" sqref="J6"/>
    </sheetView>
  </sheetViews>
  <sheetFormatPr defaultRowHeight="15" outlineLevelRow="6" x14ac:dyDescent="0.25"/>
  <cols>
    <col min="1" max="1" width="95.7109375" style="126" customWidth="1"/>
    <col min="2" max="2" width="9.7109375" style="126" customWidth="1"/>
    <col min="3" max="3" width="12.7109375" style="126" customWidth="1"/>
    <col min="4" max="4" width="8.7109375" style="126" customWidth="1"/>
    <col min="5" max="7" width="17.7109375" style="126" customWidth="1"/>
    <col min="8" max="16384" width="9.140625" style="126"/>
  </cols>
  <sheetData>
    <row r="1" spans="1:7" x14ac:dyDescent="0.25">
      <c r="A1" s="182" t="s">
        <v>1177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1176</v>
      </c>
      <c r="B3" s="182"/>
      <c r="C3" s="182"/>
      <c r="D3" s="182"/>
      <c r="E3" s="182"/>
      <c r="F3" s="182"/>
      <c r="G3" s="182"/>
    </row>
    <row r="6" spans="1:7" ht="30.2" customHeight="1" x14ac:dyDescent="0.25">
      <c r="A6" s="181" t="s">
        <v>1175</v>
      </c>
      <c r="B6" s="180"/>
      <c r="C6" s="180"/>
      <c r="D6" s="180"/>
      <c r="E6" s="180"/>
      <c r="F6" s="180"/>
      <c r="G6" s="180"/>
    </row>
    <row r="7" spans="1:7" ht="15.2" customHeight="1" x14ac:dyDescent="0.25">
      <c r="A7" s="181"/>
      <c r="B7" s="180"/>
      <c r="C7" s="180"/>
      <c r="D7" s="180"/>
      <c r="E7" s="180"/>
      <c r="F7" s="180"/>
      <c r="G7" s="180"/>
    </row>
    <row r="8" spans="1:7" ht="15.2" customHeight="1" x14ac:dyDescent="0.25">
      <c r="A8" s="179" t="s">
        <v>1174</v>
      </c>
      <c r="B8" s="178"/>
      <c r="C8" s="178"/>
      <c r="D8" s="178"/>
      <c r="E8" s="178"/>
      <c r="F8" s="178"/>
      <c r="G8" s="178"/>
    </row>
    <row r="9" spans="1:7" ht="63.75" x14ac:dyDescent="0.25">
      <c r="A9" s="177" t="s">
        <v>1173</v>
      </c>
      <c r="B9" s="176" t="s">
        <v>1172</v>
      </c>
      <c r="C9" s="176" t="s">
        <v>1171</v>
      </c>
      <c r="D9" s="176" t="s">
        <v>1170</v>
      </c>
      <c r="E9" s="176" t="s">
        <v>1169</v>
      </c>
      <c r="F9" s="176" t="s">
        <v>1168</v>
      </c>
      <c r="G9" s="175" t="s">
        <v>1167</v>
      </c>
    </row>
    <row r="10" spans="1:7" x14ac:dyDescent="0.25">
      <c r="A10" s="174" t="s">
        <v>1166</v>
      </c>
      <c r="B10" s="173" t="s">
        <v>1165</v>
      </c>
      <c r="C10" s="173" t="s">
        <v>1164</v>
      </c>
      <c r="D10" s="173" t="s">
        <v>1163</v>
      </c>
      <c r="E10" s="173" t="s">
        <v>1162</v>
      </c>
      <c r="F10" s="173" t="s">
        <v>1161</v>
      </c>
      <c r="G10" s="172" t="s">
        <v>1160</v>
      </c>
    </row>
    <row r="11" spans="1:7" ht="15.75" thickBot="1" x14ac:dyDescent="0.3">
      <c r="A11" s="170" t="s">
        <v>1159</v>
      </c>
      <c r="B11" s="169" t="s">
        <v>1158</v>
      </c>
      <c r="C11" s="168"/>
      <c r="D11" s="168"/>
      <c r="E11" s="167">
        <v>395402536.89999998</v>
      </c>
      <c r="F11" s="167">
        <v>459919365.10000002</v>
      </c>
      <c r="G11" s="166">
        <v>442988872.43000001</v>
      </c>
    </row>
    <row r="12" spans="1:7" ht="25.5" outlineLevel="1" x14ac:dyDescent="0.25">
      <c r="A12" s="165" t="s">
        <v>1157</v>
      </c>
      <c r="B12" s="164" t="s">
        <v>1152</v>
      </c>
      <c r="C12" s="163"/>
      <c r="D12" s="163"/>
      <c r="E12" s="162">
        <v>3103223.27</v>
      </c>
      <c r="F12" s="162">
        <v>3043223.27</v>
      </c>
      <c r="G12" s="161">
        <v>3103223.27</v>
      </c>
    </row>
    <row r="13" spans="1:7" ht="25.5" outlineLevel="2" x14ac:dyDescent="0.25">
      <c r="A13" s="160" t="s">
        <v>523</v>
      </c>
      <c r="B13" s="159" t="s">
        <v>1152</v>
      </c>
      <c r="C13" s="159" t="s">
        <v>522</v>
      </c>
      <c r="D13" s="158"/>
      <c r="E13" s="157">
        <v>3103223.27</v>
      </c>
      <c r="F13" s="157">
        <v>3043223.27</v>
      </c>
      <c r="G13" s="156">
        <v>3103223.27</v>
      </c>
    </row>
    <row r="14" spans="1:7" ht="25.5" outlineLevel="5" x14ac:dyDescent="0.25">
      <c r="A14" s="145" t="s">
        <v>1156</v>
      </c>
      <c r="B14" s="144" t="s">
        <v>1152</v>
      </c>
      <c r="C14" s="144" t="s">
        <v>1155</v>
      </c>
      <c r="D14" s="143"/>
      <c r="E14" s="142">
        <v>2831989</v>
      </c>
      <c r="F14" s="142">
        <v>2831989</v>
      </c>
      <c r="G14" s="141">
        <v>2831989</v>
      </c>
    </row>
    <row r="15" spans="1:7" ht="38.25" outlineLevel="6" x14ac:dyDescent="0.25">
      <c r="A15" s="140" t="s">
        <v>505</v>
      </c>
      <c r="B15" s="139" t="s">
        <v>1152</v>
      </c>
      <c r="C15" s="139" t="s">
        <v>1155</v>
      </c>
      <c r="D15" s="139" t="s">
        <v>504</v>
      </c>
      <c r="E15" s="138">
        <v>2831989</v>
      </c>
      <c r="F15" s="138">
        <v>2831989</v>
      </c>
      <c r="G15" s="137">
        <v>2831989</v>
      </c>
    </row>
    <row r="16" spans="1:7" ht="25.5" outlineLevel="5" x14ac:dyDescent="0.25">
      <c r="A16" s="145" t="s">
        <v>1154</v>
      </c>
      <c r="B16" s="144" t="s">
        <v>1152</v>
      </c>
      <c r="C16" s="144" t="s">
        <v>1153</v>
      </c>
      <c r="D16" s="143"/>
      <c r="E16" s="142">
        <v>211234.27</v>
      </c>
      <c r="F16" s="142">
        <v>211234.27</v>
      </c>
      <c r="G16" s="141">
        <v>211234.27</v>
      </c>
    </row>
    <row r="17" spans="1:7" ht="38.25" outlineLevel="6" x14ac:dyDescent="0.25">
      <c r="A17" s="140" t="s">
        <v>505</v>
      </c>
      <c r="B17" s="139" t="s">
        <v>1152</v>
      </c>
      <c r="C17" s="139" t="s">
        <v>1153</v>
      </c>
      <c r="D17" s="139" t="s">
        <v>504</v>
      </c>
      <c r="E17" s="138">
        <v>93600</v>
      </c>
      <c r="F17" s="138">
        <v>93600</v>
      </c>
      <c r="G17" s="137">
        <v>93600</v>
      </c>
    </row>
    <row r="18" spans="1:7" outlineLevel="6" x14ac:dyDescent="0.25">
      <c r="A18" s="140" t="s">
        <v>473</v>
      </c>
      <c r="B18" s="139" t="s">
        <v>1152</v>
      </c>
      <c r="C18" s="139" t="s">
        <v>1153</v>
      </c>
      <c r="D18" s="139" t="s">
        <v>471</v>
      </c>
      <c r="E18" s="138">
        <v>117634.27</v>
      </c>
      <c r="F18" s="138">
        <v>117634.27</v>
      </c>
      <c r="G18" s="137">
        <v>117634.27</v>
      </c>
    </row>
    <row r="19" spans="1:7" ht="25.5" outlineLevel="5" x14ac:dyDescent="0.25">
      <c r="A19" s="145" t="s">
        <v>404</v>
      </c>
      <c r="B19" s="144" t="s">
        <v>1152</v>
      </c>
      <c r="C19" s="144" t="s">
        <v>1147</v>
      </c>
      <c r="D19" s="143"/>
      <c r="E19" s="142">
        <v>60000</v>
      </c>
      <c r="F19" s="142">
        <v>0</v>
      </c>
      <c r="G19" s="141">
        <v>60000</v>
      </c>
    </row>
    <row r="20" spans="1:7" ht="38.25" outlineLevel="6" x14ac:dyDescent="0.25">
      <c r="A20" s="140" t="s">
        <v>505</v>
      </c>
      <c r="B20" s="139" t="s">
        <v>1152</v>
      </c>
      <c r="C20" s="139" t="s">
        <v>1147</v>
      </c>
      <c r="D20" s="139" t="s">
        <v>504</v>
      </c>
      <c r="E20" s="138">
        <v>60000</v>
      </c>
      <c r="F20" s="138">
        <v>0</v>
      </c>
      <c r="G20" s="137">
        <v>60000</v>
      </c>
    </row>
    <row r="21" spans="1:7" ht="25.5" outlineLevel="1" x14ac:dyDescent="0.25">
      <c r="A21" s="165" t="s">
        <v>1151</v>
      </c>
      <c r="B21" s="164" t="s">
        <v>1148</v>
      </c>
      <c r="C21" s="163"/>
      <c r="D21" s="163"/>
      <c r="E21" s="162">
        <v>2162640.61</v>
      </c>
      <c r="F21" s="162">
        <v>2082640.61</v>
      </c>
      <c r="G21" s="161">
        <v>2162640.61</v>
      </c>
    </row>
    <row r="22" spans="1:7" ht="25.5" outlineLevel="2" x14ac:dyDescent="0.25">
      <c r="A22" s="160" t="s">
        <v>523</v>
      </c>
      <c r="B22" s="159" t="s">
        <v>1148</v>
      </c>
      <c r="C22" s="159" t="s">
        <v>522</v>
      </c>
      <c r="D22" s="158"/>
      <c r="E22" s="157">
        <v>2162640.61</v>
      </c>
      <c r="F22" s="157">
        <v>2082640.61</v>
      </c>
      <c r="G22" s="156">
        <v>2162640.61</v>
      </c>
    </row>
    <row r="23" spans="1:7" outlineLevel="5" x14ac:dyDescent="0.25">
      <c r="A23" s="145" t="s">
        <v>1126</v>
      </c>
      <c r="B23" s="144" t="s">
        <v>1148</v>
      </c>
      <c r="C23" s="144" t="s">
        <v>1150</v>
      </c>
      <c r="D23" s="143"/>
      <c r="E23" s="142">
        <v>2009008</v>
      </c>
      <c r="F23" s="142">
        <v>2009008</v>
      </c>
      <c r="G23" s="141">
        <v>2009008</v>
      </c>
    </row>
    <row r="24" spans="1:7" ht="38.25" outlineLevel="6" x14ac:dyDescent="0.25">
      <c r="A24" s="140" t="s">
        <v>505</v>
      </c>
      <c r="B24" s="139" t="s">
        <v>1148</v>
      </c>
      <c r="C24" s="139" t="s">
        <v>1150</v>
      </c>
      <c r="D24" s="139" t="s">
        <v>504</v>
      </c>
      <c r="E24" s="138">
        <v>2009008</v>
      </c>
      <c r="F24" s="138">
        <v>2009008</v>
      </c>
      <c r="G24" s="137">
        <v>2009008</v>
      </c>
    </row>
    <row r="25" spans="1:7" outlineLevel="5" x14ac:dyDescent="0.25">
      <c r="A25" s="145" t="s">
        <v>1124</v>
      </c>
      <c r="B25" s="144" t="s">
        <v>1148</v>
      </c>
      <c r="C25" s="144" t="s">
        <v>1149</v>
      </c>
      <c r="D25" s="143"/>
      <c r="E25" s="142">
        <v>73632.61</v>
      </c>
      <c r="F25" s="142">
        <v>73632.61</v>
      </c>
      <c r="G25" s="141">
        <v>73632.61</v>
      </c>
    </row>
    <row r="26" spans="1:7" outlineLevel="6" x14ac:dyDescent="0.25">
      <c r="A26" s="140" t="s">
        <v>473</v>
      </c>
      <c r="B26" s="139" t="s">
        <v>1148</v>
      </c>
      <c r="C26" s="139" t="s">
        <v>1149</v>
      </c>
      <c r="D26" s="139" t="s">
        <v>471</v>
      </c>
      <c r="E26" s="138">
        <v>73632.61</v>
      </c>
      <c r="F26" s="138">
        <v>73632.61</v>
      </c>
      <c r="G26" s="137">
        <v>73632.61</v>
      </c>
    </row>
    <row r="27" spans="1:7" ht="25.5" outlineLevel="5" x14ac:dyDescent="0.25">
      <c r="A27" s="145" t="s">
        <v>404</v>
      </c>
      <c r="B27" s="144" t="s">
        <v>1148</v>
      </c>
      <c r="C27" s="144" t="s">
        <v>1147</v>
      </c>
      <c r="D27" s="143"/>
      <c r="E27" s="142">
        <v>80000</v>
      </c>
      <c r="F27" s="142">
        <v>0</v>
      </c>
      <c r="G27" s="141">
        <v>80000</v>
      </c>
    </row>
    <row r="28" spans="1:7" ht="38.25" outlineLevel="6" x14ac:dyDescent="0.25">
      <c r="A28" s="140" t="s">
        <v>505</v>
      </c>
      <c r="B28" s="139" t="s">
        <v>1148</v>
      </c>
      <c r="C28" s="139" t="s">
        <v>1147</v>
      </c>
      <c r="D28" s="139" t="s">
        <v>504</v>
      </c>
      <c r="E28" s="138">
        <v>80000</v>
      </c>
      <c r="F28" s="138">
        <v>0</v>
      </c>
      <c r="G28" s="137">
        <v>80000</v>
      </c>
    </row>
    <row r="29" spans="1:7" ht="25.5" outlineLevel="1" x14ac:dyDescent="0.25">
      <c r="A29" s="165" t="s">
        <v>1146</v>
      </c>
      <c r="B29" s="164" t="s">
        <v>1137</v>
      </c>
      <c r="C29" s="163"/>
      <c r="D29" s="163"/>
      <c r="E29" s="162">
        <v>49849965.119999997</v>
      </c>
      <c r="F29" s="162">
        <v>62482354.200000003</v>
      </c>
      <c r="G29" s="161">
        <v>62570245.530000001</v>
      </c>
    </row>
    <row r="30" spans="1:7" ht="25.5" outlineLevel="2" x14ac:dyDescent="0.25">
      <c r="A30" s="160" t="s">
        <v>366</v>
      </c>
      <c r="B30" s="159" t="s">
        <v>1137</v>
      </c>
      <c r="C30" s="159" t="s">
        <v>365</v>
      </c>
      <c r="D30" s="158"/>
      <c r="E30" s="157">
        <v>49849965.119999997</v>
      </c>
      <c r="F30" s="157">
        <v>62482354.200000003</v>
      </c>
      <c r="G30" s="156">
        <v>62570245.530000001</v>
      </c>
    </row>
    <row r="31" spans="1:7" ht="25.5" outlineLevel="3" x14ac:dyDescent="0.25">
      <c r="A31" s="155" t="s">
        <v>364</v>
      </c>
      <c r="B31" s="154" t="s">
        <v>1137</v>
      </c>
      <c r="C31" s="154" t="s">
        <v>363</v>
      </c>
      <c r="D31" s="153"/>
      <c r="E31" s="152">
        <v>49849965.119999997</v>
      </c>
      <c r="F31" s="152">
        <v>62482354.200000003</v>
      </c>
      <c r="G31" s="151">
        <v>62570245.530000001</v>
      </c>
    </row>
    <row r="32" spans="1:7" ht="25.5" outlineLevel="4" x14ac:dyDescent="0.25">
      <c r="A32" s="150" t="s">
        <v>1014</v>
      </c>
      <c r="B32" s="149" t="s">
        <v>1137</v>
      </c>
      <c r="C32" s="149" t="s">
        <v>1013</v>
      </c>
      <c r="D32" s="148"/>
      <c r="E32" s="147">
        <v>49849965.119999997</v>
      </c>
      <c r="F32" s="147">
        <v>62482354.200000003</v>
      </c>
      <c r="G32" s="146">
        <v>62570245.530000001</v>
      </c>
    </row>
    <row r="33" spans="1:7" ht="25.5" outlineLevel="5" x14ac:dyDescent="0.25">
      <c r="A33" s="145" t="s">
        <v>1145</v>
      </c>
      <c r="B33" s="144" t="s">
        <v>1137</v>
      </c>
      <c r="C33" s="144" t="s">
        <v>1144</v>
      </c>
      <c r="D33" s="143"/>
      <c r="E33" s="142">
        <v>2108444.23</v>
      </c>
      <c r="F33" s="142">
        <v>2108444.23</v>
      </c>
      <c r="G33" s="141">
        <v>2108444.23</v>
      </c>
    </row>
    <row r="34" spans="1:7" ht="38.25" outlineLevel="6" x14ac:dyDescent="0.25">
      <c r="A34" s="140" t="s">
        <v>505</v>
      </c>
      <c r="B34" s="139" t="s">
        <v>1137</v>
      </c>
      <c r="C34" s="139" t="s">
        <v>1144</v>
      </c>
      <c r="D34" s="139" t="s">
        <v>504</v>
      </c>
      <c r="E34" s="138">
        <v>2108444.23</v>
      </c>
      <c r="F34" s="138">
        <v>2108444.23</v>
      </c>
      <c r="G34" s="137">
        <v>2108444.23</v>
      </c>
    </row>
    <row r="35" spans="1:7" ht="25.5" outlineLevel="5" x14ac:dyDescent="0.25">
      <c r="A35" s="145" t="s">
        <v>1143</v>
      </c>
      <c r="B35" s="144" t="s">
        <v>1137</v>
      </c>
      <c r="C35" s="144" t="s">
        <v>1142</v>
      </c>
      <c r="D35" s="143"/>
      <c r="E35" s="142">
        <v>238340</v>
      </c>
      <c r="F35" s="142">
        <v>238340</v>
      </c>
      <c r="G35" s="141">
        <v>238340</v>
      </c>
    </row>
    <row r="36" spans="1:7" ht="38.25" outlineLevel="6" x14ac:dyDescent="0.25">
      <c r="A36" s="140" t="s">
        <v>505</v>
      </c>
      <c r="B36" s="139" t="s">
        <v>1137</v>
      </c>
      <c r="C36" s="139" t="s">
        <v>1142</v>
      </c>
      <c r="D36" s="139" t="s">
        <v>504</v>
      </c>
      <c r="E36" s="138">
        <v>92548</v>
      </c>
      <c r="F36" s="138">
        <v>92548</v>
      </c>
      <c r="G36" s="137">
        <v>92548</v>
      </c>
    </row>
    <row r="37" spans="1:7" outlineLevel="6" x14ac:dyDescent="0.25">
      <c r="A37" s="140" t="s">
        <v>473</v>
      </c>
      <c r="B37" s="139" t="s">
        <v>1137</v>
      </c>
      <c r="C37" s="139" t="s">
        <v>1142</v>
      </c>
      <c r="D37" s="139" t="s">
        <v>471</v>
      </c>
      <c r="E37" s="138">
        <v>145792</v>
      </c>
      <c r="F37" s="138">
        <v>145792</v>
      </c>
      <c r="G37" s="137">
        <v>145792</v>
      </c>
    </row>
    <row r="38" spans="1:7" outlineLevel="5" x14ac:dyDescent="0.25">
      <c r="A38" s="145" t="s">
        <v>1126</v>
      </c>
      <c r="B38" s="144" t="s">
        <v>1137</v>
      </c>
      <c r="C38" s="144" t="s">
        <v>1141</v>
      </c>
      <c r="D38" s="143"/>
      <c r="E38" s="142">
        <v>42246606.329999998</v>
      </c>
      <c r="F38" s="142">
        <v>56328808.439999998</v>
      </c>
      <c r="G38" s="141">
        <v>56328808.439999998</v>
      </c>
    </row>
    <row r="39" spans="1:7" ht="38.25" outlineLevel="6" x14ac:dyDescent="0.25">
      <c r="A39" s="140" t="s">
        <v>505</v>
      </c>
      <c r="B39" s="139" t="s">
        <v>1137</v>
      </c>
      <c r="C39" s="139" t="s">
        <v>1141</v>
      </c>
      <c r="D39" s="139" t="s">
        <v>504</v>
      </c>
      <c r="E39" s="138">
        <v>42246606.329999998</v>
      </c>
      <c r="F39" s="138">
        <v>56328808.439999998</v>
      </c>
      <c r="G39" s="137">
        <v>56328808.439999998</v>
      </c>
    </row>
    <row r="40" spans="1:7" outlineLevel="5" x14ac:dyDescent="0.25">
      <c r="A40" s="145" t="s">
        <v>1124</v>
      </c>
      <c r="B40" s="144" t="s">
        <v>1137</v>
      </c>
      <c r="C40" s="144" t="s">
        <v>1140</v>
      </c>
      <c r="D40" s="143"/>
      <c r="E40" s="142">
        <v>3356306.99</v>
      </c>
      <c r="F40" s="142">
        <v>2294424.9900000002</v>
      </c>
      <c r="G40" s="141">
        <v>2382316.3199999998</v>
      </c>
    </row>
    <row r="41" spans="1:7" ht="38.25" outlineLevel="6" x14ac:dyDescent="0.25">
      <c r="A41" s="140" t="s">
        <v>505</v>
      </c>
      <c r="B41" s="139" t="s">
        <v>1137</v>
      </c>
      <c r="C41" s="139" t="s">
        <v>1140</v>
      </c>
      <c r="D41" s="139" t="s">
        <v>504</v>
      </c>
      <c r="E41" s="138">
        <v>44992</v>
      </c>
      <c r="F41" s="138">
        <v>43952</v>
      </c>
      <c r="G41" s="137">
        <v>42948</v>
      </c>
    </row>
    <row r="42" spans="1:7" outlineLevel="6" x14ac:dyDescent="0.25">
      <c r="A42" s="140" t="s">
        <v>473</v>
      </c>
      <c r="B42" s="139" t="s">
        <v>1137</v>
      </c>
      <c r="C42" s="139" t="s">
        <v>1140</v>
      </c>
      <c r="D42" s="139" t="s">
        <v>471</v>
      </c>
      <c r="E42" s="138">
        <v>3311314.99</v>
      </c>
      <c r="F42" s="138">
        <v>2250472.9900000002</v>
      </c>
      <c r="G42" s="137">
        <v>2339368.3199999998</v>
      </c>
    </row>
    <row r="43" spans="1:7" ht="25.5" outlineLevel="5" x14ac:dyDescent="0.25">
      <c r="A43" s="145" t="s">
        <v>1139</v>
      </c>
      <c r="B43" s="144" t="s">
        <v>1137</v>
      </c>
      <c r="C43" s="144" t="s">
        <v>1138</v>
      </c>
      <c r="D43" s="143"/>
      <c r="E43" s="142">
        <v>387931.03</v>
      </c>
      <c r="F43" s="142">
        <v>0</v>
      </c>
      <c r="G43" s="141">
        <v>0</v>
      </c>
    </row>
    <row r="44" spans="1:7" ht="38.25" outlineLevel="6" x14ac:dyDescent="0.25">
      <c r="A44" s="140" t="s">
        <v>505</v>
      </c>
      <c r="B44" s="139" t="s">
        <v>1137</v>
      </c>
      <c r="C44" s="139" t="s">
        <v>1138</v>
      </c>
      <c r="D44" s="139" t="s">
        <v>504</v>
      </c>
      <c r="E44" s="138">
        <v>387931.03</v>
      </c>
      <c r="F44" s="138">
        <v>0</v>
      </c>
      <c r="G44" s="137">
        <v>0</v>
      </c>
    </row>
    <row r="45" spans="1:7" ht="25.5" outlineLevel="5" x14ac:dyDescent="0.25">
      <c r="A45" s="145" t="s">
        <v>404</v>
      </c>
      <c r="B45" s="144" t="s">
        <v>1137</v>
      </c>
      <c r="C45" s="144" t="s">
        <v>1136</v>
      </c>
      <c r="D45" s="143"/>
      <c r="E45" s="142">
        <v>1512336.54</v>
      </c>
      <c r="F45" s="142">
        <v>1512336.54</v>
      </c>
      <c r="G45" s="141">
        <v>1512336.54</v>
      </c>
    </row>
    <row r="46" spans="1:7" ht="38.25" outlineLevel="6" x14ac:dyDescent="0.25">
      <c r="A46" s="140" t="s">
        <v>505</v>
      </c>
      <c r="B46" s="139" t="s">
        <v>1137</v>
      </c>
      <c r="C46" s="139" t="s">
        <v>1136</v>
      </c>
      <c r="D46" s="139" t="s">
        <v>504</v>
      </c>
      <c r="E46" s="138">
        <v>1512336.54</v>
      </c>
      <c r="F46" s="138">
        <v>1512336.54</v>
      </c>
      <c r="G46" s="137">
        <v>1512336.54</v>
      </c>
    </row>
    <row r="47" spans="1:7" outlineLevel="1" x14ac:dyDescent="0.25">
      <c r="A47" s="165" t="s">
        <v>1135</v>
      </c>
      <c r="B47" s="164" t="s">
        <v>1133</v>
      </c>
      <c r="C47" s="163"/>
      <c r="D47" s="163"/>
      <c r="E47" s="162">
        <v>2470.77</v>
      </c>
      <c r="F47" s="162">
        <v>23632.42</v>
      </c>
      <c r="G47" s="161">
        <v>1021.42</v>
      </c>
    </row>
    <row r="48" spans="1:7" ht="25.5" outlineLevel="2" x14ac:dyDescent="0.25">
      <c r="A48" s="160" t="s">
        <v>366</v>
      </c>
      <c r="B48" s="159" t="s">
        <v>1133</v>
      </c>
      <c r="C48" s="159" t="s">
        <v>365</v>
      </c>
      <c r="D48" s="158"/>
      <c r="E48" s="157">
        <v>2470.77</v>
      </c>
      <c r="F48" s="157">
        <v>23632.42</v>
      </c>
      <c r="G48" s="156">
        <v>1021.42</v>
      </c>
    </row>
    <row r="49" spans="1:7" ht="25.5" outlineLevel="3" x14ac:dyDescent="0.25">
      <c r="A49" s="155" t="s">
        <v>364</v>
      </c>
      <c r="B49" s="154" t="s">
        <v>1133</v>
      </c>
      <c r="C49" s="154" t="s">
        <v>363</v>
      </c>
      <c r="D49" s="153"/>
      <c r="E49" s="152">
        <v>2470.77</v>
      </c>
      <c r="F49" s="152">
        <v>23632.42</v>
      </c>
      <c r="G49" s="151">
        <v>1021.42</v>
      </c>
    </row>
    <row r="50" spans="1:7" ht="25.5" outlineLevel="4" x14ac:dyDescent="0.25">
      <c r="A50" s="150" t="s">
        <v>1014</v>
      </c>
      <c r="B50" s="149" t="s">
        <v>1133</v>
      </c>
      <c r="C50" s="149" t="s">
        <v>1013</v>
      </c>
      <c r="D50" s="148"/>
      <c r="E50" s="147">
        <v>2470.77</v>
      </c>
      <c r="F50" s="147">
        <v>23632.42</v>
      </c>
      <c r="G50" s="146">
        <v>1021.42</v>
      </c>
    </row>
    <row r="51" spans="1:7" ht="25.5" outlineLevel="5" x14ac:dyDescent="0.25">
      <c r="A51" s="145" t="s">
        <v>1134</v>
      </c>
      <c r="B51" s="144" t="s">
        <v>1133</v>
      </c>
      <c r="C51" s="144" t="s">
        <v>1132</v>
      </c>
      <c r="D51" s="143"/>
      <c r="E51" s="142">
        <v>2470.77</v>
      </c>
      <c r="F51" s="142">
        <v>23632.42</v>
      </c>
      <c r="G51" s="141">
        <v>1021.42</v>
      </c>
    </row>
    <row r="52" spans="1:7" outlineLevel="6" x14ac:dyDescent="0.25">
      <c r="A52" s="140" t="s">
        <v>473</v>
      </c>
      <c r="B52" s="139" t="s">
        <v>1133</v>
      </c>
      <c r="C52" s="139" t="s">
        <v>1132</v>
      </c>
      <c r="D52" s="139" t="s">
        <v>471</v>
      </c>
      <c r="E52" s="138">
        <v>2470.77</v>
      </c>
      <c r="F52" s="138">
        <v>23632.42</v>
      </c>
      <c r="G52" s="137">
        <v>1021.42</v>
      </c>
    </row>
    <row r="53" spans="1:7" ht="25.5" outlineLevel="1" x14ac:dyDescent="0.25">
      <c r="A53" s="165" t="s">
        <v>1131</v>
      </c>
      <c r="B53" s="164" t="s">
        <v>1122</v>
      </c>
      <c r="C53" s="163"/>
      <c r="D53" s="163"/>
      <c r="E53" s="162">
        <v>6107350.5</v>
      </c>
      <c r="F53" s="162">
        <v>5961501.5</v>
      </c>
      <c r="G53" s="161">
        <v>5985933.5</v>
      </c>
    </row>
    <row r="54" spans="1:7" ht="25.5" outlineLevel="2" x14ac:dyDescent="0.25">
      <c r="A54" s="160" t="s">
        <v>1130</v>
      </c>
      <c r="B54" s="159" t="s">
        <v>1122</v>
      </c>
      <c r="C54" s="159" t="s">
        <v>1129</v>
      </c>
      <c r="D54" s="158"/>
      <c r="E54" s="157">
        <v>6107350.5</v>
      </c>
      <c r="F54" s="157">
        <v>5961501.5</v>
      </c>
      <c r="G54" s="156">
        <v>5985933.5</v>
      </c>
    </row>
    <row r="55" spans="1:7" outlineLevel="5" x14ac:dyDescent="0.25">
      <c r="A55" s="145" t="s">
        <v>1128</v>
      </c>
      <c r="B55" s="144" t="s">
        <v>1122</v>
      </c>
      <c r="C55" s="144" t="s">
        <v>1127</v>
      </c>
      <c r="D55" s="143"/>
      <c r="E55" s="142">
        <v>1810667</v>
      </c>
      <c r="F55" s="142">
        <v>1810667</v>
      </c>
      <c r="G55" s="141">
        <v>1810667</v>
      </c>
    </row>
    <row r="56" spans="1:7" ht="38.25" outlineLevel="6" x14ac:dyDescent="0.25">
      <c r="A56" s="140" t="s">
        <v>505</v>
      </c>
      <c r="B56" s="139" t="s">
        <v>1122</v>
      </c>
      <c r="C56" s="139" t="s">
        <v>1127</v>
      </c>
      <c r="D56" s="139" t="s">
        <v>504</v>
      </c>
      <c r="E56" s="138">
        <v>1810667</v>
      </c>
      <c r="F56" s="138">
        <v>1810667</v>
      </c>
      <c r="G56" s="137">
        <v>1810667</v>
      </c>
    </row>
    <row r="57" spans="1:7" outlineLevel="5" x14ac:dyDescent="0.25">
      <c r="A57" s="145" t="s">
        <v>1126</v>
      </c>
      <c r="B57" s="144" t="s">
        <v>1122</v>
      </c>
      <c r="C57" s="144" t="s">
        <v>1125</v>
      </c>
      <c r="D57" s="143"/>
      <c r="E57" s="142">
        <v>3830014</v>
      </c>
      <c r="F57" s="142">
        <v>3830014</v>
      </c>
      <c r="G57" s="141">
        <v>3830014</v>
      </c>
    </row>
    <row r="58" spans="1:7" ht="38.25" outlineLevel="6" x14ac:dyDescent="0.25">
      <c r="A58" s="140" t="s">
        <v>505</v>
      </c>
      <c r="B58" s="139" t="s">
        <v>1122</v>
      </c>
      <c r="C58" s="139" t="s">
        <v>1125</v>
      </c>
      <c r="D58" s="139" t="s">
        <v>504</v>
      </c>
      <c r="E58" s="138">
        <v>3830014</v>
      </c>
      <c r="F58" s="138">
        <v>3830014</v>
      </c>
      <c r="G58" s="137">
        <v>3830014</v>
      </c>
    </row>
    <row r="59" spans="1:7" outlineLevel="5" x14ac:dyDescent="0.25">
      <c r="A59" s="145" t="s">
        <v>1124</v>
      </c>
      <c r="B59" s="144" t="s">
        <v>1122</v>
      </c>
      <c r="C59" s="144" t="s">
        <v>1123</v>
      </c>
      <c r="D59" s="143"/>
      <c r="E59" s="142">
        <v>118804.5</v>
      </c>
      <c r="F59" s="142">
        <v>115804.5</v>
      </c>
      <c r="G59" s="141">
        <v>115804.5</v>
      </c>
    </row>
    <row r="60" spans="1:7" ht="38.25" outlineLevel="6" x14ac:dyDescent="0.25">
      <c r="A60" s="140" t="s">
        <v>505</v>
      </c>
      <c r="B60" s="139" t="s">
        <v>1122</v>
      </c>
      <c r="C60" s="139" t="s">
        <v>1123</v>
      </c>
      <c r="D60" s="139" t="s">
        <v>504</v>
      </c>
      <c r="E60" s="138">
        <v>43946</v>
      </c>
      <c r="F60" s="138">
        <v>43946</v>
      </c>
      <c r="G60" s="137">
        <v>43946</v>
      </c>
    </row>
    <row r="61" spans="1:7" outlineLevel="6" x14ac:dyDescent="0.25">
      <c r="A61" s="140" t="s">
        <v>473</v>
      </c>
      <c r="B61" s="139" t="s">
        <v>1122</v>
      </c>
      <c r="C61" s="139" t="s">
        <v>1123</v>
      </c>
      <c r="D61" s="139" t="s">
        <v>471</v>
      </c>
      <c r="E61" s="138">
        <v>74858.5</v>
      </c>
      <c r="F61" s="138">
        <v>71858.5</v>
      </c>
      <c r="G61" s="137">
        <v>71858.5</v>
      </c>
    </row>
    <row r="62" spans="1:7" ht="25.5" outlineLevel="5" x14ac:dyDescent="0.25">
      <c r="A62" s="145" t="s">
        <v>404</v>
      </c>
      <c r="B62" s="144" t="s">
        <v>1122</v>
      </c>
      <c r="C62" s="144" t="s">
        <v>1121</v>
      </c>
      <c r="D62" s="143"/>
      <c r="E62" s="142">
        <v>347865</v>
      </c>
      <c r="F62" s="142">
        <v>205016</v>
      </c>
      <c r="G62" s="141">
        <v>229448</v>
      </c>
    </row>
    <row r="63" spans="1:7" ht="38.25" outlineLevel="6" x14ac:dyDescent="0.25">
      <c r="A63" s="140" t="s">
        <v>505</v>
      </c>
      <c r="B63" s="139" t="s">
        <v>1122</v>
      </c>
      <c r="C63" s="139" t="s">
        <v>1121</v>
      </c>
      <c r="D63" s="139" t="s">
        <v>504</v>
      </c>
      <c r="E63" s="138">
        <v>347865</v>
      </c>
      <c r="F63" s="138">
        <v>205016</v>
      </c>
      <c r="G63" s="137">
        <v>229448</v>
      </c>
    </row>
    <row r="64" spans="1:7" outlineLevel="1" x14ac:dyDescent="0.25">
      <c r="A64" s="165" t="s">
        <v>1120</v>
      </c>
      <c r="B64" s="164" t="s">
        <v>1118</v>
      </c>
      <c r="C64" s="163"/>
      <c r="D64" s="163"/>
      <c r="E64" s="162">
        <v>1541869.34</v>
      </c>
      <c r="F64" s="162">
        <v>2000000</v>
      </c>
      <c r="G64" s="161">
        <v>2000000</v>
      </c>
    </row>
    <row r="65" spans="1:7" ht="25.5" outlineLevel="2" x14ac:dyDescent="0.25">
      <c r="A65" s="160" t="s">
        <v>532</v>
      </c>
      <c r="B65" s="159" t="s">
        <v>1118</v>
      </c>
      <c r="C65" s="159" t="s">
        <v>531</v>
      </c>
      <c r="D65" s="158"/>
      <c r="E65" s="157">
        <v>1541869.34</v>
      </c>
      <c r="F65" s="157">
        <v>2000000</v>
      </c>
      <c r="G65" s="156">
        <v>2000000</v>
      </c>
    </row>
    <row r="66" spans="1:7" outlineLevel="5" x14ac:dyDescent="0.25">
      <c r="A66" s="145" t="s">
        <v>1119</v>
      </c>
      <c r="B66" s="144" t="s">
        <v>1118</v>
      </c>
      <c r="C66" s="144" t="s">
        <v>1117</v>
      </c>
      <c r="D66" s="143"/>
      <c r="E66" s="142">
        <v>1541869.34</v>
      </c>
      <c r="F66" s="142">
        <v>2000000</v>
      </c>
      <c r="G66" s="141">
        <v>2000000</v>
      </c>
    </row>
    <row r="67" spans="1:7" outlineLevel="6" x14ac:dyDescent="0.25">
      <c r="A67" s="140" t="s">
        <v>359</v>
      </c>
      <c r="B67" s="139" t="s">
        <v>1118</v>
      </c>
      <c r="C67" s="139" t="s">
        <v>1117</v>
      </c>
      <c r="D67" s="139" t="s">
        <v>356</v>
      </c>
      <c r="E67" s="138">
        <v>1541869.34</v>
      </c>
      <c r="F67" s="138">
        <v>2000000</v>
      </c>
      <c r="G67" s="137">
        <v>2000000</v>
      </c>
    </row>
    <row r="68" spans="1:7" outlineLevel="1" x14ac:dyDescent="0.25">
      <c r="A68" s="165" t="s">
        <v>1116</v>
      </c>
      <c r="B68" s="164" t="s">
        <v>1019</v>
      </c>
      <c r="C68" s="163"/>
      <c r="D68" s="163"/>
      <c r="E68" s="162">
        <v>332635017.29000002</v>
      </c>
      <c r="F68" s="162">
        <v>384326013.10000002</v>
      </c>
      <c r="G68" s="161">
        <v>367165808.10000002</v>
      </c>
    </row>
    <row r="69" spans="1:7" ht="25.5" outlineLevel="2" x14ac:dyDescent="0.25">
      <c r="A69" s="160" t="s">
        <v>479</v>
      </c>
      <c r="B69" s="159" t="s">
        <v>1019</v>
      </c>
      <c r="C69" s="159" t="s">
        <v>478</v>
      </c>
      <c r="D69" s="158"/>
      <c r="E69" s="157">
        <v>11684634.34</v>
      </c>
      <c r="F69" s="157">
        <v>14151484.289999999</v>
      </c>
      <c r="G69" s="156">
        <v>14151484.289999999</v>
      </c>
    </row>
    <row r="70" spans="1:7" ht="25.5" outlineLevel="3" x14ac:dyDescent="0.25">
      <c r="A70" s="155" t="s">
        <v>1115</v>
      </c>
      <c r="B70" s="154" t="s">
        <v>1019</v>
      </c>
      <c r="C70" s="154" t="s">
        <v>1114</v>
      </c>
      <c r="D70" s="153"/>
      <c r="E70" s="152">
        <v>11684634.34</v>
      </c>
      <c r="F70" s="152">
        <v>14151484.289999999</v>
      </c>
      <c r="G70" s="151">
        <v>14151484.289999999</v>
      </c>
    </row>
    <row r="71" spans="1:7" outlineLevel="4" x14ac:dyDescent="0.25">
      <c r="A71" s="150" t="s">
        <v>1113</v>
      </c>
      <c r="B71" s="149" t="s">
        <v>1019</v>
      </c>
      <c r="C71" s="149" t="s">
        <v>1112</v>
      </c>
      <c r="D71" s="148"/>
      <c r="E71" s="147">
        <v>11684634.34</v>
      </c>
      <c r="F71" s="147">
        <v>14151484.289999999</v>
      </c>
      <c r="G71" s="146">
        <v>14151484.289999999</v>
      </c>
    </row>
    <row r="72" spans="1:7" ht="38.25" outlineLevel="5" x14ac:dyDescent="0.25">
      <c r="A72" s="145" t="s">
        <v>1111</v>
      </c>
      <c r="B72" s="144" t="s">
        <v>1019</v>
      </c>
      <c r="C72" s="144" t="s">
        <v>1110</v>
      </c>
      <c r="D72" s="143"/>
      <c r="E72" s="142">
        <v>11684634.34</v>
      </c>
      <c r="F72" s="142">
        <v>14151484.289999999</v>
      </c>
      <c r="G72" s="141">
        <v>14151484.289999999</v>
      </c>
    </row>
    <row r="73" spans="1:7" ht="38.25" outlineLevel="6" x14ac:dyDescent="0.25">
      <c r="A73" s="140" t="s">
        <v>505</v>
      </c>
      <c r="B73" s="139" t="s">
        <v>1019</v>
      </c>
      <c r="C73" s="139" t="s">
        <v>1110</v>
      </c>
      <c r="D73" s="139" t="s">
        <v>504</v>
      </c>
      <c r="E73" s="138">
        <v>11668634.34</v>
      </c>
      <c r="F73" s="138">
        <v>14151484.289999999</v>
      </c>
      <c r="G73" s="137">
        <v>14151484.289999999</v>
      </c>
    </row>
    <row r="74" spans="1:7" outlineLevel="6" x14ac:dyDescent="0.25">
      <c r="A74" s="140" t="s">
        <v>473</v>
      </c>
      <c r="B74" s="139" t="s">
        <v>1019</v>
      </c>
      <c r="C74" s="139" t="s">
        <v>1110</v>
      </c>
      <c r="D74" s="139" t="s">
        <v>471</v>
      </c>
      <c r="E74" s="138">
        <v>16000</v>
      </c>
      <c r="F74" s="138">
        <v>0</v>
      </c>
      <c r="G74" s="137">
        <v>0</v>
      </c>
    </row>
    <row r="75" spans="1:7" ht="25.5" outlineLevel="2" x14ac:dyDescent="0.25">
      <c r="A75" s="160" t="s">
        <v>366</v>
      </c>
      <c r="B75" s="159" t="s">
        <v>1019</v>
      </c>
      <c r="C75" s="159" t="s">
        <v>365</v>
      </c>
      <c r="D75" s="158"/>
      <c r="E75" s="157">
        <v>269663883.13</v>
      </c>
      <c r="F75" s="157">
        <v>322908549.05000001</v>
      </c>
      <c r="G75" s="156">
        <v>323840064.05000001</v>
      </c>
    </row>
    <row r="76" spans="1:7" ht="25.5" outlineLevel="3" x14ac:dyDescent="0.25">
      <c r="A76" s="155" t="s">
        <v>364</v>
      </c>
      <c r="B76" s="154" t="s">
        <v>1019</v>
      </c>
      <c r="C76" s="154" t="s">
        <v>363</v>
      </c>
      <c r="D76" s="153"/>
      <c r="E76" s="152">
        <v>7567454</v>
      </c>
      <c r="F76" s="152">
        <v>6914760</v>
      </c>
      <c r="G76" s="151">
        <v>6957093</v>
      </c>
    </row>
    <row r="77" spans="1:7" ht="25.5" outlineLevel="4" x14ac:dyDescent="0.25">
      <c r="A77" s="150" t="s">
        <v>1014</v>
      </c>
      <c r="B77" s="149" t="s">
        <v>1019</v>
      </c>
      <c r="C77" s="149" t="s">
        <v>1013</v>
      </c>
      <c r="D77" s="148"/>
      <c r="E77" s="147">
        <v>6810614</v>
      </c>
      <c r="F77" s="147">
        <v>6848820</v>
      </c>
      <c r="G77" s="146">
        <v>6891153</v>
      </c>
    </row>
    <row r="78" spans="1:7" ht="38.25" outlineLevel="5" x14ac:dyDescent="0.25">
      <c r="A78" s="145" t="s">
        <v>77</v>
      </c>
      <c r="B78" s="144" t="s">
        <v>1019</v>
      </c>
      <c r="C78" s="144" t="s">
        <v>1109</v>
      </c>
      <c r="D78" s="143"/>
      <c r="E78" s="142">
        <v>40000</v>
      </c>
      <c r="F78" s="142">
        <v>40000</v>
      </c>
      <c r="G78" s="141">
        <v>40000</v>
      </c>
    </row>
    <row r="79" spans="1:7" ht="38.25" outlineLevel="6" x14ac:dyDescent="0.25">
      <c r="A79" s="140" t="s">
        <v>505</v>
      </c>
      <c r="B79" s="139" t="s">
        <v>1019</v>
      </c>
      <c r="C79" s="139" t="s">
        <v>1109</v>
      </c>
      <c r="D79" s="139" t="s">
        <v>504</v>
      </c>
      <c r="E79" s="138">
        <v>40000</v>
      </c>
      <c r="F79" s="138">
        <v>40000</v>
      </c>
      <c r="G79" s="137">
        <v>40000</v>
      </c>
    </row>
    <row r="80" spans="1:7" ht="38.25" outlineLevel="5" x14ac:dyDescent="0.25">
      <c r="A80" s="145" t="s">
        <v>122</v>
      </c>
      <c r="B80" s="144" t="s">
        <v>1019</v>
      </c>
      <c r="C80" s="144" t="s">
        <v>1108</v>
      </c>
      <c r="D80" s="143"/>
      <c r="E80" s="142">
        <v>32107</v>
      </c>
      <c r="F80" s="142">
        <v>19480</v>
      </c>
      <c r="G80" s="141">
        <v>19480</v>
      </c>
    </row>
    <row r="81" spans="1:7" ht="38.25" outlineLevel="6" x14ac:dyDescent="0.25">
      <c r="A81" s="140" t="s">
        <v>505</v>
      </c>
      <c r="B81" s="139" t="s">
        <v>1019</v>
      </c>
      <c r="C81" s="139" t="s">
        <v>1108</v>
      </c>
      <c r="D81" s="139" t="s">
        <v>504</v>
      </c>
      <c r="E81" s="138">
        <v>32107</v>
      </c>
      <c r="F81" s="138">
        <v>19480</v>
      </c>
      <c r="G81" s="137">
        <v>19480</v>
      </c>
    </row>
    <row r="82" spans="1:7" ht="51" outlineLevel="5" x14ac:dyDescent="0.25">
      <c r="A82" s="145" t="s">
        <v>1107</v>
      </c>
      <c r="B82" s="144" t="s">
        <v>1019</v>
      </c>
      <c r="C82" s="144" t="s">
        <v>1106</v>
      </c>
      <c r="D82" s="143"/>
      <c r="E82" s="142">
        <v>3222000</v>
      </c>
      <c r="F82" s="142">
        <v>3222000</v>
      </c>
      <c r="G82" s="141">
        <v>3222000</v>
      </c>
    </row>
    <row r="83" spans="1:7" ht="38.25" outlineLevel="6" x14ac:dyDescent="0.25">
      <c r="A83" s="140" t="s">
        <v>505</v>
      </c>
      <c r="B83" s="139" t="s">
        <v>1019</v>
      </c>
      <c r="C83" s="139" t="s">
        <v>1106</v>
      </c>
      <c r="D83" s="139" t="s">
        <v>504</v>
      </c>
      <c r="E83" s="138">
        <v>2735650.28</v>
      </c>
      <c r="F83" s="138">
        <v>2718691.78</v>
      </c>
      <c r="G83" s="137">
        <v>2718691.78</v>
      </c>
    </row>
    <row r="84" spans="1:7" outlineLevel="6" x14ac:dyDescent="0.25">
      <c r="A84" s="140" t="s">
        <v>473</v>
      </c>
      <c r="B84" s="139" t="s">
        <v>1019</v>
      </c>
      <c r="C84" s="139" t="s">
        <v>1106</v>
      </c>
      <c r="D84" s="139" t="s">
        <v>471</v>
      </c>
      <c r="E84" s="138">
        <v>486349.72</v>
      </c>
      <c r="F84" s="138">
        <v>503308.22</v>
      </c>
      <c r="G84" s="137">
        <v>503308.22</v>
      </c>
    </row>
    <row r="85" spans="1:7" ht="51" outlineLevel="5" x14ac:dyDescent="0.25">
      <c r="A85" s="145" t="s">
        <v>1105</v>
      </c>
      <c r="B85" s="144" t="s">
        <v>1019</v>
      </c>
      <c r="C85" s="144" t="s">
        <v>1104</v>
      </c>
      <c r="D85" s="143"/>
      <c r="E85" s="142">
        <v>1425800</v>
      </c>
      <c r="F85" s="142">
        <v>1425800</v>
      </c>
      <c r="G85" s="141">
        <v>1425800</v>
      </c>
    </row>
    <row r="86" spans="1:7" ht="38.25" outlineLevel="6" x14ac:dyDescent="0.25">
      <c r="A86" s="140" t="s">
        <v>505</v>
      </c>
      <c r="B86" s="139" t="s">
        <v>1019</v>
      </c>
      <c r="C86" s="139" t="s">
        <v>1104</v>
      </c>
      <c r="D86" s="139" t="s">
        <v>504</v>
      </c>
      <c r="E86" s="138">
        <v>874449.97</v>
      </c>
      <c r="F86" s="138">
        <v>874449.97</v>
      </c>
      <c r="G86" s="137">
        <v>874449.97</v>
      </c>
    </row>
    <row r="87" spans="1:7" outlineLevel="6" x14ac:dyDescent="0.25">
      <c r="A87" s="140" t="s">
        <v>473</v>
      </c>
      <c r="B87" s="139" t="s">
        <v>1019</v>
      </c>
      <c r="C87" s="139" t="s">
        <v>1104</v>
      </c>
      <c r="D87" s="139" t="s">
        <v>471</v>
      </c>
      <c r="E87" s="138">
        <v>551350.03</v>
      </c>
      <c r="F87" s="138">
        <v>551350.03</v>
      </c>
      <c r="G87" s="137">
        <v>551350.03</v>
      </c>
    </row>
    <row r="88" spans="1:7" ht="51" outlineLevel="5" x14ac:dyDescent="0.25">
      <c r="A88" s="145" t="s">
        <v>125</v>
      </c>
      <c r="B88" s="144" t="s">
        <v>1019</v>
      </c>
      <c r="C88" s="144" t="s">
        <v>1103</v>
      </c>
      <c r="D88" s="143"/>
      <c r="E88" s="142">
        <v>6000</v>
      </c>
      <c r="F88" s="142">
        <v>6000</v>
      </c>
      <c r="G88" s="141">
        <v>6000</v>
      </c>
    </row>
    <row r="89" spans="1:7" outlineLevel="6" x14ac:dyDescent="0.25">
      <c r="A89" s="140" t="s">
        <v>473</v>
      </c>
      <c r="B89" s="139" t="s">
        <v>1019</v>
      </c>
      <c r="C89" s="139" t="s">
        <v>1103</v>
      </c>
      <c r="D89" s="139" t="s">
        <v>471</v>
      </c>
      <c r="E89" s="138">
        <v>6000</v>
      </c>
      <c r="F89" s="138">
        <v>6000</v>
      </c>
      <c r="G89" s="137">
        <v>6000</v>
      </c>
    </row>
    <row r="90" spans="1:7" outlineLevel="5" x14ac:dyDescent="0.25">
      <c r="A90" s="145" t="s">
        <v>124</v>
      </c>
      <c r="B90" s="144" t="s">
        <v>1019</v>
      </c>
      <c r="C90" s="144" t="s">
        <v>1102</v>
      </c>
      <c r="D90" s="143"/>
      <c r="E90" s="142">
        <v>1010707</v>
      </c>
      <c r="F90" s="142">
        <v>1061540</v>
      </c>
      <c r="G90" s="141">
        <v>1103873</v>
      </c>
    </row>
    <row r="91" spans="1:7" ht="38.25" outlineLevel="6" x14ac:dyDescent="0.25">
      <c r="A91" s="140" t="s">
        <v>505</v>
      </c>
      <c r="B91" s="139" t="s">
        <v>1019</v>
      </c>
      <c r="C91" s="139" t="s">
        <v>1102</v>
      </c>
      <c r="D91" s="139" t="s">
        <v>504</v>
      </c>
      <c r="E91" s="138">
        <v>935235.56</v>
      </c>
      <c r="F91" s="138">
        <v>935235.56</v>
      </c>
      <c r="G91" s="137">
        <v>935235.56</v>
      </c>
    </row>
    <row r="92" spans="1:7" outlineLevel="6" x14ac:dyDescent="0.25">
      <c r="A92" s="140" t="s">
        <v>473</v>
      </c>
      <c r="B92" s="139" t="s">
        <v>1019</v>
      </c>
      <c r="C92" s="139" t="s">
        <v>1102</v>
      </c>
      <c r="D92" s="139" t="s">
        <v>471</v>
      </c>
      <c r="E92" s="138">
        <v>75471.44</v>
      </c>
      <c r="F92" s="138">
        <v>126304.44</v>
      </c>
      <c r="G92" s="137">
        <v>168637.44</v>
      </c>
    </row>
    <row r="93" spans="1:7" ht="25.5" outlineLevel="5" x14ac:dyDescent="0.25">
      <c r="A93" s="145" t="s">
        <v>119</v>
      </c>
      <c r="B93" s="144" t="s">
        <v>1019</v>
      </c>
      <c r="C93" s="144" t="s">
        <v>1101</v>
      </c>
      <c r="D93" s="143"/>
      <c r="E93" s="142">
        <v>1074000</v>
      </c>
      <c r="F93" s="142">
        <v>1074000</v>
      </c>
      <c r="G93" s="141">
        <v>1074000</v>
      </c>
    </row>
    <row r="94" spans="1:7" ht="38.25" outlineLevel="6" x14ac:dyDescent="0.25">
      <c r="A94" s="140" t="s">
        <v>505</v>
      </c>
      <c r="B94" s="139" t="s">
        <v>1019</v>
      </c>
      <c r="C94" s="139" t="s">
        <v>1101</v>
      </c>
      <c r="D94" s="139" t="s">
        <v>504</v>
      </c>
      <c r="E94" s="138">
        <v>892878.74</v>
      </c>
      <c r="F94" s="138">
        <v>892878.74</v>
      </c>
      <c r="G94" s="137">
        <v>892878.74</v>
      </c>
    </row>
    <row r="95" spans="1:7" outlineLevel="6" x14ac:dyDescent="0.25">
      <c r="A95" s="140" t="s">
        <v>473</v>
      </c>
      <c r="B95" s="139" t="s">
        <v>1019</v>
      </c>
      <c r="C95" s="139" t="s">
        <v>1101</v>
      </c>
      <c r="D95" s="139" t="s">
        <v>471</v>
      </c>
      <c r="E95" s="138">
        <v>181121.26</v>
      </c>
      <c r="F95" s="138">
        <v>181121.26</v>
      </c>
      <c r="G95" s="137">
        <v>181121.26</v>
      </c>
    </row>
    <row r="96" spans="1:7" outlineLevel="4" x14ac:dyDescent="0.25">
      <c r="A96" s="150" t="s">
        <v>362</v>
      </c>
      <c r="B96" s="149" t="s">
        <v>1019</v>
      </c>
      <c r="C96" s="149" t="s">
        <v>361</v>
      </c>
      <c r="D96" s="148"/>
      <c r="E96" s="147">
        <v>756840</v>
      </c>
      <c r="F96" s="147">
        <v>65940</v>
      </c>
      <c r="G96" s="146">
        <v>65940</v>
      </c>
    </row>
    <row r="97" spans="1:7" outlineLevel="5" x14ac:dyDescent="0.25">
      <c r="A97" s="145" t="s">
        <v>1100</v>
      </c>
      <c r="B97" s="144" t="s">
        <v>1019</v>
      </c>
      <c r="C97" s="144" t="s">
        <v>1099</v>
      </c>
      <c r="D97" s="143"/>
      <c r="E97" s="142">
        <v>292040</v>
      </c>
      <c r="F97" s="142">
        <v>65940</v>
      </c>
      <c r="G97" s="141">
        <v>65940</v>
      </c>
    </row>
    <row r="98" spans="1:7" outlineLevel="6" x14ac:dyDescent="0.25">
      <c r="A98" s="140" t="s">
        <v>473</v>
      </c>
      <c r="B98" s="139" t="s">
        <v>1019</v>
      </c>
      <c r="C98" s="139" t="s">
        <v>1099</v>
      </c>
      <c r="D98" s="139" t="s">
        <v>471</v>
      </c>
      <c r="E98" s="138">
        <v>265290</v>
      </c>
      <c r="F98" s="138">
        <v>65940</v>
      </c>
      <c r="G98" s="137">
        <v>65940</v>
      </c>
    </row>
    <row r="99" spans="1:7" outlineLevel="6" x14ac:dyDescent="0.25">
      <c r="A99" s="140" t="s">
        <v>359</v>
      </c>
      <c r="B99" s="139" t="s">
        <v>1019</v>
      </c>
      <c r="C99" s="139" t="s">
        <v>1099</v>
      </c>
      <c r="D99" s="139" t="s">
        <v>356</v>
      </c>
      <c r="E99" s="138">
        <v>26750</v>
      </c>
      <c r="F99" s="138">
        <v>0</v>
      </c>
      <c r="G99" s="137">
        <v>0</v>
      </c>
    </row>
    <row r="100" spans="1:7" outlineLevel="5" x14ac:dyDescent="0.25">
      <c r="A100" s="145" t="s">
        <v>1098</v>
      </c>
      <c r="B100" s="144" t="s">
        <v>1019</v>
      </c>
      <c r="C100" s="144" t="s">
        <v>1097</v>
      </c>
      <c r="D100" s="143"/>
      <c r="E100" s="142">
        <v>464800</v>
      </c>
      <c r="F100" s="142">
        <v>0</v>
      </c>
      <c r="G100" s="141">
        <v>0</v>
      </c>
    </row>
    <row r="101" spans="1:7" outlineLevel="6" x14ac:dyDescent="0.25">
      <c r="A101" s="140" t="s">
        <v>473</v>
      </c>
      <c r="B101" s="139" t="s">
        <v>1019</v>
      </c>
      <c r="C101" s="139" t="s">
        <v>1097</v>
      </c>
      <c r="D101" s="139" t="s">
        <v>471</v>
      </c>
      <c r="E101" s="138">
        <v>464800</v>
      </c>
      <c r="F101" s="138">
        <v>0</v>
      </c>
      <c r="G101" s="137">
        <v>0</v>
      </c>
    </row>
    <row r="102" spans="1:7" ht="25.5" outlineLevel="3" x14ac:dyDescent="0.25">
      <c r="A102" s="155" t="s">
        <v>1096</v>
      </c>
      <c r="B102" s="154" t="s">
        <v>1019</v>
      </c>
      <c r="C102" s="154" t="s">
        <v>1095</v>
      </c>
      <c r="D102" s="153"/>
      <c r="E102" s="152">
        <v>56944034.380000003</v>
      </c>
      <c r="F102" s="152">
        <v>73170896.129999995</v>
      </c>
      <c r="G102" s="151">
        <v>74060078.129999995</v>
      </c>
    </row>
    <row r="103" spans="1:7" outlineLevel="4" x14ac:dyDescent="0.25">
      <c r="A103" s="150" t="s">
        <v>1094</v>
      </c>
      <c r="B103" s="149" t="s">
        <v>1019</v>
      </c>
      <c r="C103" s="149" t="s">
        <v>1093</v>
      </c>
      <c r="D103" s="148"/>
      <c r="E103" s="147">
        <v>56944034.380000003</v>
      </c>
      <c r="F103" s="147">
        <v>73170896.129999995</v>
      </c>
      <c r="G103" s="146">
        <v>74060078.129999995</v>
      </c>
    </row>
    <row r="104" spans="1:7" ht="25.5" outlineLevel="5" x14ac:dyDescent="0.25">
      <c r="A104" s="145" t="s">
        <v>404</v>
      </c>
      <c r="B104" s="144" t="s">
        <v>1019</v>
      </c>
      <c r="C104" s="144" t="s">
        <v>1092</v>
      </c>
      <c r="D104" s="143"/>
      <c r="E104" s="142">
        <v>572000</v>
      </c>
      <c r="F104" s="142">
        <v>0</v>
      </c>
      <c r="G104" s="141">
        <v>0</v>
      </c>
    </row>
    <row r="105" spans="1:7" ht="38.25" outlineLevel="6" x14ac:dyDescent="0.25">
      <c r="A105" s="140" t="s">
        <v>505</v>
      </c>
      <c r="B105" s="139" t="s">
        <v>1019</v>
      </c>
      <c r="C105" s="139" t="s">
        <v>1092</v>
      </c>
      <c r="D105" s="139" t="s">
        <v>504</v>
      </c>
      <c r="E105" s="138">
        <v>572000</v>
      </c>
      <c r="F105" s="138">
        <v>0</v>
      </c>
      <c r="G105" s="137">
        <v>0</v>
      </c>
    </row>
    <row r="106" spans="1:7" outlineLevel="5" x14ac:dyDescent="0.25">
      <c r="A106" s="145" t="s">
        <v>1091</v>
      </c>
      <c r="B106" s="144" t="s">
        <v>1019</v>
      </c>
      <c r="C106" s="144" t="s">
        <v>1090</v>
      </c>
      <c r="D106" s="143"/>
      <c r="E106" s="142">
        <v>56372034.380000003</v>
      </c>
      <c r="F106" s="142">
        <v>73170896.129999995</v>
      </c>
      <c r="G106" s="141">
        <v>74060078.129999995</v>
      </c>
    </row>
    <row r="107" spans="1:7" ht="38.25" outlineLevel="6" x14ac:dyDescent="0.25">
      <c r="A107" s="140" t="s">
        <v>505</v>
      </c>
      <c r="B107" s="139" t="s">
        <v>1019</v>
      </c>
      <c r="C107" s="139" t="s">
        <v>1090</v>
      </c>
      <c r="D107" s="139" t="s">
        <v>504</v>
      </c>
      <c r="E107" s="138">
        <v>50841852.149999999</v>
      </c>
      <c r="F107" s="138">
        <v>67784884.099999994</v>
      </c>
      <c r="G107" s="137">
        <v>67784066.099999994</v>
      </c>
    </row>
    <row r="108" spans="1:7" outlineLevel="6" x14ac:dyDescent="0.25">
      <c r="A108" s="140" t="s">
        <v>473</v>
      </c>
      <c r="B108" s="139" t="s">
        <v>1019</v>
      </c>
      <c r="C108" s="139" t="s">
        <v>1090</v>
      </c>
      <c r="D108" s="139" t="s">
        <v>471</v>
      </c>
      <c r="E108" s="138">
        <v>5498721.2300000004</v>
      </c>
      <c r="F108" s="138">
        <v>5354551.03</v>
      </c>
      <c r="G108" s="137">
        <v>6244551.0300000003</v>
      </c>
    </row>
    <row r="109" spans="1:7" outlineLevel="6" x14ac:dyDescent="0.25">
      <c r="A109" s="140" t="s">
        <v>359</v>
      </c>
      <c r="B109" s="139" t="s">
        <v>1019</v>
      </c>
      <c r="C109" s="139" t="s">
        <v>1090</v>
      </c>
      <c r="D109" s="139" t="s">
        <v>356</v>
      </c>
      <c r="E109" s="138">
        <v>31461</v>
      </c>
      <c r="F109" s="138">
        <v>31461</v>
      </c>
      <c r="G109" s="137">
        <v>31461</v>
      </c>
    </row>
    <row r="110" spans="1:7" ht="38.25" outlineLevel="3" x14ac:dyDescent="0.25">
      <c r="A110" s="155" t="s">
        <v>1089</v>
      </c>
      <c r="B110" s="154" t="s">
        <v>1019</v>
      </c>
      <c r="C110" s="154" t="s">
        <v>1088</v>
      </c>
      <c r="D110" s="153"/>
      <c r="E110" s="152">
        <v>12069749.869999999</v>
      </c>
      <c r="F110" s="152">
        <v>12069749.869999999</v>
      </c>
      <c r="G110" s="151">
        <v>12069749.869999999</v>
      </c>
    </row>
    <row r="111" spans="1:7" outlineLevel="4" x14ac:dyDescent="0.25">
      <c r="A111" s="150" t="s">
        <v>1087</v>
      </c>
      <c r="B111" s="149" t="s">
        <v>1019</v>
      </c>
      <c r="C111" s="149" t="s">
        <v>1086</v>
      </c>
      <c r="D111" s="148"/>
      <c r="E111" s="147">
        <v>12069749.869999999</v>
      </c>
      <c r="F111" s="147">
        <v>12069749.869999999</v>
      </c>
      <c r="G111" s="146">
        <v>12069749.869999999</v>
      </c>
    </row>
    <row r="112" spans="1:7" outlineLevel="5" x14ac:dyDescent="0.25">
      <c r="A112" s="145" t="s">
        <v>1085</v>
      </c>
      <c r="B112" s="144" t="s">
        <v>1019</v>
      </c>
      <c r="C112" s="144" t="s">
        <v>1084</v>
      </c>
      <c r="D112" s="143"/>
      <c r="E112" s="142">
        <v>12069749.869999999</v>
      </c>
      <c r="F112" s="142">
        <v>12069749.869999999</v>
      </c>
      <c r="G112" s="141">
        <v>12069749.869999999</v>
      </c>
    </row>
    <row r="113" spans="1:7" ht="38.25" outlineLevel="6" x14ac:dyDescent="0.25">
      <c r="A113" s="140" t="s">
        <v>505</v>
      </c>
      <c r="B113" s="139" t="s">
        <v>1019</v>
      </c>
      <c r="C113" s="139" t="s">
        <v>1084</v>
      </c>
      <c r="D113" s="139" t="s">
        <v>504</v>
      </c>
      <c r="E113" s="138">
        <v>10430152.439999999</v>
      </c>
      <c r="F113" s="138">
        <v>10430152.439999999</v>
      </c>
      <c r="G113" s="137">
        <v>10430152.439999999</v>
      </c>
    </row>
    <row r="114" spans="1:7" outlineLevel="6" x14ac:dyDescent="0.25">
      <c r="A114" s="140" t="s">
        <v>473</v>
      </c>
      <c r="B114" s="139" t="s">
        <v>1019</v>
      </c>
      <c r="C114" s="139" t="s">
        <v>1084</v>
      </c>
      <c r="D114" s="139" t="s">
        <v>471</v>
      </c>
      <c r="E114" s="138">
        <v>1633346.43</v>
      </c>
      <c r="F114" s="138">
        <v>1633346.43</v>
      </c>
      <c r="G114" s="137">
        <v>1633346.43</v>
      </c>
    </row>
    <row r="115" spans="1:7" outlineLevel="6" x14ac:dyDescent="0.25">
      <c r="A115" s="140" t="s">
        <v>359</v>
      </c>
      <c r="B115" s="139" t="s">
        <v>1019</v>
      </c>
      <c r="C115" s="139" t="s">
        <v>1084</v>
      </c>
      <c r="D115" s="139" t="s">
        <v>356</v>
      </c>
      <c r="E115" s="138">
        <v>6251</v>
      </c>
      <c r="F115" s="138">
        <v>6251</v>
      </c>
      <c r="G115" s="137">
        <v>6251</v>
      </c>
    </row>
    <row r="116" spans="1:7" ht="25.5" outlineLevel="3" x14ac:dyDescent="0.25">
      <c r="A116" s="155" t="s">
        <v>1083</v>
      </c>
      <c r="B116" s="154" t="s">
        <v>1019</v>
      </c>
      <c r="C116" s="154" t="s">
        <v>1082</v>
      </c>
      <c r="D116" s="153"/>
      <c r="E116" s="152">
        <v>5712677.5099999998</v>
      </c>
      <c r="F116" s="152">
        <v>5592677.5099999998</v>
      </c>
      <c r="G116" s="151">
        <v>5592677.5099999998</v>
      </c>
    </row>
    <row r="117" spans="1:7" outlineLevel="4" x14ac:dyDescent="0.25">
      <c r="A117" s="150" t="s">
        <v>1081</v>
      </c>
      <c r="B117" s="149" t="s">
        <v>1019</v>
      </c>
      <c r="C117" s="149" t="s">
        <v>1080</v>
      </c>
      <c r="D117" s="148"/>
      <c r="E117" s="147">
        <v>5712677.5099999998</v>
      </c>
      <c r="F117" s="147">
        <v>5592677.5099999998</v>
      </c>
      <c r="G117" s="146">
        <v>5592677.5099999998</v>
      </c>
    </row>
    <row r="118" spans="1:7" ht="25.5" outlineLevel="5" x14ac:dyDescent="0.25">
      <c r="A118" s="145" t="s">
        <v>404</v>
      </c>
      <c r="B118" s="144" t="s">
        <v>1019</v>
      </c>
      <c r="C118" s="144" t="s">
        <v>1079</v>
      </c>
      <c r="D118" s="143"/>
      <c r="E118" s="142">
        <v>120000</v>
      </c>
      <c r="F118" s="142">
        <v>0</v>
      </c>
      <c r="G118" s="141">
        <v>0</v>
      </c>
    </row>
    <row r="119" spans="1:7" ht="38.25" outlineLevel="6" x14ac:dyDescent="0.25">
      <c r="A119" s="140" t="s">
        <v>505</v>
      </c>
      <c r="B119" s="139" t="s">
        <v>1019</v>
      </c>
      <c r="C119" s="139" t="s">
        <v>1079</v>
      </c>
      <c r="D119" s="139" t="s">
        <v>504</v>
      </c>
      <c r="E119" s="138">
        <v>120000</v>
      </c>
      <c r="F119" s="138">
        <v>0</v>
      </c>
      <c r="G119" s="137">
        <v>0</v>
      </c>
    </row>
    <row r="120" spans="1:7" outlineLevel="5" x14ac:dyDescent="0.25">
      <c r="A120" s="145" t="s">
        <v>1078</v>
      </c>
      <c r="B120" s="144" t="s">
        <v>1019</v>
      </c>
      <c r="C120" s="144" t="s">
        <v>1077</v>
      </c>
      <c r="D120" s="143"/>
      <c r="E120" s="142">
        <v>5592677.5099999998</v>
      </c>
      <c r="F120" s="142">
        <v>5592677.5099999998</v>
      </c>
      <c r="G120" s="141">
        <v>5592677.5099999998</v>
      </c>
    </row>
    <row r="121" spans="1:7" ht="38.25" outlineLevel="6" x14ac:dyDescent="0.25">
      <c r="A121" s="140" t="s">
        <v>505</v>
      </c>
      <c r="B121" s="139" t="s">
        <v>1019</v>
      </c>
      <c r="C121" s="139" t="s">
        <v>1077</v>
      </c>
      <c r="D121" s="139" t="s">
        <v>504</v>
      </c>
      <c r="E121" s="138">
        <v>3735458.98</v>
      </c>
      <c r="F121" s="138">
        <v>3735458.98</v>
      </c>
      <c r="G121" s="137">
        <v>3735458.98</v>
      </c>
    </row>
    <row r="122" spans="1:7" outlineLevel="6" x14ac:dyDescent="0.25">
      <c r="A122" s="140" t="s">
        <v>473</v>
      </c>
      <c r="B122" s="139" t="s">
        <v>1019</v>
      </c>
      <c r="C122" s="139" t="s">
        <v>1077</v>
      </c>
      <c r="D122" s="139" t="s">
        <v>471</v>
      </c>
      <c r="E122" s="138">
        <v>1857218.53</v>
      </c>
      <c r="F122" s="138">
        <v>1857218.53</v>
      </c>
      <c r="G122" s="137">
        <v>1857218.53</v>
      </c>
    </row>
    <row r="123" spans="1:7" ht="25.5" outlineLevel="3" x14ac:dyDescent="0.25">
      <c r="A123" s="155" t="s">
        <v>1076</v>
      </c>
      <c r="B123" s="154" t="s">
        <v>1019</v>
      </c>
      <c r="C123" s="154" t="s">
        <v>1075</v>
      </c>
      <c r="D123" s="153"/>
      <c r="E123" s="152">
        <v>187369967.37</v>
      </c>
      <c r="F123" s="152">
        <v>225160465.53999999</v>
      </c>
      <c r="G123" s="151">
        <v>225160465.53999999</v>
      </c>
    </row>
    <row r="124" spans="1:7" ht="25.5" outlineLevel="4" x14ac:dyDescent="0.25">
      <c r="A124" s="150" t="s">
        <v>1074</v>
      </c>
      <c r="B124" s="149" t="s">
        <v>1019</v>
      </c>
      <c r="C124" s="149" t="s">
        <v>1073</v>
      </c>
      <c r="D124" s="148"/>
      <c r="E124" s="147">
        <v>106254913.84</v>
      </c>
      <c r="F124" s="147">
        <v>123135671.81</v>
      </c>
      <c r="G124" s="146">
        <v>123135671.81</v>
      </c>
    </row>
    <row r="125" spans="1:7" ht="25.5" outlineLevel="5" x14ac:dyDescent="0.25">
      <c r="A125" s="145" t="s">
        <v>404</v>
      </c>
      <c r="B125" s="144" t="s">
        <v>1019</v>
      </c>
      <c r="C125" s="144" t="s">
        <v>1072</v>
      </c>
      <c r="D125" s="143"/>
      <c r="E125" s="142">
        <v>370000</v>
      </c>
      <c r="F125" s="142">
        <v>0</v>
      </c>
      <c r="G125" s="141">
        <v>0</v>
      </c>
    </row>
    <row r="126" spans="1:7" ht="38.25" outlineLevel="6" x14ac:dyDescent="0.25">
      <c r="A126" s="140" t="s">
        <v>505</v>
      </c>
      <c r="B126" s="139" t="s">
        <v>1019</v>
      </c>
      <c r="C126" s="139" t="s">
        <v>1072</v>
      </c>
      <c r="D126" s="139" t="s">
        <v>504</v>
      </c>
      <c r="E126" s="138">
        <v>370000</v>
      </c>
      <c r="F126" s="138">
        <v>0</v>
      </c>
      <c r="G126" s="137">
        <v>0</v>
      </c>
    </row>
    <row r="127" spans="1:7" outlineLevel="5" x14ac:dyDescent="0.25">
      <c r="A127" s="145" t="s">
        <v>1071</v>
      </c>
      <c r="B127" s="144" t="s">
        <v>1019</v>
      </c>
      <c r="C127" s="144" t="s">
        <v>1070</v>
      </c>
      <c r="D127" s="143"/>
      <c r="E127" s="142">
        <v>58341662.43</v>
      </c>
      <c r="F127" s="142">
        <v>77736259.459999993</v>
      </c>
      <c r="G127" s="141">
        <v>77736259.459999993</v>
      </c>
    </row>
    <row r="128" spans="1:7" ht="38.25" outlineLevel="6" x14ac:dyDescent="0.25">
      <c r="A128" s="140" t="s">
        <v>505</v>
      </c>
      <c r="B128" s="139" t="s">
        <v>1019</v>
      </c>
      <c r="C128" s="139" t="s">
        <v>1070</v>
      </c>
      <c r="D128" s="139" t="s">
        <v>504</v>
      </c>
      <c r="E128" s="138">
        <v>58186103.310000002</v>
      </c>
      <c r="F128" s="138">
        <v>77580700.340000004</v>
      </c>
      <c r="G128" s="137">
        <v>77580700.340000004</v>
      </c>
    </row>
    <row r="129" spans="1:7" outlineLevel="6" x14ac:dyDescent="0.25">
      <c r="A129" s="140" t="s">
        <v>359</v>
      </c>
      <c r="B129" s="139" t="s">
        <v>1019</v>
      </c>
      <c r="C129" s="139" t="s">
        <v>1070</v>
      </c>
      <c r="D129" s="139" t="s">
        <v>356</v>
      </c>
      <c r="E129" s="138">
        <v>155559.12</v>
      </c>
      <c r="F129" s="138">
        <v>155559.12</v>
      </c>
      <c r="G129" s="137">
        <v>155559.12</v>
      </c>
    </row>
    <row r="130" spans="1:7" outlineLevel="5" x14ac:dyDescent="0.25">
      <c r="A130" s="145" t="s">
        <v>1069</v>
      </c>
      <c r="B130" s="144" t="s">
        <v>1019</v>
      </c>
      <c r="C130" s="144" t="s">
        <v>1068</v>
      </c>
      <c r="D130" s="143"/>
      <c r="E130" s="142">
        <v>47543251.409999996</v>
      </c>
      <c r="F130" s="142">
        <v>45399412.350000001</v>
      </c>
      <c r="G130" s="141">
        <v>45399412.350000001</v>
      </c>
    </row>
    <row r="131" spans="1:7" ht="38.25" outlineLevel="6" x14ac:dyDescent="0.25">
      <c r="A131" s="140" t="s">
        <v>505</v>
      </c>
      <c r="B131" s="139" t="s">
        <v>1019</v>
      </c>
      <c r="C131" s="139" t="s">
        <v>1068</v>
      </c>
      <c r="D131" s="139" t="s">
        <v>504</v>
      </c>
      <c r="E131" s="138">
        <v>183799</v>
      </c>
      <c r="F131" s="138">
        <v>183799</v>
      </c>
      <c r="G131" s="137">
        <v>183799</v>
      </c>
    </row>
    <row r="132" spans="1:7" outlineLevel="6" x14ac:dyDescent="0.25">
      <c r="A132" s="140" t="s">
        <v>473</v>
      </c>
      <c r="B132" s="139" t="s">
        <v>1019</v>
      </c>
      <c r="C132" s="139" t="s">
        <v>1068</v>
      </c>
      <c r="D132" s="139" t="s">
        <v>471</v>
      </c>
      <c r="E132" s="138">
        <v>47210699.920000002</v>
      </c>
      <c r="F132" s="138">
        <v>45067669.5</v>
      </c>
      <c r="G132" s="137">
        <v>45067669.5</v>
      </c>
    </row>
    <row r="133" spans="1:7" outlineLevel="6" x14ac:dyDescent="0.25">
      <c r="A133" s="140" t="s">
        <v>359</v>
      </c>
      <c r="B133" s="139" t="s">
        <v>1019</v>
      </c>
      <c r="C133" s="139" t="s">
        <v>1068</v>
      </c>
      <c r="D133" s="139" t="s">
        <v>356</v>
      </c>
      <c r="E133" s="138">
        <v>148752.49</v>
      </c>
      <c r="F133" s="138">
        <v>147943.85</v>
      </c>
      <c r="G133" s="137">
        <v>147943.85</v>
      </c>
    </row>
    <row r="134" spans="1:7" outlineLevel="4" x14ac:dyDescent="0.25">
      <c r="A134" s="150" t="s">
        <v>1067</v>
      </c>
      <c r="B134" s="149" t="s">
        <v>1019</v>
      </c>
      <c r="C134" s="149" t="s">
        <v>1066</v>
      </c>
      <c r="D134" s="148"/>
      <c r="E134" s="147">
        <v>712486</v>
      </c>
      <c r="F134" s="147">
        <v>0</v>
      </c>
      <c r="G134" s="146">
        <v>0</v>
      </c>
    </row>
    <row r="135" spans="1:7" ht="25.5" outlineLevel="5" x14ac:dyDescent="0.25">
      <c r="A135" s="145" t="s">
        <v>1065</v>
      </c>
      <c r="B135" s="144" t="s">
        <v>1019</v>
      </c>
      <c r="C135" s="144" t="s">
        <v>1064</v>
      </c>
      <c r="D135" s="143"/>
      <c r="E135" s="142">
        <v>712486</v>
      </c>
      <c r="F135" s="142">
        <v>0</v>
      </c>
      <c r="G135" s="141">
        <v>0</v>
      </c>
    </row>
    <row r="136" spans="1:7" outlineLevel="6" x14ac:dyDescent="0.25">
      <c r="A136" s="140" t="s">
        <v>473</v>
      </c>
      <c r="B136" s="139" t="s">
        <v>1019</v>
      </c>
      <c r="C136" s="139" t="s">
        <v>1064</v>
      </c>
      <c r="D136" s="139" t="s">
        <v>471</v>
      </c>
      <c r="E136" s="138">
        <v>712486</v>
      </c>
      <c r="F136" s="138">
        <v>0</v>
      </c>
      <c r="G136" s="137">
        <v>0</v>
      </c>
    </row>
    <row r="137" spans="1:7" ht="25.5" outlineLevel="4" x14ac:dyDescent="0.25">
      <c r="A137" s="150" t="s">
        <v>1063</v>
      </c>
      <c r="B137" s="149" t="s">
        <v>1019</v>
      </c>
      <c r="C137" s="149" t="s">
        <v>1062</v>
      </c>
      <c r="D137" s="148"/>
      <c r="E137" s="147">
        <v>80402567.530000001</v>
      </c>
      <c r="F137" s="147">
        <v>102024793.73</v>
      </c>
      <c r="G137" s="146">
        <v>102024793.73</v>
      </c>
    </row>
    <row r="138" spans="1:7" ht="25.5" outlineLevel="5" x14ac:dyDescent="0.25">
      <c r="A138" s="145" t="s">
        <v>404</v>
      </c>
      <c r="B138" s="144" t="s">
        <v>1019</v>
      </c>
      <c r="C138" s="144" t="s">
        <v>1061</v>
      </c>
      <c r="D138" s="143"/>
      <c r="E138" s="142">
        <v>350000</v>
      </c>
      <c r="F138" s="142">
        <v>0</v>
      </c>
      <c r="G138" s="141">
        <v>0</v>
      </c>
    </row>
    <row r="139" spans="1:7" ht="38.25" outlineLevel="6" x14ac:dyDescent="0.25">
      <c r="A139" s="140" t="s">
        <v>505</v>
      </c>
      <c r="B139" s="139" t="s">
        <v>1019</v>
      </c>
      <c r="C139" s="139" t="s">
        <v>1061</v>
      </c>
      <c r="D139" s="139" t="s">
        <v>504</v>
      </c>
      <c r="E139" s="138">
        <v>350000</v>
      </c>
      <c r="F139" s="138">
        <v>0</v>
      </c>
      <c r="G139" s="137">
        <v>0</v>
      </c>
    </row>
    <row r="140" spans="1:7" outlineLevel="5" x14ac:dyDescent="0.25">
      <c r="A140" s="145" t="s">
        <v>1060</v>
      </c>
      <c r="B140" s="144" t="s">
        <v>1019</v>
      </c>
      <c r="C140" s="144" t="s">
        <v>1059</v>
      </c>
      <c r="D140" s="143"/>
      <c r="E140" s="142">
        <v>66151167.960000001</v>
      </c>
      <c r="F140" s="142">
        <v>88159676.269999996</v>
      </c>
      <c r="G140" s="141">
        <v>88159676.269999996</v>
      </c>
    </row>
    <row r="141" spans="1:7" ht="38.25" outlineLevel="6" x14ac:dyDescent="0.25">
      <c r="A141" s="140" t="s">
        <v>505</v>
      </c>
      <c r="B141" s="139" t="s">
        <v>1019</v>
      </c>
      <c r="C141" s="139" t="s">
        <v>1059</v>
      </c>
      <c r="D141" s="139" t="s">
        <v>504</v>
      </c>
      <c r="E141" s="138">
        <v>66151167.960000001</v>
      </c>
      <c r="F141" s="138">
        <v>88159676.269999996</v>
      </c>
      <c r="G141" s="137">
        <v>88159676.269999996</v>
      </c>
    </row>
    <row r="142" spans="1:7" ht="25.5" outlineLevel="5" x14ac:dyDescent="0.25">
      <c r="A142" s="145" t="s">
        <v>1058</v>
      </c>
      <c r="B142" s="144" t="s">
        <v>1019</v>
      </c>
      <c r="C142" s="144" t="s">
        <v>1057</v>
      </c>
      <c r="D142" s="143"/>
      <c r="E142" s="142">
        <v>13901399.57</v>
      </c>
      <c r="F142" s="142">
        <v>13865117.460000001</v>
      </c>
      <c r="G142" s="141">
        <v>13865117.460000001</v>
      </c>
    </row>
    <row r="143" spans="1:7" outlineLevel="6" x14ac:dyDescent="0.25">
      <c r="A143" s="140" t="s">
        <v>473</v>
      </c>
      <c r="B143" s="139" t="s">
        <v>1019</v>
      </c>
      <c r="C143" s="139" t="s">
        <v>1057</v>
      </c>
      <c r="D143" s="139" t="s">
        <v>471</v>
      </c>
      <c r="E143" s="138">
        <v>13801399.57</v>
      </c>
      <c r="F143" s="138">
        <v>13865117.460000001</v>
      </c>
      <c r="G143" s="137">
        <v>13865117.460000001</v>
      </c>
    </row>
    <row r="144" spans="1:7" outlineLevel="6" x14ac:dyDescent="0.25">
      <c r="A144" s="140" t="s">
        <v>359</v>
      </c>
      <c r="B144" s="139" t="s">
        <v>1019</v>
      </c>
      <c r="C144" s="139" t="s">
        <v>1057</v>
      </c>
      <c r="D144" s="139" t="s">
        <v>356</v>
      </c>
      <c r="E144" s="138">
        <v>100000</v>
      </c>
      <c r="F144" s="138">
        <v>0</v>
      </c>
      <c r="G144" s="137">
        <v>0</v>
      </c>
    </row>
    <row r="145" spans="1:7" ht="25.5" outlineLevel="2" x14ac:dyDescent="0.25">
      <c r="A145" s="160" t="s">
        <v>1056</v>
      </c>
      <c r="B145" s="159" t="s">
        <v>1019</v>
      </c>
      <c r="C145" s="159" t="s">
        <v>1055</v>
      </c>
      <c r="D145" s="158"/>
      <c r="E145" s="157">
        <v>40868895</v>
      </c>
      <c r="F145" s="157">
        <v>20404191</v>
      </c>
      <c r="G145" s="156">
        <v>14812471</v>
      </c>
    </row>
    <row r="146" spans="1:7" outlineLevel="4" x14ac:dyDescent="0.25">
      <c r="A146" s="150" t="s">
        <v>1054</v>
      </c>
      <c r="B146" s="149" t="s">
        <v>1019</v>
      </c>
      <c r="C146" s="149" t="s">
        <v>1053</v>
      </c>
      <c r="D146" s="148"/>
      <c r="E146" s="147">
        <v>18099180</v>
      </c>
      <c r="F146" s="147">
        <v>19995476</v>
      </c>
      <c r="G146" s="146">
        <v>14403756</v>
      </c>
    </row>
    <row r="147" spans="1:7" outlineLevel="5" x14ac:dyDescent="0.25">
      <c r="A147" s="145" t="s">
        <v>1052</v>
      </c>
      <c r="B147" s="144" t="s">
        <v>1019</v>
      </c>
      <c r="C147" s="144" t="s">
        <v>1051</v>
      </c>
      <c r="D147" s="143"/>
      <c r="E147" s="142">
        <v>208857</v>
      </c>
      <c r="F147" s="142">
        <v>77202</v>
      </c>
      <c r="G147" s="141">
        <v>77202</v>
      </c>
    </row>
    <row r="148" spans="1:7" outlineLevel="6" x14ac:dyDescent="0.25">
      <c r="A148" s="140" t="s">
        <v>473</v>
      </c>
      <c r="B148" s="139" t="s">
        <v>1019</v>
      </c>
      <c r="C148" s="139" t="s">
        <v>1051</v>
      </c>
      <c r="D148" s="139" t="s">
        <v>471</v>
      </c>
      <c r="E148" s="138">
        <v>208857</v>
      </c>
      <c r="F148" s="138">
        <v>77202</v>
      </c>
      <c r="G148" s="137">
        <v>77202</v>
      </c>
    </row>
    <row r="149" spans="1:7" outlineLevel="5" x14ac:dyDescent="0.25">
      <c r="A149" s="145" t="s">
        <v>1050</v>
      </c>
      <c r="B149" s="144" t="s">
        <v>1019</v>
      </c>
      <c r="C149" s="144" t="s">
        <v>1049</v>
      </c>
      <c r="D149" s="143"/>
      <c r="E149" s="142">
        <v>8562737</v>
      </c>
      <c r="F149" s="142">
        <v>11631737</v>
      </c>
      <c r="G149" s="141">
        <v>11631737</v>
      </c>
    </row>
    <row r="150" spans="1:7" outlineLevel="6" x14ac:dyDescent="0.25">
      <c r="A150" s="140" t="s">
        <v>473</v>
      </c>
      <c r="B150" s="139" t="s">
        <v>1019</v>
      </c>
      <c r="C150" s="139" t="s">
        <v>1049</v>
      </c>
      <c r="D150" s="139" t="s">
        <v>471</v>
      </c>
      <c r="E150" s="138">
        <v>8562737</v>
      </c>
      <c r="F150" s="138">
        <v>11631737</v>
      </c>
      <c r="G150" s="137">
        <v>11631737</v>
      </c>
    </row>
    <row r="151" spans="1:7" ht="25.5" outlineLevel="5" x14ac:dyDescent="0.25">
      <c r="A151" s="145" t="s">
        <v>1048</v>
      </c>
      <c r="B151" s="144" t="s">
        <v>1019</v>
      </c>
      <c r="C151" s="144" t="s">
        <v>1047</v>
      </c>
      <c r="D151" s="143"/>
      <c r="E151" s="142">
        <v>1375915</v>
      </c>
      <c r="F151" s="142">
        <v>655000</v>
      </c>
      <c r="G151" s="141">
        <v>655000</v>
      </c>
    </row>
    <row r="152" spans="1:7" outlineLevel="6" x14ac:dyDescent="0.25">
      <c r="A152" s="140" t="s">
        <v>473</v>
      </c>
      <c r="B152" s="139" t="s">
        <v>1019</v>
      </c>
      <c r="C152" s="139" t="s">
        <v>1047</v>
      </c>
      <c r="D152" s="139" t="s">
        <v>471</v>
      </c>
      <c r="E152" s="138">
        <v>1375915</v>
      </c>
      <c r="F152" s="138">
        <v>655000</v>
      </c>
      <c r="G152" s="137">
        <v>655000</v>
      </c>
    </row>
    <row r="153" spans="1:7" outlineLevel="5" x14ac:dyDescent="0.25">
      <c r="A153" s="145" t="s">
        <v>1046</v>
      </c>
      <c r="B153" s="144" t="s">
        <v>1019</v>
      </c>
      <c r="C153" s="144" t="s">
        <v>1045</v>
      </c>
      <c r="D153" s="143"/>
      <c r="E153" s="142">
        <v>1261267</v>
      </c>
      <c r="F153" s="142">
        <v>1261267</v>
      </c>
      <c r="G153" s="141">
        <v>1261267</v>
      </c>
    </row>
    <row r="154" spans="1:7" outlineLevel="6" x14ac:dyDescent="0.25">
      <c r="A154" s="140" t="s">
        <v>473</v>
      </c>
      <c r="B154" s="139" t="s">
        <v>1019</v>
      </c>
      <c r="C154" s="139" t="s">
        <v>1045</v>
      </c>
      <c r="D154" s="139" t="s">
        <v>471</v>
      </c>
      <c r="E154" s="138">
        <v>1261267</v>
      </c>
      <c r="F154" s="138">
        <v>1261267</v>
      </c>
      <c r="G154" s="137">
        <v>1261267</v>
      </c>
    </row>
    <row r="155" spans="1:7" ht="25.5" outlineLevel="5" x14ac:dyDescent="0.25">
      <c r="A155" s="145" t="s">
        <v>1044</v>
      </c>
      <c r="B155" s="144" t="s">
        <v>1019</v>
      </c>
      <c r="C155" s="144" t="s">
        <v>1043</v>
      </c>
      <c r="D155" s="143"/>
      <c r="E155" s="142">
        <v>6450854</v>
      </c>
      <c r="F155" s="142">
        <v>5591720</v>
      </c>
      <c r="G155" s="141">
        <v>0</v>
      </c>
    </row>
    <row r="156" spans="1:7" outlineLevel="6" x14ac:dyDescent="0.25">
      <c r="A156" s="140" t="s">
        <v>473</v>
      </c>
      <c r="B156" s="139" t="s">
        <v>1019</v>
      </c>
      <c r="C156" s="139" t="s">
        <v>1043</v>
      </c>
      <c r="D156" s="139" t="s">
        <v>471</v>
      </c>
      <c r="E156" s="138">
        <v>6450854</v>
      </c>
      <c r="F156" s="138">
        <v>5591720</v>
      </c>
      <c r="G156" s="137">
        <v>0</v>
      </c>
    </row>
    <row r="157" spans="1:7" ht="25.5" outlineLevel="5" x14ac:dyDescent="0.25">
      <c r="A157" s="145" t="s">
        <v>1042</v>
      </c>
      <c r="B157" s="144" t="s">
        <v>1019</v>
      </c>
      <c r="C157" s="144" t="s">
        <v>1041</v>
      </c>
      <c r="D157" s="143"/>
      <c r="E157" s="142">
        <v>104800</v>
      </c>
      <c r="F157" s="142">
        <v>104800</v>
      </c>
      <c r="G157" s="141">
        <v>104800</v>
      </c>
    </row>
    <row r="158" spans="1:7" outlineLevel="6" x14ac:dyDescent="0.25">
      <c r="A158" s="140" t="s">
        <v>473</v>
      </c>
      <c r="B158" s="139" t="s">
        <v>1019</v>
      </c>
      <c r="C158" s="139" t="s">
        <v>1041</v>
      </c>
      <c r="D158" s="139" t="s">
        <v>471</v>
      </c>
      <c r="E158" s="138">
        <v>61520</v>
      </c>
      <c r="F158" s="138">
        <v>61520</v>
      </c>
      <c r="G158" s="137">
        <v>61520</v>
      </c>
    </row>
    <row r="159" spans="1:7" outlineLevel="6" x14ac:dyDescent="0.25">
      <c r="A159" s="140" t="s">
        <v>359</v>
      </c>
      <c r="B159" s="139" t="s">
        <v>1019</v>
      </c>
      <c r="C159" s="139" t="s">
        <v>1041</v>
      </c>
      <c r="D159" s="139" t="s">
        <v>356</v>
      </c>
      <c r="E159" s="138">
        <v>43280</v>
      </c>
      <c r="F159" s="138">
        <v>43280</v>
      </c>
      <c r="G159" s="137">
        <v>43280</v>
      </c>
    </row>
    <row r="160" spans="1:7" ht="25.5" outlineLevel="5" x14ac:dyDescent="0.25">
      <c r="A160" s="145" t="s">
        <v>1040</v>
      </c>
      <c r="B160" s="144" t="s">
        <v>1019</v>
      </c>
      <c r="C160" s="144" t="s">
        <v>1039</v>
      </c>
      <c r="D160" s="143"/>
      <c r="E160" s="142">
        <v>134750</v>
      </c>
      <c r="F160" s="142">
        <v>673750</v>
      </c>
      <c r="G160" s="141">
        <v>673750</v>
      </c>
    </row>
    <row r="161" spans="1:7" outlineLevel="6" x14ac:dyDescent="0.25">
      <c r="A161" s="140" t="s">
        <v>473</v>
      </c>
      <c r="B161" s="139" t="s">
        <v>1019</v>
      </c>
      <c r="C161" s="139" t="s">
        <v>1039</v>
      </c>
      <c r="D161" s="139" t="s">
        <v>471</v>
      </c>
      <c r="E161" s="138">
        <v>134750</v>
      </c>
      <c r="F161" s="138">
        <v>673750</v>
      </c>
      <c r="G161" s="137">
        <v>673750</v>
      </c>
    </row>
    <row r="162" spans="1:7" ht="25.5" outlineLevel="4" x14ac:dyDescent="0.25">
      <c r="A162" s="150" t="s">
        <v>1038</v>
      </c>
      <c r="B162" s="149" t="s">
        <v>1019</v>
      </c>
      <c r="C162" s="149" t="s">
        <v>1037</v>
      </c>
      <c r="D162" s="148"/>
      <c r="E162" s="147">
        <v>22769715</v>
      </c>
      <c r="F162" s="147">
        <v>408715</v>
      </c>
      <c r="G162" s="146">
        <v>408715</v>
      </c>
    </row>
    <row r="163" spans="1:7" ht="25.5" outlineLevel="5" x14ac:dyDescent="0.25">
      <c r="A163" s="145" t="s">
        <v>1036</v>
      </c>
      <c r="B163" s="144" t="s">
        <v>1019</v>
      </c>
      <c r="C163" s="144" t="s">
        <v>1035</v>
      </c>
      <c r="D163" s="143"/>
      <c r="E163" s="142">
        <v>85325</v>
      </c>
      <c r="F163" s="142">
        <v>85325</v>
      </c>
      <c r="G163" s="141">
        <v>85325</v>
      </c>
    </row>
    <row r="164" spans="1:7" outlineLevel="6" x14ac:dyDescent="0.25">
      <c r="A164" s="140" t="s">
        <v>473</v>
      </c>
      <c r="B164" s="139" t="s">
        <v>1019</v>
      </c>
      <c r="C164" s="139" t="s">
        <v>1035</v>
      </c>
      <c r="D164" s="139" t="s">
        <v>471</v>
      </c>
      <c r="E164" s="138">
        <v>85325</v>
      </c>
      <c r="F164" s="138">
        <v>85325</v>
      </c>
      <c r="G164" s="137">
        <v>85325</v>
      </c>
    </row>
    <row r="165" spans="1:7" ht="25.5" outlineLevel="5" x14ac:dyDescent="0.25">
      <c r="A165" s="145" t="s">
        <v>1034</v>
      </c>
      <c r="B165" s="144" t="s">
        <v>1019</v>
      </c>
      <c r="C165" s="144" t="s">
        <v>1033</v>
      </c>
      <c r="D165" s="143"/>
      <c r="E165" s="142">
        <v>35000</v>
      </c>
      <c r="F165" s="142">
        <v>35000</v>
      </c>
      <c r="G165" s="141">
        <v>35000</v>
      </c>
    </row>
    <row r="166" spans="1:7" outlineLevel="6" x14ac:dyDescent="0.25">
      <c r="A166" s="140" t="s">
        <v>473</v>
      </c>
      <c r="B166" s="139" t="s">
        <v>1019</v>
      </c>
      <c r="C166" s="139" t="s">
        <v>1033</v>
      </c>
      <c r="D166" s="139" t="s">
        <v>471</v>
      </c>
      <c r="E166" s="138">
        <v>35000</v>
      </c>
      <c r="F166" s="138">
        <v>35000</v>
      </c>
      <c r="G166" s="137">
        <v>35000</v>
      </c>
    </row>
    <row r="167" spans="1:7" ht="25.5" outlineLevel="5" x14ac:dyDescent="0.25">
      <c r="A167" s="145" t="s">
        <v>1032</v>
      </c>
      <c r="B167" s="144" t="s">
        <v>1019</v>
      </c>
      <c r="C167" s="144" t="s">
        <v>1031</v>
      </c>
      <c r="D167" s="143"/>
      <c r="E167" s="142">
        <v>288390</v>
      </c>
      <c r="F167" s="142">
        <v>288390</v>
      </c>
      <c r="G167" s="141">
        <v>288390</v>
      </c>
    </row>
    <row r="168" spans="1:7" outlineLevel="6" x14ac:dyDescent="0.25">
      <c r="A168" s="140" t="s">
        <v>473</v>
      </c>
      <c r="B168" s="139" t="s">
        <v>1019</v>
      </c>
      <c r="C168" s="139" t="s">
        <v>1031</v>
      </c>
      <c r="D168" s="139" t="s">
        <v>471</v>
      </c>
      <c r="E168" s="138">
        <v>255000</v>
      </c>
      <c r="F168" s="138">
        <v>288390</v>
      </c>
      <c r="G168" s="137">
        <v>288390</v>
      </c>
    </row>
    <row r="169" spans="1:7" outlineLevel="6" x14ac:dyDescent="0.25">
      <c r="A169" s="140" t="s">
        <v>359</v>
      </c>
      <c r="B169" s="139" t="s">
        <v>1019</v>
      </c>
      <c r="C169" s="139" t="s">
        <v>1031</v>
      </c>
      <c r="D169" s="139" t="s">
        <v>356</v>
      </c>
      <c r="E169" s="138">
        <v>33390</v>
      </c>
      <c r="F169" s="138">
        <v>0</v>
      </c>
      <c r="G169" s="137">
        <v>0</v>
      </c>
    </row>
    <row r="170" spans="1:7" outlineLevel="5" x14ac:dyDescent="0.25">
      <c r="A170" s="145" t="s">
        <v>1030</v>
      </c>
      <c r="B170" s="144" t="s">
        <v>1019</v>
      </c>
      <c r="C170" s="144" t="s">
        <v>1029</v>
      </c>
      <c r="D170" s="143"/>
      <c r="E170" s="142">
        <v>22361000</v>
      </c>
      <c r="F170" s="142">
        <v>0</v>
      </c>
      <c r="G170" s="141">
        <v>0</v>
      </c>
    </row>
    <row r="171" spans="1:7" outlineLevel="6" x14ac:dyDescent="0.25">
      <c r="A171" s="140" t="s">
        <v>359</v>
      </c>
      <c r="B171" s="139" t="s">
        <v>1019</v>
      </c>
      <c r="C171" s="139" t="s">
        <v>1029</v>
      </c>
      <c r="D171" s="139" t="s">
        <v>356</v>
      </c>
      <c r="E171" s="138">
        <v>22361000</v>
      </c>
      <c r="F171" s="138">
        <v>0</v>
      </c>
      <c r="G171" s="137">
        <v>0</v>
      </c>
    </row>
    <row r="172" spans="1:7" ht="25.5" outlineLevel="2" x14ac:dyDescent="0.25">
      <c r="A172" s="160" t="s">
        <v>646</v>
      </c>
      <c r="B172" s="159" t="s">
        <v>1019</v>
      </c>
      <c r="C172" s="159" t="s">
        <v>645</v>
      </c>
      <c r="D172" s="158"/>
      <c r="E172" s="157">
        <v>132425</v>
      </c>
      <c r="F172" s="157">
        <v>500000</v>
      </c>
      <c r="G172" s="156">
        <v>500000</v>
      </c>
    </row>
    <row r="173" spans="1:7" outlineLevel="4" x14ac:dyDescent="0.25">
      <c r="A173" s="150" t="s">
        <v>644</v>
      </c>
      <c r="B173" s="149" t="s">
        <v>1019</v>
      </c>
      <c r="C173" s="149" t="s">
        <v>643</v>
      </c>
      <c r="D173" s="148"/>
      <c r="E173" s="147">
        <v>132425</v>
      </c>
      <c r="F173" s="147">
        <v>500000</v>
      </c>
      <c r="G173" s="146">
        <v>500000</v>
      </c>
    </row>
    <row r="174" spans="1:7" outlineLevel="5" x14ac:dyDescent="0.25">
      <c r="A174" s="145" t="s">
        <v>642</v>
      </c>
      <c r="B174" s="144" t="s">
        <v>1019</v>
      </c>
      <c r="C174" s="144" t="s">
        <v>640</v>
      </c>
      <c r="D174" s="143"/>
      <c r="E174" s="142">
        <v>132425</v>
      </c>
      <c r="F174" s="142">
        <v>500000</v>
      </c>
      <c r="G174" s="141">
        <v>500000</v>
      </c>
    </row>
    <row r="175" spans="1:7" outlineLevel="6" x14ac:dyDescent="0.25">
      <c r="A175" s="140" t="s">
        <v>473</v>
      </c>
      <c r="B175" s="139" t="s">
        <v>1019</v>
      </c>
      <c r="C175" s="139" t="s">
        <v>640</v>
      </c>
      <c r="D175" s="139" t="s">
        <v>471</v>
      </c>
      <c r="E175" s="138">
        <v>132425</v>
      </c>
      <c r="F175" s="138">
        <v>500000</v>
      </c>
      <c r="G175" s="137">
        <v>500000</v>
      </c>
    </row>
    <row r="176" spans="1:7" outlineLevel="2" x14ac:dyDescent="0.25">
      <c r="A176" s="160" t="s">
        <v>983</v>
      </c>
      <c r="B176" s="159" t="s">
        <v>1019</v>
      </c>
      <c r="C176" s="159" t="s">
        <v>982</v>
      </c>
      <c r="D176" s="158"/>
      <c r="E176" s="157">
        <v>932052.2</v>
      </c>
      <c r="F176" s="157">
        <v>0</v>
      </c>
      <c r="G176" s="156">
        <v>0</v>
      </c>
    </row>
    <row r="177" spans="1:7" ht="25.5" outlineLevel="5" x14ac:dyDescent="0.25">
      <c r="A177" s="145" t="s">
        <v>1028</v>
      </c>
      <c r="B177" s="144" t="s">
        <v>1019</v>
      </c>
      <c r="C177" s="144" t="s">
        <v>1027</v>
      </c>
      <c r="D177" s="143"/>
      <c r="E177" s="142">
        <v>932052.2</v>
      </c>
      <c r="F177" s="142">
        <v>0</v>
      </c>
      <c r="G177" s="141">
        <v>0</v>
      </c>
    </row>
    <row r="178" spans="1:7" outlineLevel="6" x14ac:dyDescent="0.25">
      <c r="A178" s="140" t="s">
        <v>473</v>
      </c>
      <c r="B178" s="139" t="s">
        <v>1019</v>
      </c>
      <c r="C178" s="139" t="s">
        <v>1027</v>
      </c>
      <c r="D178" s="139" t="s">
        <v>471</v>
      </c>
      <c r="E178" s="138">
        <v>932052.2</v>
      </c>
      <c r="F178" s="138">
        <v>0</v>
      </c>
      <c r="G178" s="137">
        <v>0</v>
      </c>
    </row>
    <row r="179" spans="1:7" ht="25.5" outlineLevel="2" x14ac:dyDescent="0.25">
      <c r="A179" s="160" t="s">
        <v>1026</v>
      </c>
      <c r="B179" s="159" t="s">
        <v>1019</v>
      </c>
      <c r="C179" s="159" t="s">
        <v>1025</v>
      </c>
      <c r="D179" s="158"/>
      <c r="E179" s="157">
        <v>9353127.6199999992</v>
      </c>
      <c r="F179" s="157">
        <v>26361788.760000002</v>
      </c>
      <c r="G179" s="156">
        <v>13861788.76</v>
      </c>
    </row>
    <row r="180" spans="1:7" ht="38.25" outlineLevel="5" x14ac:dyDescent="0.25">
      <c r="A180" s="145" t="s">
        <v>1024</v>
      </c>
      <c r="B180" s="144" t="s">
        <v>1019</v>
      </c>
      <c r="C180" s="144" t="s">
        <v>1023</v>
      </c>
      <c r="D180" s="143"/>
      <c r="E180" s="142">
        <v>1106179.82</v>
      </c>
      <c r="F180" s="142">
        <v>1561788.76</v>
      </c>
      <c r="G180" s="141">
        <v>1561788.76</v>
      </c>
    </row>
    <row r="181" spans="1:7" outlineLevel="6" x14ac:dyDescent="0.25">
      <c r="A181" s="140" t="s">
        <v>359</v>
      </c>
      <c r="B181" s="139" t="s">
        <v>1019</v>
      </c>
      <c r="C181" s="139" t="s">
        <v>1023</v>
      </c>
      <c r="D181" s="139" t="s">
        <v>356</v>
      </c>
      <c r="E181" s="138">
        <v>1106179.82</v>
      </c>
      <c r="F181" s="138">
        <v>1561788.76</v>
      </c>
      <c r="G181" s="137">
        <v>1561788.76</v>
      </c>
    </row>
    <row r="182" spans="1:7" ht="38.25" outlineLevel="5" x14ac:dyDescent="0.25">
      <c r="A182" s="145" t="s">
        <v>1022</v>
      </c>
      <c r="B182" s="144" t="s">
        <v>1019</v>
      </c>
      <c r="C182" s="144" t="s">
        <v>1021</v>
      </c>
      <c r="D182" s="143"/>
      <c r="E182" s="142">
        <v>7246947.7999999998</v>
      </c>
      <c r="F182" s="142">
        <v>14800000</v>
      </c>
      <c r="G182" s="141">
        <v>12300000</v>
      </c>
    </row>
    <row r="183" spans="1:7" outlineLevel="6" x14ac:dyDescent="0.25">
      <c r="A183" s="140" t="s">
        <v>359</v>
      </c>
      <c r="B183" s="139" t="s">
        <v>1019</v>
      </c>
      <c r="C183" s="139" t="s">
        <v>1021</v>
      </c>
      <c r="D183" s="139" t="s">
        <v>356</v>
      </c>
      <c r="E183" s="138">
        <v>7246947.7999999998</v>
      </c>
      <c r="F183" s="138">
        <v>14800000</v>
      </c>
      <c r="G183" s="137">
        <v>12300000</v>
      </c>
    </row>
    <row r="184" spans="1:7" ht="25.5" outlineLevel="5" x14ac:dyDescent="0.25">
      <c r="A184" s="145" t="s">
        <v>1020</v>
      </c>
      <c r="B184" s="144" t="s">
        <v>1019</v>
      </c>
      <c r="C184" s="144" t="s">
        <v>1018</v>
      </c>
      <c r="D184" s="143"/>
      <c r="E184" s="142">
        <v>1000000</v>
      </c>
      <c r="F184" s="142">
        <v>10000000</v>
      </c>
      <c r="G184" s="141">
        <v>0</v>
      </c>
    </row>
    <row r="185" spans="1:7" outlineLevel="6" x14ac:dyDescent="0.25">
      <c r="A185" s="140" t="s">
        <v>359</v>
      </c>
      <c r="B185" s="139" t="s">
        <v>1019</v>
      </c>
      <c r="C185" s="139" t="s">
        <v>1018</v>
      </c>
      <c r="D185" s="139" t="s">
        <v>356</v>
      </c>
      <c r="E185" s="138">
        <v>1000000</v>
      </c>
      <c r="F185" s="138">
        <v>10000000</v>
      </c>
      <c r="G185" s="137">
        <v>0</v>
      </c>
    </row>
    <row r="186" spans="1:7" ht="15.75" thickBot="1" x14ac:dyDescent="0.3">
      <c r="A186" s="170" t="s">
        <v>1017</v>
      </c>
      <c r="B186" s="169" t="s">
        <v>1016</v>
      </c>
      <c r="C186" s="168"/>
      <c r="D186" s="168"/>
      <c r="E186" s="167">
        <v>35301450.369999997</v>
      </c>
      <c r="F186" s="167">
        <v>36099295.009999998</v>
      </c>
      <c r="G186" s="166">
        <v>36494832.009999998</v>
      </c>
    </row>
    <row r="187" spans="1:7" outlineLevel="1" x14ac:dyDescent="0.25">
      <c r="A187" s="165" t="s">
        <v>1015</v>
      </c>
      <c r="B187" s="164" t="s">
        <v>1011</v>
      </c>
      <c r="C187" s="163"/>
      <c r="D187" s="163"/>
      <c r="E187" s="162">
        <v>2906876</v>
      </c>
      <c r="F187" s="162">
        <v>3065904</v>
      </c>
      <c r="G187" s="161">
        <v>3461441</v>
      </c>
    </row>
    <row r="188" spans="1:7" ht="25.5" outlineLevel="2" x14ac:dyDescent="0.25">
      <c r="A188" s="160" t="s">
        <v>366</v>
      </c>
      <c r="B188" s="159" t="s">
        <v>1011</v>
      </c>
      <c r="C188" s="159" t="s">
        <v>365</v>
      </c>
      <c r="D188" s="158"/>
      <c r="E188" s="157">
        <v>2906876</v>
      </c>
      <c r="F188" s="157">
        <v>3065904</v>
      </c>
      <c r="G188" s="156">
        <v>3461441</v>
      </c>
    </row>
    <row r="189" spans="1:7" ht="25.5" outlineLevel="3" x14ac:dyDescent="0.25">
      <c r="A189" s="155" t="s">
        <v>364</v>
      </c>
      <c r="B189" s="154" t="s">
        <v>1011</v>
      </c>
      <c r="C189" s="154" t="s">
        <v>363</v>
      </c>
      <c r="D189" s="153"/>
      <c r="E189" s="152">
        <v>2906876</v>
      </c>
      <c r="F189" s="152">
        <v>3065904</v>
      </c>
      <c r="G189" s="151">
        <v>3461441</v>
      </c>
    </row>
    <row r="190" spans="1:7" ht="25.5" outlineLevel="4" x14ac:dyDescent="0.25">
      <c r="A190" s="150" t="s">
        <v>1014</v>
      </c>
      <c r="B190" s="149" t="s">
        <v>1011</v>
      </c>
      <c r="C190" s="149" t="s">
        <v>1013</v>
      </c>
      <c r="D190" s="148"/>
      <c r="E190" s="147">
        <v>2906876</v>
      </c>
      <c r="F190" s="147">
        <v>3065904</v>
      </c>
      <c r="G190" s="146">
        <v>3461441</v>
      </c>
    </row>
    <row r="191" spans="1:7" ht="25.5" outlineLevel="5" x14ac:dyDescent="0.25">
      <c r="A191" s="145" t="s">
        <v>1012</v>
      </c>
      <c r="B191" s="144" t="s">
        <v>1011</v>
      </c>
      <c r="C191" s="144" t="s">
        <v>1010</v>
      </c>
      <c r="D191" s="143"/>
      <c r="E191" s="142">
        <v>2906876</v>
      </c>
      <c r="F191" s="142">
        <v>3065904</v>
      </c>
      <c r="G191" s="141">
        <v>3461441</v>
      </c>
    </row>
    <row r="192" spans="1:7" ht="38.25" outlineLevel="6" x14ac:dyDescent="0.25">
      <c r="A192" s="140" t="s">
        <v>505</v>
      </c>
      <c r="B192" s="139" t="s">
        <v>1011</v>
      </c>
      <c r="C192" s="139" t="s">
        <v>1010</v>
      </c>
      <c r="D192" s="139" t="s">
        <v>504</v>
      </c>
      <c r="E192" s="138">
        <v>2649860.92</v>
      </c>
      <c r="F192" s="138">
        <v>2351463.2400000002</v>
      </c>
      <c r="G192" s="137">
        <v>2277852.2400000002</v>
      </c>
    </row>
    <row r="193" spans="1:7" outlineLevel="6" x14ac:dyDescent="0.25">
      <c r="A193" s="140" t="s">
        <v>473</v>
      </c>
      <c r="B193" s="139" t="s">
        <v>1011</v>
      </c>
      <c r="C193" s="139" t="s">
        <v>1010</v>
      </c>
      <c r="D193" s="139" t="s">
        <v>471</v>
      </c>
      <c r="E193" s="138">
        <v>257015.08</v>
      </c>
      <c r="F193" s="138">
        <v>714440.76</v>
      </c>
      <c r="G193" s="137">
        <v>1183588.76</v>
      </c>
    </row>
    <row r="194" spans="1:7" ht="25.5" outlineLevel="1" x14ac:dyDescent="0.25">
      <c r="A194" s="165" t="s">
        <v>1009</v>
      </c>
      <c r="B194" s="164" t="s">
        <v>990</v>
      </c>
      <c r="C194" s="163"/>
      <c r="D194" s="163"/>
      <c r="E194" s="162">
        <v>27762294.370000001</v>
      </c>
      <c r="F194" s="162">
        <v>32376111.010000002</v>
      </c>
      <c r="G194" s="161">
        <v>32376111.010000002</v>
      </c>
    </row>
    <row r="195" spans="1:7" ht="25.5" outlineLevel="2" x14ac:dyDescent="0.25">
      <c r="A195" s="160" t="s">
        <v>511</v>
      </c>
      <c r="B195" s="159" t="s">
        <v>990</v>
      </c>
      <c r="C195" s="159" t="s">
        <v>510</v>
      </c>
      <c r="D195" s="158"/>
      <c r="E195" s="157">
        <v>27762294.370000001</v>
      </c>
      <c r="F195" s="157">
        <v>32376111.010000002</v>
      </c>
      <c r="G195" s="156">
        <v>32376111.010000002</v>
      </c>
    </row>
    <row r="196" spans="1:7" ht="25.5" outlineLevel="3" x14ac:dyDescent="0.25">
      <c r="A196" s="155" t="s">
        <v>1008</v>
      </c>
      <c r="B196" s="154" t="s">
        <v>990</v>
      </c>
      <c r="C196" s="154" t="s">
        <v>1007</v>
      </c>
      <c r="D196" s="153"/>
      <c r="E196" s="152">
        <v>2247559.9900000002</v>
      </c>
      <c r="F196" s="152">
        <v>2247559.9900000002</v>
      </c>
      <c r="G196" s="151">
        <v>2247559.9900000002</v>
      </c>
    </row>
    <row r="197" spans="1:7" ht="25.5" outlineLevel="4" x14ac:dyDescent="0.25">
      <c r="A197" s="150" t="s">
        <v>1006</v>
      </c>
      <c r="B197" s="149" t="s">
        <v>990</v>
      </c>
      <c r="C197" s="149" t="s">
        <v>1005</v>
      </c>
      <c r="D197" s="148"/>
      <c r="E197" s="147">
        <v>2247559.9900000002</v>
      </c>
      <c r="F197" s="147">
        <v>2247559.9900000002</v>
      </c>
      <c r="G197" s="146">
        <v>2247559.9900000002</v>
      </c>
    </row>
    <row r="198" spans="1:7" outlineLevel="5" x14ac:dyDescent="0.25">
      <c r="A198" s="145" t="s">
        <v>1004</v>
      </c>
      <c r="B198" s="144" t="s">
        <v>990</v>
      </c>
      <c r="C198" s="144" t="s">
        <v>1003</v>
      </c>
      <c r="D198" s="143"/>
      <c r="E198" s="142">
        <v>2043599.99</v>
      </c>
      <c r="F198" s="142">
        <v>2043599.99</v>
      </c>
      <c r="G198" s="141">
        <v>2043599.99</v>
      </c>
    </row>
    <row r="199" spans="1:7" outlineLevel="6" x14ac:dyDescent="0.25">
      <c r="A199" s="140" t="s">
        <v>473</v>
      </c>
      <c r="B199" s="139" t="s">
        <v>990</v>
      </c>
      <c r="C199" s="139" t="s">
        <v>1003</v>
      </c>
      <c r="D199" s="139" t="s">
        <v>471</v>
      </c>
      <c r="E199" s="138">
        <v>2043599.99</v>
      </c>
      <c r="F199" s="138">
        <v>2043599.99</v>
      </c>
      <c r="G199" s="137">
        <v>2043599.99</v>
      </c>
    </row>
    <row r="200" spans="1:7" outlineLevel="5" x14ac:dyDescent="0.25">
      <c r="A200" s="145" t="s">
        <v>1002</v>
      </c>
      <c r="B200" s="144" t="s">
        <v>990</v>
      </c>
      <c r="C200" s="144" t="s">
        <v>1001</v>
      </c>
      <c r="D200" s="143"/>
      <c r="E200" s="142">
        <v>203960</v>
      </c>
      <c r="F200" s="142">
        <v>203960</v>
      </c>
      <c r="G200" s="141">
        <v>203960</v>
      </c>
    </row>
    <row r="201" spans="1:7" outlineLevel="6" x14ac:dyDescent="0.25">
      <c r="A201" s="140" t="s">
        <v>473</v>
      </c>
      <c r="B201" s="139" t="s">
        <v>990</v>
      </c>
      <c r="C201" s="139" t="s">
        <v>1001</v>
      </c>
      <c r="D201" s="139" t="s">
        <v>471</v>
      </c>
      <c r="E201" s="138">
        <v>203960</v>
      </c>
      <c r="F201" s="138">
        <v>203960</v>
      </c>
      <c r="G201" s="137">
        <v>203960</v>
      </c>
    </row>
    <row r="202" spans="1:7" ht="25.5" outlineLevel="3" x14ac:dyDescent="0.25">
      <c r="A202" s="155" t="s">
        <v>1000</v>
      </c>
      <c r="B202" s="154" t="s">
        <v>990</v>
      </c>
      <c r="C202" s="154" t="s">
        <v>999</v>
      </c>
      <c r="D202" s="153"/>
      <c r="E202" s="152">
        <v>25514734.379999999</v>
      </c>
      <c r="F202" s="152">
        <v>30128551.02</v>
      </c>
      <c r="G202" s="151">
        <v>30128551.02</v>
      </c>
    </row>
    <row r="203" spans="1:7" outlineLevel="4" x14ac:dyDescent="0.25">
      <c r="A203" s="150" t="s">
        <v>998</v>
      </c>
      <c r="B203" s="149" t="s">
        <v>990</v>
      </c>
      <c r="C203" s="149" t="s">
        <v>997</v>
      </c>
      <c r="D203" s="148"/>
      <c r="E203" s="147">
        <v>22977434.41</v>
      </c>
      <c r="F203" s="147">
        <v>27609735.719999999</v>
      </c>
      <c r="G203" s="146">
        <v>27609735.719999999</v>
      </c>
    </row>
    <row r="204" spans="1:7" ht="25.5" outlineLevel="5" x14ac:dyDescent="0.25">
      <c r="A204" s="145" t="s">
        <v>404</v>
      </c>
      <c r="B204" s="144" t="s">
        <v>990</v>
      </c>
      <c r="C204" s="144" t="s">
        <v>996</v>
      </c>
      <c r="D204" s="143"/>
      <c r="E204" s="142">
        <v>220000</v>
      </c>
      <c r="F204" s="142">
        <v>0</v>
      </c>
      <c r="G204" s="141">
        <v>0</v>
      </c>
    </row>
    <row r="205" spans="1:7" ht="38.25" outlineLevel="6" x14ac:dyDescent="0.25">
      <c r="A205" s="140" t="s">
        <v>505</v>
      </c>
      <c r="B205" s="139" t="s">
        <v>990</v>
      </c>
      <c r="C205" s="139" t="s">
        <v>996</v>
      </c>
      <c r="D205" s="139" t="s">
        <v>504</v>
      </c>
      <c r="E205" s="138">
        <v>220000</v>
      </c>
      <c r="F205" s="138">
        <v>0</v>
      </c>
      <c r="G205" s="137">
        <v>0</v>
      </c>
    </row>
    <row r="206" spans="1:7" outlineLevel="5" x14ac:dyDescent="0.25">
      <c r="A206" s="145" t="s">
        <v>995</v>
      </c>
      <c r="B206" s="144" t="s">
        <v>990</v>
      </c>
      <c r="C206" s="144" t="s">
        <v>994</v>
      </c>
      <c r="D206" s="143"/>
      <c r="E206" s="142">
        <v>22757434.41</v>
      </c>
      <c r="F206" s="142">
        <v>27609735.719999999</v>
      </c>
      <c r="G206" s="141">
        <v>27609735.719999999</v>
      </c>
    </row>
    <row r="207" spans="1:7" ht="38.25" outlineLevel="6" x14ac:dyDescent="0.25">
      <c r="A207" s="140" t="s">
        <v>505</v>
      </c>
      <c r="B207" s="139" t="s">
        <v>990</v>
      </c>
      <c r="C207" s="139" t="s">
        <v>994</v>
      </c>
      <c r="D207" s="139" t="s">
        <v>504</v>
      </c>
      <c r="E207" s="138">
        <v>20384361.960000001</v>
      </c>
      <c r="F207" s="138">
        <v>25236795.309999999</v>
      </c>
      <c r="G207" s="137">
        <v>25236795.309999999</v>
      </c>
    </row>
    <row r="208" spans="1:7" outlineLevel="6" x14ac:dyDescent="0.25">
      <c r="A208" s="140" t="s">
        <v>473</v>
      </c>
      <c r="B208" s="139" t="s">
        <v>990</v>
      </c>
      <c r="C208" s="139" t="s">
        <v>994</v>
      </c>
      <c r="D208" s="139" t="s">
        <v>471</v>
      </c>
      <c r="E208" s="138">
        <v>2369364.4500000002</v>
      </c>
      <c r="F208" s="138">
        <v>2369232.41</v>
      </c>
      <c r="G208" s="137">
        <v>2369232.41</v>
      </c>
    </row>
    <row r="209" spans="1:7" outlineLevel="6" x14ac:dyDescent="0.25">
      <c r="A209" s="140" t="s">
        <v>359</v>
      </c>
      <c r="B209" s="139" t="s">
        <v>990</v>
      </c>
      <c r="C209" s="139" t="s">
        <v>994</v>
      </c>
      <c r="D209" s="139" t="s">
        <v>356</v>
      </c>
      <c r="E209" s="138">
        <v>3708</v>
      </c>
      <c r="F209" s="138">
        <v>3708</v>
      </c>
      <c r="G209" s="137">
        <v>3708</v>
      </c>
    </row>
    <row r="210" spans="1:7" outlineLevel="4" x14ac:dyDescent="0.25">
      <c r="A210" s="150" t="s">
        <v>993</v>
      </c>
      <c r="B210" s="149" t="s">
        <v>990</v>
      </c>
      <c r="C210" s="149" t="s">
        <v>992</v>
      </c>
      <c r="D210" s="148"/>
      <c r="E210" s="147">
        <v>2537299.9700000002</v>
      </c>
      <c r="F210" s="147">
        <v>2518815.2999999998</v>
      </c>
      <c r="G210" s="146">
        <v>2518815.2999999998</v>
      </c>
    </row>
    <row r="211" spans="1:7" outlineLevel="5" x14ac:dyDescent="0.25">
      <c r="A211" s="145" t="s">
        <v>991</v>
      </c>
      <c r="B211" s="144" t="s">
        <v>990</v>
      </c>
      <c r="C211" s="144" t="s">
        <v>989</v>
      </c>
      <c r="D211" s="143"/>
      <c r="E211" s="142">
        <v>2537299.9700000002</v>
      </c>
      <c r="F211" s="142">
        <v>2518815.2999999998</v>
      </c>
      <c r="G211" s="141">
        <v>2518815.2999999998</v>
      </c>
    </row>
    <row r="212" spans="1:7" outlineLevel="6" x14ac:dyDescent="0.25">
      <c r="A212" s="140" t="s">
        <v>473</v>
      </c>
      <c r="B212" s="139" t="s">
        <v>990</v>
      </c>
      <c r="C212" s="139" t="s">
        <v>989</v>
      </c>
      <c r="D212" s="139" t="s">
        <v>471</v>
      </c>
      <c r="E212" s="138">
        <v>2527099.9700000002</v>
      </c>
      <c r="F212" s="138">
        <v>2508615.2999999998</v>
      </c>
      <c r="G212" s="137">
        <v>2508615.2999999998</v>
      </c>
    </row>
    <row r="213" spans="1:7" outlineLevel="6" x14ac:dyDescent="0.25">
      <c r="A213" s="140" t="s">
        <v>359</v>
      </c>
      <c r="B213" s="139" t="s">
        <v>990</v>
      </c>
      <c r="C213" s="139" t="s">
        <v>989</v>
      </c>
      <c r="D213" s="139" t="s">
        <v>356</v>
      </c>
      <c r="E213" s="138">
        <v>10200</v>
      </c>
      <c r="F213" s="138">
        <v>10200</v>
      </c>
      <c r="G213" s="137">
        <v>10200</v>
      </c>
    </row>
    <row r="214" spans="1:7" outlineLevel="1" x14ac:dyDescent="0.25">
      <c r="A214" s="165" t="s">
        <v>988</v>
      </c>
      <c r="B214" s="164" t="s">
        <v>987</v>
      </c>
      <c r="C214" s="163"/>
      <c r="D214" s="163"/>
      <c r="E214" s="162">
        <v>4632280</v>
      </c>
      <c r="F214" s="162">
        <v>657280</v>
      </c>
      <c r="G214" s="161">
        <v>657280</v>
      </c>
    </row>
    <row r="215" spans="1:7" ht="25.5" outlineLevel="2" x14ac:dyDescent="0.25">
      <c r="A215" s="160" t="s">
        <v>511</v>
      </c>
      <c r="B215" s="159" t="s">
        <v>987</v>
      </c>
      <c r="C215" s="159" t="s">
        <v>510</v>
      </c>
      <c r="D215" s="158"/>
      <c r="E215" s="157">
        <v>4632280</v>
      </c>
      <c r="F215" s="157">
        <v>657280</v>
      </c>
      <c r="G215" s="156">
        <v>657280</v>
      </c>
    </row>
    <row r="216" spans="1:7" outlineLevel="3" x14ac:dyDescent="0.25">
      <c r="A216" s="155" t="s">
        <v>688</v>
      </c>
      <c r="B216" s="154" t="s">
        <v>987</v>
      </c>
      <c r="C216" s="154" t="s">
        <v>687</v>
      </c>
      <c r="D216" s="153"/>
      <c r="E216" s="152">
        <v>4632280</v>
      </c>
      <c r="F216" s="152">
        <v>657280</v>
      </c>
      <c r="G216" s="151">
        <v>657280</v>
      </c>
    </row>
    <row r="217" spans="1:7" ht="25.5" outlineLevel="4" x14ac:dyDescent="0.25">
      <c r="A217" s="150" t="s">
        <v>686</v>
      </c>
      <c r="B217" s="149" t="s">
        <v>987</v>
      </c>
      <c r="C217" s="149" t="s">
        <v>685</v>
      </c>
      <c r="D217" s="148"/>
      <c r="E217" s="147">
        <v>4632280</v>
      </c>
      <c r="F217" s="147">
        <v>657280</v>
      </c>
      <c r="G217" s="146">
        <v>657280</v>
      </c>
    </row>
    <row r="218" spans="1:7" ht="25.5" outlineLevel="5" x14ac:dyDescent="0.25">
      <c r="A218" s="145" t="s">
        <v>684</v>
      </c>
      <c r="B218" s="144" t="s">
        <v>987</v>
      </c>
      <c r="C218" s="144" t="s">
        <v>683</v>
      </c>
      <c r="D218" s="143"/>
      <c r="E218" s="142">
        <v>4632280</v>
      </c>
      <c r="F218" s="142">
        <v>657280</v>
      </c>
      <c r="G218" s="141">
        <v>657280</v>
      </c>
    </row>
    <row r="219" spans="1:7" outlineLevel="6" x14ac:dyDescent="0.25">
      <c r="A219" s="140" t="s">
        <v>473</v>
      </c>
      <c r="B219" s="139" t="s">
        <v>987</v>
      </c>
      <c r="C219" s="139" t="s">
        <v>683</v>
      </c>
      <c r="D219" s="139" t="s">
        <v>471</v>
      </c>
      <c r="E219" s="138">
        <v>4632280</v>
      </c>
      <c r="F219" s="138">
        <v>657280</v>
      </c>
      <c r="G219" s="137">
        <v>657280</v>
      </c>
    </row>
    <row r="220" spans="1:7" ht="15.75" thickBot="1" x14ac:dyDescent="0.3">
      <c r="A220" s="170" t="s">
        <v>986</v>
      </c>
      <c r="B220" s="169" t="s">
        <v>985</v>
      </c>
      <c r="C220" s="168"/>
      <c r="D220" s="168"/>
      <c r="E220" s="167">
        <v>630907015.57000005</v>
      </c>
      <c r="F220" s="167">
        <v>98241543.150000006</v>
      </c>
      <c r="G220" s="166">
        <v>98149162.319999993</v>
      </c>
    </row>
    <row r="221" spans="1:7" outlineLevel="1" x14ac:dyDescent="0.25">
      <c r="A221" s="165" t="s">
        <v>984</v>
      </c>
      <c r="B221" s="164" t="s">
        <v>980</v>
      </c>
      <c r="C221" s="163"/>
      <c r="D221" s="163"/>
      <c r="E221" s="162">
        <v>7462700</v>
      </c>
      <c r="F221" s="162">
        <v>0</v>
      </c>
      <c r="G221" s="161">
        <v>0</v>
      </c>
    </row>
    <row r="222" spans="1:7" outlineLevel="2" x14ac:dyDescent="0.25">
      <c r="A222" s="160" t="s">
        <v>983</v>
      </c>
      <c r="B222" s="159" t="s">
        <v>980</v>
      </c>
      <c r="C222" s="159" t="s">
        <v>982</v>
      </c>
      <c r="D222" s="158"/>
      <c r="E222" s="157">
        <v>7462700</v>
      </c>
      <c r="F222" s="157">
        <v>0</v>
      </c>
      <c r="G222" s="156">
        <v>0</v>
      </c>
    </row>
    <row r="223" spans="1:7" ht="38.25" outlineLevel="5" x14ac:dyDescent="0.25">
      <c r="A223" s="145" t="s">
        <v>981</v>
      </c>
      <c r="B223" s="144" t="s">
        <v>980</v>
      </c>
      <c r="C223" s="144" t="s">
        <v>979</v>
      </c>
      <c r="D223" s="143"/>
      <c r="E223" s="142">
        <v>7462700</v>
      </c>
      <c r="F223" s="142">
        <v>0</v>
      </c>
      <c r="G223" s="141">
        <v>0</v>
      </c>
    </row>
    <row r="224" spans="1:7" ht="38.25" outlineLevel="6" x14ac:dyDescent="0.25">
      <c r="A224" s="140" t="s">
        <v>505</v>
      </c>
      <c r="B224" s="139" t="s">
        <v>980</v>
      </c>
      <c r="C224" s="139" t="s">
        <v>979</v>
      </c>
      <c r="D224" s="139" t="s">
        <v>504</v>
      </c>
      <c r="E224" s="138">
        <v>3979901.52</v>
      </c>
      <c r="F224" s="138">
        <v>0</v>
      </c>
      <c r="G224" s="137">
        <v>0</v>
      </c>
    </row>
    <row r="225" spans="1:7" outlineLevel="6" x14ac:dyDescent="0.25">
      <c r="A225" s="140" t="s">
        <v>359</v>
      </c>
      <c r="B225" s="139" t="s">
        <v>980</v>
      </c>
      <c r="C225" s="139" t="s">
        <v>979</v>
      </c>
      <c r="D225" s="139" t="s">
        <v>356</v>
      </c>
      <c r="E225" s="138">
        <v>3482798.48</v>
      </c>
      <c r="F225" s="138">
        <v>0</v>
      </c>
      <c r="G225" s="137">
        <v>0</v>
      </c>
    </row>
    <row r="226" spans="1:7" outlineLevel="1" x14ac:dyDescent="0.25">
      <c r="A226" s="165" t="s">
        <v>978</v>
      </c>
      <c r="B226" s="164" t="s">
        <v>973</v>
      </c>
      <c r="C226" s="163"/>
      <c r="D226" s="163"/>
      <c r="E226" s="162">
        <v>1795756.82</v>
      </c>
      <c r="F226" s="162">
        <v>1795756.82</v>
      </c>
      <c r="G226" s="161">
        <v>1795756.82</v>
      </c>
    </row>
    <row r="227" spans="1:7" ht="25.5" outlineLevel="2" x14ac:dyDescent="0.25">
      <c r="A227" s="160" t="s">
        <v>511</v>
      </c>
      <c r="B227" s="159" t="s">
        <v>973</v>
      </c>
      <c r="C227" s="159" t="s">
        <v>510</v>
      </c>
      <c r="D227" s="158"/>
      <c r="E227" s="157">
        <v>1795756.82</v>
      </c>
      <c r="F227" s="157">
        <v>1795756.82</v>
      </c>
      <c r="G227" s="156">
        <v>1795756.82</v>
      </c>
    </row>
    <row r="228" spans="1:7" outlineLevel="3" x14ac:dyDescent="0.25">
      <c r="A228" s="155" t="s">
        <v>509</v>
      </c>
      <c r="B228" s="154" t="s">
        <v>973</v>
      </c>
      <c r="C228" s="154" t="s">
        <v>508</v>
      </c>
      <c r="D228" s="153"/>
      <c r="E228" s="152">
        <v>1795756.82</v>
      </c>
      <c r="F228" s="152">
        <v>1795756.82</v>
      </c>
      <c r="G228" s="151">
        <v>1795756.82</v>
      </c>
    </row>
    <row r="229" spans="1:7" outlineLevel="4" x14ac:dyDescent="0.25">
      <c r="A229" s="150" t="s">
        <v>977</v>
      </c>
      <c r="B229" s="149" t="s">
        <v>973</v>
      </c>
      <c r="C229" s="149" t="s">
        <v>976</v>
      </c>
      <c r="D229" s="148"/>
      <c r="E229" s="147">
        <v>1795756.82</v>
      </c>
      <c r="F229" s="147">
        <v>1795756.82</v>
      </c>
      <c r="G229" s="146">
        <v>1795756.82</v>
      </c>
    </row>
    <row r="230" spans="1:7" ht="25.5" outlineLevel="5" x14ac:dyDescent="0.25">
      <c r="A230" s="145" t="s">
        <v>129</v>
      </c>
      <c r="B230" s="144" t="s">
        <v>973</v>
      </c>
      <c r="C230" s="144" t="s">
        <v>975</v>
      </c>
      <c r="D230" s="143"/>
      <c r="E230" s="142">
        <v>1529270</v>
      </c>
      <c r="F230" s="142">
        <v>1529270</v>
      </c>
      <c r="G230" s="141">
        <v>1529270</v>
      </c>
    </row>
    <row r="231" spans="1:7" ht="38.25" outlineLevel="6" x14ac:dyDescent="0.25">
      <c r="A231" s="140" t="s">
        <v>505</v>
      </c>
      <c r="B231" s="139" t="s">
        <v>973</v>
      </c>
      <c r="C231" s="139" t="s">
        <v>975</v>
      </c>
      <c r="D231" s="139" t="s">
        <v>504</v>
      </c>
      <c r="E231" s="138">
        <v>18678.259999999998</v>
      </c>
      <c r="F231" s="138">
        <v>18678.259999999998</v>
      </c>
      <c r="G231" s="137">
        <v>18678.259999999998</v>
      </c>
    </row>
    <row r="232" spans="1:7" outlineLevel="6" x14ac:dyDescent="0.25">
      <c r="A232" s="140" t="s">
        <v>473</v>
      </c>
      <c r="B232" s="139" t="s">
        <v>973</v>
      </c>
      <c r="C232" s="139" t="s">
        <v>975</v>
      </c>
      <c r="D232" s="139" t="s">
        <v>471</v>
      </c>
      <c r="E232" s="138">
        <v>1510591.74</v>
      </c>
      <c r="F232" s="138">
        <v>1510591.74</v>
      </c>
      <c r="G232" s="137">
        <v>1510591.74</v>
      </c>
    </row>
    <row r="233" spans="1:7" outlineLevel="5" x14ac:dyDescent="0.25">
      <c r="A233" s="145" t="s">
        <v>974</v>
      </c>
      <c r="B233" s="144" t="s">
        <v>973</v>
      </c>
      <c r="C233" s="144" t="s">
        <v>972</v>
      </c>
      <c r="D233" s="143"/>
      <c r="E233" s="142">
        <v>266486.82</v>
      </c>
      <c r="F233" s="142">
        <v>266486.82</v>
      </c>
      <c r="G233" s="141">
        <v>266486.82</v>
      </c>
    </row>
    <row r="234" spans="1:7" outlineLevel="6" x14ac:dyDescent="0.25">
      <c r="A234" s="140" t="s">
        <v>473</v>
      </c>
      <c r="B234" s="139" t="s">
        <v>973</v>
      </c>
      <c r="C234" s="139" t="s">
        <v>972</v>
      </c>
      <c r="D234" s="139" t="s">
        <v>471</v>
      </c>
      <c r="E234" s="138">
        <v>266486.82</v>
      </c>
      <c r="F234" s="138">
        <v>266486.82</v>
      </c>
      <c r="G234" s="137">
        <v>266486.82</v>
      </c>
    </row>
    <row r="235" spans="1:7" outlineLevel="1" x14ac:dyDescent="0.25">
      <c r="A235" s="165" t="s">
        <v>971</v>
      </c>
      <c r="B235" s="164" t="s">
        <v>967</v>
      </c>
      <c r="C235" s="163"/>
      <c r="D235" s="163"/>
      <c r="E235" s="162">
        <v>24524819.27</v>
      </c>
      <c r="F235" s="162">
        <v>0</v>
      </c>
      <c r="G235" s="161">
        <v>0</v>
      </c>
    </row>
    <row r="236" spans="1:7" ht="25.5" outlineLevel="2" x14ac:dyDescent="0.25">
      <c r="A236" s="160" t="s">
        <v>430</v>
      </c>
      <c r="B236" s="159" t="s">
        <v>967</v>
      </c>
      <c r="C236" s="159" t="s">
        <v>429</v>
      </c>
      <c r="D236" s="158"/>
      <c r="E236" s="157">
        <v>24524819.27</v>
      </c>
      <c r="F236" s="157">
        <v>0</v>
      </c>
      <c r="G236" s="156">
        <v>0</v>
      </c>
    </row>
    <row r="237" spans="1:7" ht="25.5" outlineLevel="3" x14ac:dyDescent="0.25">
      <c r="A237" s="155" t="s">
        <v>428</v>
      </c>
      <c r="B237" s="154" t="s">
        <v>967</v>
      </c>
      <c r="C237" s="154" t="s">
        <v>427</v>
      </c>
      <c r="D237" s="153"/>
      <c r="E237" s="152">
        <v>24524819.27</v>
      </c>
      <c r="F237" s="152">
        <v>0</v>
      </c>
      <c r="G237" s="151">
        <v>0</v>
      </c>
    </row>
    <row r="238" spans="1:7" ht="38.25" outlineLevel="4" x14ac:dyDescent="0.25">
      <c r="A238" s="150" t="s">
        <v>426</v>
      </c>
      <c r="B238" s="149" t="s">
        <v>967</v>
      </c>
      <c r="C238" s="149" t="s">
        <v>425</v>
      </c>
      <c r="D238" s="148"/>
      <c r="E238" s="147">
        <v>24524819.27</v>
      </c>
      <c r="F238" s="147">
        <v>0</v>
      </c>
      <c r="G238" s="146">
        <v>0</v>
      </c>
    </row>
    <row r="239" spans="1:7" ht="38.25" outlineLevel="5" x14ac:dyDescent="0.25">
      <c r="A239" s="145" t="s">
        <v>970</v>
      </c>
      <c r="B239" s="144" t="s">
        <v>967</v>
      </c>
      <c r="C239" s="144" t="s">
        <v>969</v>
      </c>
      <c r="D239" s="143"/>
      <c r="E239" s="142">
        <v>23634268.100000001</v>
      </c>
      <c r="F239" s="142">
        <v>0</v>
      </c>
      <c r="G239" s="141">
        <v>0</v>
      </c>
    </row>
    <row r="240" spans="1:7" outlineLevel="6" x14ac:dyDescent="0.25">
      <c r="A240" s="140" t="s">
        <v>473</v>
      </c>
      <c r="B240" s="139" t="s">
        <v>967</v>
      </c>
      <c r="C240" s="139" t="s">
        <v>969</v>
      </c>
      <c r="D240" s="139" t="s">
        <v>471</v>
      </c>
      <c r="E240" s="138">
        <v>23634268.100000001</v>
      </c>
      <c r="F240" s="138">
        <v>0</v>
      </c>
      <c r="G240" s="137">
        <v>0</v>
      </c>
    </row>
    <row r="241" spans="1:7" ht="38.25" outlineLevel="5" x14ac:dyDescent="0.25">
      <c r="A241" s="145" t="s">
        <v>968</v>
      </c>
      <c r="B241" s="144" t="s">
        <v>967</v>
      </c>
      <c r="C241" s="144" t="s">
        <v>966</v>
      </c>
      <c r="D241" s="143"/>
      <c r="E241" s="142">
        <v>890551.17</v>
      </c>
      <c r="F241" s="142">
        <v>0</v>
      </c>
      <c r="G241" s="141">
        <v>0</v>
      </c>
    </row>
    <row r="242" spans="1:7" outlineLevel="6" x14ac:dyDescent="0.25">
      <c r="A242" s="140" t="s">
        <v>359</v>
      </c>
      <c r="B242" s="139" t="s">
        <v>967</v>
      </c>
      <c r="C242" s="139" t="s">
        <v>966</v>
      </c>
      <c r="D242" s="139" t="s">
        <v>356</v>
      </c>
      <c r="E242" s="138">
        <v>890551.17</v>
      </c>
      <c r="F242" s="138">
        <v>0</v>
      </c>
      <c r="G242" s="137">
        <v>0</v>
      </c>
    </row>
    <row r="243" spans="1:7" outlineLevel="1" x14ac:dyDescent="0.25">
      <c r="A243" s="165" t="s">
        <v>965</v>
      </c>
      <c r="B243" s="164" t="s">
        <v>946</v>
      </c>
      <c r="C243" s="163"/>
      <c r="D243" s="163"/>
      <c r="E243" s="162">
        <v>133644377.29000001</v>
      </c>
      <c r="F243" s="162">
        <v>85686162.310000002</v>
      </c>
      <c r="G243" s="161">
        <v>85593781.480000004</v>
      </c>
    </row>
    <row r="244" spans="1:7" ht="25.5" outlineLevel="2" x14ac:dyDescent="0.25">
      <c r="A244" s="160" t="s">
        <v>430</v>
      </c>
      <c r="B244" s="159" t="s">
        <v>946</v>
      </c>
      <c r="C244" s="159" t="s">
        <v>429</v>
      </c>
      <c r="D244" s="158"/>
      <c r="E244" s="157">
        <v>133644377.29000001</v>
      </c>
      <c r="F244" s="157">
        <v>85686162.310000002</v>
      </c>
      <c r="G244" s="156">
        <v>85593781.480000004</v>
      </c>
    </row>
    <row r="245" spans="1:7" ht="38.25" outlineLevel="3" x14ac:dyDescent="0.25">
      <c r="A245" s="155" t="s">
        <v>823</v>
      </c>
      <c r="B245" s="154" t="s">
        <v>946</v>
      </c>
      <c r="C245" s="154" t="s">
        <v>822</v>
      </c>
      <c r="D245" s="153"/>
      <c r="E245" s="152">
        <v>133644377.29000001</v>
      </c>
      <c r="F245" s="152">
        <v>85686162.310000002</v>
      </c>
      <c r="G245" s="151">
        <v>85593781.480000004</v>
      </c>
    </row>
    <row r="246" spans="1:7" ht="25.5" outlineLevel="4" x14ac:dyDescent="0.25">
      <c r="A246" s="150" t="s">
        <v>964</v>
      </c>
      <c r="B246" s="149" t="s">
        <v>946</v>
      </c>
      <c r="C246" s="149" t="s">
        <v>963</v>
      </c>
      <c r="D246" s="148"/>
      <c r="E246" s="147">
        <v>82923317.719999999</v>
      </c>
      <c r="F246" s="147">
        <v>50026833.270000003</v>
      </c>
      <c r="G246" s="146">
        <v>50026833.270000003</v>
      </c>
    </row>
    <row r="247" spans="1:7" outlineLevel="5" x14ac:dyDescent="0.25">
      <c r="A247" s="145" t="s">
        <v>962</v>
      </c>
      <c r="B247" s="144" t="s">
        <v>946</v>
      </c>
      <c r="C247" s="144" t="s">
        <v>961</v>
      </c>
      <c r="D247" s="143"/>
      <c r="E247" s="142">
        <v>12972010.24</v>
      </c>
      <c r="F247" s="142">
        <v>17232285</v>
      </c>
      <c r="G247" s="141">
        <v>17232285</v>
      </c>
    </row>
    <row r="248" spans="1:7" outlineLevel="6" x14ac:dyDescent="0.25">
      <c r="A248" s="140" t="s">
        <v>473</v>
      </c>
      <c r="B248" s="139" t="s">
        <v>946</v>
      </c>
      <c r="C248" s="139" t="s">
        <v>961</v>
      </c>
      <c r="D248" s="139" t="s">
        <v>471</v>
      </c>
      <c r="E248" s="138">
        <v>4022010.26</v>
      </c>
      <c r="F248" s="138">
        <v>17232285</v>
      </c>
      <c r="G248" s="137">
        <v>17232285</v>
      </c>
    </row>
    <row r="249" spans="1:7" outlineLevel="6" x14ac:dyDescent="0.25">
      <c r="A249" s="140" t="s">
        <v>373</v>
      </c>
      <c r="B249" s="139" t="s">
        <v>946</v>
      </c>
      <c r="C249" s="139" t="s">
        <v>961</v>
      </c>
      <c r="D249" s="139" t="s">
        <v>370</v>
      </c>
      <c r="E249" s="138">
        <v>8949999.9800000004</v>
      </c>
      <c r="F249" s="138">
        <v>0</v>
      </c>
      <c r="G249" s="137">
        <v>0</v>
      </c>
    </row>
    <row r="250" spans="1:7" outlineLevel="5" x14ac:dyDescent="0.25">
      <c r="A250" s="145" t="s">
        <v>960</v>
      </c>
      <c r="B250" s="144" t="s">
        <v>946</v>
      </c>
      <c r="C250" s="144" t="s">
        <v>959</v>
      </c>
      <c r="D250" s="143"/>
      <c r="E250" s="142">
        <v>100000</v>
      </c>
      <c r="F250" s="142">
        <v>10293599</v>
      </c>
      <c r="G250" s="141">
        <v>10293599</v>
      </c>
    </row>
    <row r="251" spans="1:7" outlineLevel="6" x14ac:dyDescent="0.25">
      <c r="A251" s="140" t="s">
        <v>473</v>
      </c>
      <c r="B251" s="139" t="s">
        <v>946</v>
      </c>
      <c r="C251" s="139" t="s">
        <v>959</v>
      </c>
      <c r="D251" s="139" t="s">
        <v>471</v>
      </c>
      <c r="E251" s="138">
        <v>100000</v>
      </c>
      <c r="F251" s="138">
        <v>10293599</v>
      </c>
      <c r="G251" s="137">
        <v>10293599</v>
      </c>
    </row>
    <row r="252" spans="1:7" ht="38.25" outlineLevel="5" x14ac:dyDescent="0.25">
      <c r="A252" s="145" t="s">
        <v>958</v>
      </c>
      <c r="B252" s="144" t="s">
        <v>946</v>
      </c>
      <c r="C252" s="144" t="s">
        <v>957</v>
      </c>
      <c r="D252" s="143"/>
      <c r="E252" s="142">
        <v>4600000</v>
      </c>
      <c r="F252" s="142">
        <v>0</v>
      </c>
      <c r="G252" s="141">
        <v>0</v>
      </c>
    </row>
    <row r="253" spans="1:7" outlineLevel="6" x14ac:dyDescent="0.25">
      <c r="A253" s="140" t="s">
        <v>373</v>
      </c>
      <c r="B253" s="139" t="s">
        <v>946</v>
      </c>
      <c r="C253" s="139" t="s">
        <v>957</v>
      </c>
      <c r="D253" s="139" t="s">
        <v>370</v>
      </c>
      <c r="E253" s="138">
        <v>4600000</v>
      </c>
      <c r="F253" s="138">
        <v>0</v>
      </c>
      <c r="G253" s="137">
        <v>0</v>
      </c>
    </row>
    <row r="254" spans="1:7" ht="38.25" outlineLevel="5" x14ac:dyDescent="0.25">
      <c r="A254" s="145" t="s">
        <v>956</v>
      </c>
      <c r="B254" s="144" t="s">
        <v>946</v>
      </c>
      <c r="C254" s="144" t="s">
        <v>955</v>
      </c>
      <c r="D254" s="143"/>
      <c r="E254" s="142">
        <v>36843736.119999997</v>
      </c>
      <c r="F254" s="142">
        <v>22275939.780000001</v>
      </c>
      <c r="G254" s="141">
        <v>22275939.780000001</v>
      </c>
    </row>
    <row r="255" spans="1:7" outlineLevel="6" x14ac:dyDescent="0.25">
      <c r="A255" s="140" t="s">
        <v>473</v>
      </c>
      <c r="B255" s="139" t="s">
        <v>946</v>
      </c>
      <c r="C255" s="139" t="s">
        <v>955</v>
      </c>
      <c r="D255" s="139" t="s">
        <v>471</v>
      </c>
      <c r="E255" s="138">
        <v>36843736.119999997</v>
      </c>
      <c r="F255" s="138">
        <v>22275939.780000001</v>
      </c>
      <c r="G255" s="137">
        <v>22275939.780000001</v>
      </c>
    </row>
    <row r="256" spans="1:7" ht="38.25" outlineLevel="5" x14ac:dyDescent="0.25">
      <c r="A256" s="145" t="s">
        <v>147</v>
      </c>
      <c r="B256" s="144" t="s">
        <v>946</v>
      </c>
      <c r="C256" s="144" t="s">
        <v>954</v>
      </c>
      <c r="D256" s="143"/>
      <c r="E256" s="142">
        <v>7208916.8399999999</v>
      </c>
      <c r="F256" s="142">
        <v>0</v>
      </c>
      <c r="G256" s="141">
        <v>0</v>
      </c>
    </row>
    <row r="257" spans="1:7" outlineLevel="6" x14ac:dyDescent="0.25">
      <c r="A257" s="140" t="s">
        <v>373</v>
      </c>
      <c r="B257" s="139" t="s">
        <v>946</v>
      </c>
      <c r="C257" s="139" t="s">
        <v>954</v>
      </c>
      <c r="D257" s="139" t="s">
        <v>370</v>
      </c>
      <c r="E257" s="138">
        <v>7208916.8399999999</v>
      </c>
      <c r="F257" s="138">
        <v>0</v>
      </c>
      <c r="G257" s="137">
        <v>0</v>
      </c>
    </row>
    <row r="258" spans="1:7" ht="38.25" outlineLevel="5" x14ac:dyDescent="0.25">
      <c r="A258" s="145" t="s">
        <v>953</v>
      </c>
      <c r="B258" s="144" t="s">
        <v>946</v>
      </c>
      <c r="C258" s="144" t="s">
        <v>952</v>
      </c>
      <c r="D258" s="143"/>
      <c r="E258" s="142">
        <v>19578524.399999999</v>
      </c>
      <c r="F258" s="142">
        <v>225009.49</v>
      </c>
      <c r="G258" s="141">
        <v>225009.49</v>
      </c>
    </row>
    <row r="259" spans="1:7" outlineLevel="6" x14ac:dyDescent="0.25">
      <c r="A259" s="140" t="s">
        <v>473</v>
      </c>
      <c r="B259" s="139" t="s">
        <v>946</v>
      </c>
      <c r="C259" s="139" t="s">
        <v>952</v>
      </c>
      <c r="D259" s="139" t="s">
        <v>471</v>
      </c>
      <c r="E259" s="138">
        <v>19578524.399999999</v>
      </c>
      <c r="F259" s="138">
        <v>225009.49</v>
      </c>
      <c r="G259" s="137">
        <v>225009.49</v>
      </c>
    </row>
    <row r="260" spans="1:7" ht="38.25" outlineLevel="5" x14ac:dyDescent="0.25">
      <c r="A260" s="145" t="s">
        <v>951</v>
      </c>
      <c r="B260" s="144" t="s">
        <v>946</v>
      </c>
      <c r="C260" s="144" t="s">
        <v>950</v>
      </c>
      <c r="D260" s="143"/>
      <c r="E260" s="142">
        <v>1620130.12</v>
      </c>
      <c r="F260" s="142">
        <v>0</v>
      </c>
      <c r="G260" s="141">
        <v>0</v>
      </c>
    </row>
    <row r="261" spans="1:7" outlineLevel="6" x14ac:dyDescent="0.25">
      <c r="A261" s="140" t="s">
        <v>373</v>
      </c>
      <c r="B261" s="139" t="s">
        <v>946</v>
      </c>
      <c r="C261" s="139" t="s">
        <v>950</v>
      </c>
      <c r="D261" s="139" t="s">
        <v>370</v>
      </c>
      <c r="E261" s="138">
        <v>1620130.12</v>
      </c>
      <c r="F261" s="138">
        <v>0</v>
      </c>
      <c r="G261" s="137">
        <v>0</v>
      </c>
    </row>
    <row r="262" spans="1:7" ht="25.5" outlineLevel="4" x14ac:dyDescent="0.25">
      <c r="A262" s="150" t="s">
        <v>821</v>
      </c>
      <c r="B262" s="149" t="s">
        <v>946</v>
      </c>
      <c r="C262" s="149" t="s">
        <v>820</v>
      </c>
      <c r="D262" s="148"/>
      <c r="E262" s="147">
        <v>50721059.57</v>
      </c>
      <c r="F262" s="147">
        <v>35659329.039999999</v>
      </c>
      <c r="G262" s="146">
        <v>35566948.210000001</v>
      </c>
    </row>
    <row r="263" spans="1:7" outlineLevel="5" x14ac:dyDescent="0.25">
      <c r="A263" s="145" t="s">
        <v>949</v>
      </c>
      <c r="B263" s="144" t="s">
        <v>946</v>
      </c>
      <c r="C263" s="144" t="s">
        <v>948</v>
      </c>
      <c r="D263" s="143"/>
      <c r="E263" s="142">
        <v>1180570.32</v>
      </c>
      <c r="F263" s="142">
        <v>1180570.32</v>
      </c>
      <c r="G263" s="141">
        <v>1088189.49</v>
      </c>
    </row>
    <row r="264" spans="1:7" outlineLevel="6" x14ac:dyDescent="0.25">
      <c r="A264" s="140" t="s">
        <v>473</v>
      </c>
      <c r="B264" s="139" t="s">
        <v>946</v>
      </c>
      <c r="C264" s="139" t="s">
        <v>948</v>
      </c>
      <c r="D264" s="139" t="s">
        <v>471</v>
      </c>
      <c r="E264" s="138">
        <v>1180570.32</v>
      </c>
      <c r="F264" s="138">
        <v>1180570.32</v>
      </c>
      <c r="G264" s="137">
        <v>1088189.49</v>
      </c>
    </row>
    <row r="265" spans="1:7" outlineLevel="5" x14ac:dyDescent="0.25">
      <c r="A265" s="145" t="s">
        <v>947</v>
      </c>
      <c r="B265" s="144" t="s">
        <v>946</v>
      </c>
      <c r="C265" s="144" t="s">
        <v>945</v>
      </c>
      <c r="D265" s="143"/>
      <c r="E265" s="142">
        <v>49540489.25</v>
      </c>
      <c r="F265" s="142">
        <v>34478758.719999999</v>
      </c>
      <c r="G265" s="141">
        <v>34478758.719999999</v>
      </c>
    </row>
    <row r="266" spans="1:7" outlineLevel="6" x14ac:dyDescent="0.25">
      <c r="A266" s="140" t="s">
        <v>473</v>
      </c>
      <c r="B266" s="139" t="s">
        <v>946</v>
      </c>
      <c r="C266" s="139" t="s">
        <v>945</v>
      </c>
      <c r="D266" s="139" t="s">
        <v>471</v>
      </c>
      <c r="E266" s="138">
        <v>49540489.25</v>
      </c>
      <c r="F266" s="138">
        <v>34478758.719999999</v>
      </c>
      <c r="G266" s="137">
        <v>34478758.719999999</v>
      </c>
    </row>
    <row r="267" spans="1:7" outlineLevel="1" x14ac:dyDescent="0.25">
      <c r="A267" s="165" t="s">
        <v>944</v>
      </c>
      <c r="B267" s="164" t="s">
        <v>941</v>
      </c>
      <c r="C267" s="163"/>
      <c r="D267" s="163"/>
      <c r="E267" s="162">
        <v>30700</v>
      </c>
      <c r="F267" s="162">
        <v>4806.6099999999997</v>
      </c>
      <c r="G267" s="161">
        <v>4806.6099999999997</v>
      </c>
    </row>
    <row r="268" spans="1:7" ht="25.5" outlineLevel="2" x14ac:dyDescent="0.25">
      <c r="A268" s="160" t="s">
        <v>523</v>
      </c>
      <c r="B268" s="159" t="s">
        <v>941</v>
      </c>
      <c r="C268" s="159" t="s">
        <v>522</v>
      </c>
      <c r="D268" s="158"/>
      <c r="E268" s="157">
        <v>30700</v>
      </c>
      <c r="F268" s="157">
        <v>4806.6099999999997</v>
      </c>
      <c r="G268" s="156">
        <v>4806.6099999999997</v>
      </c>
    </row>
    <row r="269" spans="1:7" ht="25.5" outlineLevel="5" x14ac:dyDescent="0.25">
      <c r="A269" s="145" t="s">
        <v>115</v>
      </c>
      <c r="B269" s="144" t="s">
        <v>941</v>
      </c>
      <c r="C269" s="144" t="s">
        <v>943</v>
      </c>
      <c r="D269" s="143"/>
      <c r="E269" s="142">
        <v>20047.099999999999</v>
      </c>
      <c r="F269" s="142">
        <v>3138.72</v>
      </c>
      <c r="G269" s="141">
        <v>3138.72</v>
      </c>
    </row>
    <row r="270" spans="1:7" outlineLevel="6" x14ac:dyDescent="0.25">
      <c r="A270" s="140" t="s">
        <v>473</v>
      </c>
      <c r="B270" s="139" t="s">
        <v>941</v>
      </c>
      <c r="C270" s="139" t="s">
        <v>943</v>
      </c>
      <c r="D270" s="139" t="s">
        <v>471</v>
      </c>
      <c r="E270" s="138">
        <v>20047.099999999999</v>
      </c>
      <c r="F270" s="138">
        <v>3138.72</v>
      </c>
      <c r="G270" s="137">
        <v>3138.72</v>
      </c>
    </row>
    <row r="271" spans="1:7" ht="25.5" outlineLevel="5" x14ac:dyDescent="0.25">
      <c r="A271" s="145" t="s">
        <v>942</v>
      </c>
      <c r="B271" s="144" t="s">
        <v>941</v>
      </c>
      <c r="C271" s="144" t="s">
        <v>940</v>
      </c>
      <c r="D271" s="143"/>
      <c r="E271" s="142">
        <v>10652.9</v>
      </c>
      <c r="F271" s="142">
        <v>1667.89</v>
      </c>
      <c r="G271" s="141">
        <v>1667.89</v>
      </c>
    </row>
    <row r="272" spans="1:7" outlineLevel="6" x14ac:dyDescent="0.25">
      <c r="A272" s="140" t="s">
        <v>473</v>
      </c>
      <c r="B272" s="139" t="s">
        <v>941</v>
      </c>
      <c r="C272" s="139" t="s">
        <v>940</v>
      </c>
      <c r="D272" s="139" t="s">
        <v>471</v>
      </c>
      <c r="E272" s="138">
        <v>10652.9</v>
      </c>
      <c r="F272" s="138">
        <v>1667.89</v>
      </c>
      <c r="G272" s="137">
        <v>1667.89</v>
      </c>
    </row>
    <row r="273" spans="1:7" outlineLevel="1" x14ac:dyDescent="0.25">
      <c r="A273" s="165" t="s">
        <v>939</v>
      </c>
      <c r="B273" s="164" t="s">
        <v>909</v>
      </c>
      <c r="C273" s="163"/>
      <c r="D273" s="163"/>
      <c r="E273" s="162">
        <v>463448662.19</v>
      </c>
      <c r="F273" s="162">
        <v>10754817.41</v>
      </c>
      <c r="G273" s="161">
        <v>10754817.41</v>
      </c>
    </row>
    <row r="274" spans="1:7" ht="25.5" outlineLevel="2" x14ac:dyDescent="0.25">
      <c r="A274" s="160" t="s">
        <v>454</v>
      </c>
      <c r="B274" s="159" t="s">
        <v>909</v>
      </c>
      <c r="C274" s="159" t="s">
        <v>453</v>
      </c>
      <c r="D274" s="158"/>
      <c r="E274" s="157">
        <v>463352002.19</v>
      </c>
      <c r="F274" s="157">
        <v>10754817.41</v>
      </c>
      <c r="G274" s="156">
        <v>10754817.41</v>
      </c>
    </row>
    <row r="275" spans="1:7" outlineLevel="3" x14ac:dyDescent="0.25">
      <c r="A275" s="155" t="s">
        <v>938</v>
      </c>
      <c r="B275" s="154" t="s">
        <v>909</v>
      </c>
      <c r="C275" s="154" t="s">
        <v>937</v>
      </c>
      <c r="D275" s="153"/>
      <c r="E275" s="152">
        <v>432606299.87</v>
      </c>
      <c r="F275" s="152">
        <v>0</v>
      </c>
      <c r="G275" s="151">
        <v>0</v>
      </c>
    </row>
    <row r="276" spans="1:7" outlineLevel="4" x14ac:dyDescent="0.25">
      <c r="A276" s="150" t="s">
        <v>936</v>
      </c>
      <c r="B276" s="149" t="s">
        <v>909</v>
      </c>
      <c r="C276" s="149" t="s">
        <v>935</v>
      </c>
      <c r="D276" s="148"/>
      <c r="E276" s="147">
        <v>432606299.87</v>
      </c>
      <c r="F276" s="147">
        <v>0</v>
      </c>
      <c r="G276" s="146">
        <v>0</v>
      </c>
    </row>
    <row r="277" spans="1:7" outlineLevel="5" x14ac:dyDescent="0.25">
      <c r="A277" s="145" t="s">
        <v>934</v>
      </c>
      <c r="B277" s="144" t="s">
        <v>909</v>
      </c>
      <c r="C277" s="144" t="s">
        <v>933</v>
      </c>
      <c r="D277" s="143"/>
      <c r="E277" s="142">
        <v>94954996</v>
      </c>
      <c r="F277" s="142">
        <v>0</v>
      </c>
      <c r="G277" s="141">
        <v>0</v>
      </c>
    </row>
    <row r="278" spans="1:7" outlineLevel="6" x14ac:dyDescent="0.25">
      <c r="A278" s="140" t="s">
        <v>373</v>
      </c>
      <c r="B278" s="139" t="s">
        <v>909</v>
      </c>
      <c r="C278" s="139" t="s">
        <v>933</v>
      </c>
      <c r="D278" s="139" t="s">
        <v>370</v>
      </c>
      <c r="E278" s="138">
        <v>94954996</v>
      </c>
      <c r="F278" s="138">
        <v>0</v>
      </c>
      <c r="G278" s="137">
        <v>0</v>
      </c>
    </row>
    <row r="279" spans="1:7" outlineLevel="5" x14ac:dyDescent="0.25">
      <c r="A279" s="145" t="s">
        <v>548</v>
      </c>
      <c r="B279" s="144" t="s">
        <v>909</v>
      </c>
      <c r="C279" s="144" t="s">
        <v>932</v>
      </c>
      <c r="D279" s="143"/>
      <c r="E279" s="142">
        <v>2498819</v>
      </c>
      <c r="F279" s="142">
        <v>0</v>
      </c>
      <c r="G279" s="141">
        <v>0</v>
      </c>
    </row>
    <row r="280" spans="1:7" outlineLevel="6" x14ac:dyDescent="0.25">
      <c r="A280" s="140" t="s">
        <v>373</v>
      </c>
      <c r="B280" s="139" t="s">
        <v>909</v>
      </c>
      <c r="C280" s="139" t="s">
        <v>932</v>
      </c>
      <c r="D280" s="139" t="s">
        <v>370</v>
      </c>
      <c r="E280" s="138">
        <v>2498819</v>
      </c>
      <c r="F280" s="138">
        <v>0</v>
      </c>
      <c r="G280" s="137">
        <v>0</v>
      </c>
    </row>
    <row r="281" spans="1:7" ht="51" outlineLevel="5" x14ac:dyDescent="0.25">
      <c r="A281" s="145" t="s">
        <v>931</v>
      </c>
      <c r="B281" s="144" t="s">
        <v>909</v>
      </c>
      <c r="C281" s="144" t="s">
        <v>930</v>
      </c>
      <c r="D281" s="143"/>
      <c r="E281" s="142">
        <v>332653665.13</v>
      </c>
      <c r="F281" s="142">
        <v>0</v>
      </c>
      <c r="G281" s="141">
        <v>0</v>
      </c>
    </row>
    <row r="282" spans="1:7" outlineLevel="6" x14ac:dyDescent="0.25">
      <c r="A282" s="140" t="s">
        <v>373</v>
      </c>
      <c r="B282" s="139" t="s">
        <v>909</v>
      </c>
      <c r="C282" s="139" t="s">
        <v>930</v>
      </c>
      <c r="D282" s="139" t="s">
        <v>370</v>
      </c>
      <c r="E282" s="138">
        <v>332653665.13</v>
      </c>
      <c r="F282" s="138">
        <v>0</v>
      </c>
      <c r="G282" s="137">
        <v>0</v>
      </c>
    </row>
    <row r="283" spans="1:7" ht="25.5" outlineLevel="5" x14ac:dyDescent="0.25">
      <c r="A283" s="145" t="s">
        <v>546</v>
      </c>
      <c r="B283" s="144" t="s">
        <v>909</v>
      </c>
      <c r="C283" s="144" t="s">
        <v>929</v>
      </c>
      <c r="D283" s="143"/>
      <c r="E283" s="142">
        <v>2498819.7400000002</v>
      </c>
      <c r="F283" s="142">
        <v>0</v>
      </c>
      <c r="G283" s="141">
        <v>0</v>
      </c>
    </row>
    <row r="284" spans="1:7" outlineLevel="6" x14ac:dyDescent="0.25">
      <c r="A284" s="140" t="s">
        <v>373</v>
      </c>
      <c r="B284" s="139" t="s">
        <v>909</v>
      </c>
      <c r="C284" s="139" t="s">
        <v>929</v>
      </c>
      <c r="D284" s="139" t="s">
        <v>370</v>
      </c>
      <c r="E284" s="138">
        <v>2498819.7400000002</v>
      </c>
      <c r="F284" s="138">
        <v>0</v>
      </c>
      <c r="G284" s="137">
        <v>0</v>
      </c>
    </row>
    <row r="285" spans="1:7" outlineLevel="3" x14ac:dyDescent="0.25">
      <c r="A285" s="155" t="s">
        <v>928</v>
      </c>
      <c r="B285" s="154" t="s">
        <v>909</v>
      </c>
      <c r="C285" s="154" t="s">
        <v>927</v>
      </c>
      <c r="D285" s="153"/>
      <c r="E285" s="152">
        <v>14670884.91</v>
      </c>
      <c r="F285" s="152">
        <v>0</v>
      </c>
      <c r="G285" s="151">
        <v>0</v>
      </c>
    </row>
    <row r="286" spans="1:7" outlineLevel="4" x14ac:dyDescent="0.25">
      <c r="A286" s="150" t="s">
        <v>926</v>
      </c>
      <c r="B286" s="149" t="s">
        <v>909</v>
      </c>
      <c r="C286" s="149" t="s">
        <v>925</v>
      </c>
      <c r="D286" s="148"/>
      <c r="E286" s="147">
        <v>14670884.91</v>
      </c>
      <c r="F286" s="147">
        <v>0</v>
      </c>
      <c r="G286" s="146">
        <v>0</v>
      </c>
    </row>
    <row r="287" spans="1:7" ht="38.25" outlineLevel="5" x14ac:dyDescent="0.25">
      <c r="A287" s="145" t="s">
        <v>924</v>
      </c>
      <c r="B287" s="144" t="s">
        <v>909</v>
      </c>
      <c r="C287" s="144" t="s">
        <v>923</v>
      </c>
      <c r="D287" s="143"/>
      <c r="E287" s="142">
        <v>13931840.449999999</v>
      </c>
      <c r="F287" s="142">
        <v>0</v>
      </c>
      <c r="G287" s="141">
        <v>0</v>
      </c>
    </row>
    <row r="288" spans="1:7" outlineLevel="6" x14ac:dyDescent="0.25">
      <c r="A288" s="140" t="s">
        <v>373</v>
      </c>
      <c r="B288" s="139" t="s">
        <v>909</v>
      </c>
      <c r="C288" s="139" t="s">
        <v>923</v>
      </c>
      <c r="D288" s="139" t="s">
        <v>370</v>
      </c>
      <c r="E288" s="138">
        <v>13931840.449999999</v>
      </c>
      <c r="F288" s="138">
        <v>0</v>
      </c>
      <c r="G288" s="137">
        <v>0</v>
      </c>
    </row>
    <row r="289" spans="1:7" ht="25.5" outlineLevel="5" x14ac:dyDescent="0.25">
      <c r="A289" s="145" t="s">
        <v>203</v>
      </c>
      <c r="B289" s="144" t="s">
        <v>909</v>
      </c>
      <c r="C289" s="144" t="s">
        <v>922</v>
      </c>
      <c r="D289" s="143"/>
      <c r="E289" s="142">
        <v>482596.03</v>
      </c>
      <c r="F289" s="142">
        <v>0</v>
      </c>
      <c r="G289" s="141">
        <v>0</v>
      </c>
    </row>
    <row r="290" spans="1:7" outlineLevel="6" x14ac:dyDescent="0.25">
      <c r="A290" s="140" t="s">
        <v>359</v>
      </c>
      <c r="B290" s="139" t="s">
        <v>909</v>
      </c>
      <c r="C290" s="139" t="s">
        <v>922</v>
      </c>
      <c r="D290" s="139" t="s">
        <v>356</v>
      </c>
      <c r="E290" s="138">
        <v>482596.03</v>
      </c>
      <c r="F290" s="138">
        <v>0</v>
      </c>
      <c r="G290" s="137">
        <v>0</v>
      </c>
    </row>
    <row r="291" spans="1:7" ht="25.5" outlineLevel="5" x14ac:dyDescent="0.25">
      <c r="A291" s="145" t="s">
        <v>921</v>
      </c>
      <c r="B291" s="144" t="s">
        <v>909</v>
      </c>
      <c r="C291" s="144" t="s">
        <v>920</v>
      </c>
      <c r="D291" s="143"/>
      <c r="E291" s="142">
        <v>256448.43</v>
      </c>
      <c r="F291" s="142">
        <v>0</v>
      </c>
      <c r="G291" s="141">
        <v>0</v>
      </c>
    </row>
    <row r="292" spans="1:7" outlineLevel="6" x14ac:dyDescent="0.25">
      <c r="A292" s="140" t="s">
        <v>359</v>
      </c>
      <c r="B292" s="139" t="s">
        <v>909</v>
      </c>
      <c r="C292" s="139" t="s">
        <v>920</v>
      </c>
      <c r="D292" s="139" t="s">
        <v>356</v>
      </c>
      <c r="E292" s="138">
        <v>256448.43</v>
      </c>
      <c r="F292" s="138">
        <v>0</v>
      </c>
      <c r="G292" s="137">
        <v>0</v>
      </c>
    </row>
    <row r="293" spans="1:7" outlineLevel="3" x14ac:dyDescent="0.25">
      <c r="A293" s="155" t="s">
        <v>452</v>
      </c>
      <c r="B293" s="154" t="s">
        <v>909</v>
      </c>
      <c r="C293" s="154" t="s">
        <v>451</v>
      </c>
      <c r="D293" s="153"/>
      <c r="E293" s="152">
        <v>7143419.4000000004</v>
      </c>
      <c r="F293" s="152">
        <v>1934419.4</v>
      </c>
      <c r="G293" s="151">
        <v>1934419.4</v>
      </c>
    </row>
    <row r="294" spans="1:7" outlineLevel="4" x14ac:dyDescent="0.25">
      <c r="A294" s="150" t="s">
        <v>450</v>
      </c>
      <c r="B294" s="149" t="s">
        <v>909</v>
      </c>
      <c r="C294" s="149" t="s">
        <v>449</v>
      </c>
      <c r="D294" s="148"/>
      <c r="E294" s="147">
        <v>7143419.4000000004</v>
      </c>
      <c r="F294" s="147">
        <v>1934419.4</v>
      </c>
      <c r="G294" s="146">
        <v>1934419.4</v>
      </c>
    </row>
    <row r="295" spans="1:7" ht="25.5" outlineLevel="5" x14ac:dyDescent="0.25">
      <c r="A295" s="145" t="s">
        <v>919</v>
      </c>
      <c r="B295" s="144" t="s">
        <v>909</v>
      </c>
      <c r="C295" s="144" t="s">
        <v>918</v>
      </c>
      <c r="D295" s="143"/>
      <c r="E295" s="142">
        <v>7143419.4000000004</v>
      </c>
      <c r="F295" s="142">
        <v>1934419.4</v>
      </c>
      <c r="G295" s="141">
        <v>1934419.4</v>
      </c>
    </row>
    <row r="296" spans="1:7" ht="25.5" outlineLevel="6" x14ac:dyDescent="0.25">
      <c r="A296" s="140" t="s">
        <v>389</v>
      </c>
      <c r="B296" s="139" t="s">
        <v>909</v>
      </c>
      <c r="C296" s="139" t="s">
        <v>918</v>
      </c>
      <c r="D296" s="139" t="s">
        <v>386</v>
      </c>
      <c r="E296" s="138">
        <v>7143419.4000000004</v>
      </c>
      <c r="F296" s="138">
        <v>1934419.4</v>
      </c>
      <c r="G296" s="137">
        <v>1934419.4</v>
      </c>
    </row>
    <row r="297" spans="1:7" ht="25.5" outlineLevel="3" x14ac:dyDescent="0.25">
      <c r="A297" s="155" t="s">
        <v>917</v>
      </c>
      <c r="B297" s="154" t="s">
        <v>909</v>
      </c>
      <c r="C297" s="154" t="s">
        <v>916</v>
      </c>
      <c r="D297" s="153"/>
      <c r="E297" s="152">
        <v>8931398.0099999998</v>
      </c>
      <c r="F297" s="152">
        <v>8820398.0099999998</v>
      </c>
      <c r="G297" s="151">
        <v>8820398.0099999998</v>
      </c>
    </row>
    <row r="298" spans="1:7" outlineLevel="4" x14ac:dyDescent="0.25">
      <c r="A298" s="150" t="s">
        <v>915</v>
      </c>
      <c r="B298" s="149" t="s">
        <v>909</v>
      </c>
      <c r="C298" s="149" t="s">
        <v>914</v>
      </c>
      <c r="D298" s="148"/>
      <c r="E298" s="147">
        <v>8931398.0099999998</v>
      </c>
      <c r="F298" s="147">
        <v>8820398.0099999998</v>
      </c>
      <c r="G298" s="146">
        <v>8820398.0099999998</v>
      </c>
    </row>
    <row r="299" spans="1:7" ht="25.5" outlineLevel="5" x14ac:dyDescent="0.25">
      <c r="A299" s="145" t="s">
        <v>404</v>
      </c>
      <c r="B299" s="144" t="s">
        <v>909</v>
      </c>
      <c r="C299" s="144" t="s">
        <v>913</v>
      </c>
      <c r="D299" s="143"/>
      <c r="E299" s="142">
        <v>111000</v>
      </c>
      <c r="F299" s="142">
        <v>0</v>
      </c>
      <c r="G299" s="141">
        <v>0</v>
      </c>
    </row>
    <row r="300" spans="1:7" ht="38.25" outlineLevel="6" x14ac:dyDescent="0.25">
      <c r="A300" s="140" t="s">
        <v>505</v>
      </c>
      <c r="B300" s="139" t="s">
        <v>909</v>
      </c>
      <c r="C300" s="139" t="s">
        <v>913</v>
      </c>
      <c r="D300" s="139" t="s">
        <v>504</v>
      </c>
      <c r="E300" s="138">
        <v>111000</v>
      </c>
      <c r="F300" s="138">
        <v>0</v>
      </c>
      <c r="G300" s="137">
        <v>0</v>
      </c>
    </row>
    <row r="301" spans="1:7" outlineLevel="5" x14ac:dyDescent="0.25">
      <c r="A301" s="145" t="s">
        <v>912</v>
      </c>
      <c r="B301" s="144" t="s">
        <v>909</v>
      </c>
      <c r="C301" s="144" t="s">
        <v>911</v>
      </c>
      <c r="D301" s="143"/>
      <c r="E301" s="142">
        <v>8803509.0099999998</v>
      </c>
      <c r="F301" s="142">
        <v>8803509.0099999998</v>
      </c>
      <c r="G301" s="141">
        <v>8803509.0099999998</v>
      </c>
    </row>
    <row r="302" spans="1:7" ht="38.25" outlineLevel="6" x14ac:dyDescent="0.25">
      <c r="A302" s="140" t="s">
        <v>505</v>
      </c>
      <c r="B302" s="139" t="s">
        <v>909</v>
      </c>
      <c r="C302" s="139" t="s">
        <v>911</v>
      </c>
      <c r="D302" s="139" t="s">
        <v>504</v>
      </c>
      <c r="E302" s="138">
        <v>8351910.3700000001</v>
      </c>
      <c r="F302" s="138">
        <v>8351910.3700000001</v>
      </c>
      <c r="G302" s="137">
        <v>8351910.3700000001</v>
      </c>
    </row>
    <row r="303" spans="1:7" outlineLevel="6" x14ac:dyDescent="0.25">
      <c r="A303" s="140" t="s">
        <v>473</v>
      </c>
      <c r="B303" s="139" t="s">
        <v>909</v>
      </c>
      <c r="C303" s="139" t="s">
        <v>911</v>
      </c>
      <c r="D303" s="139" t="s">
        <v>471</v>
      </c>
      <c r="E303" s="138">
        <v>450759.87</v>
      </c>
      <c r="F303" s="138">
        <v>450759.87</v>
      </c>
      <c r="G303" s="137">
        <v>450759.87</v>
      </c>
    </row>
    <row r="304" spans="1:7" outlineLevel="6" x14ac:dyDescent="0.25">
      <c r="A304" s="140" t="s">
        <v>359</v>
      </c>
      <c r="B304" s="139" t="s">
        <v>909</v>
      </c>
      <c r="C304" s="139" t="s">
        <v>911</v>
      </c>
      <c r="D304" s="139" t="s">
        <v>356</v>
      </c>
      <c r="E304" s="138">
        <v>838.77</v>
      </c>
      <c r="F304" s="138">
        <v>838.77</v>
      </c>
      <c r="G304" s="137">
        <v>838.77</v>
      </c>
    </row>
    <row r="305" spans="1:7" ht="38.25" outlineLevel="5" x14ac:dyDescent="0.25">
      <c r="A305" s="145" t="s">
        <v>25</v>
      </c>
      <c r="B305" s="144" t="s">
        <v>909</v>
      </c>
      <c r="C305" s="144" t="s">
        <v>910</v>
      </c>
      <c r="D305" s="143"/>
      <c r="E305" s="142">
        <v>16889</v>
      </c>
      <c r="F305" s="142">
        <v>16889</v>
      </c>
      <c r="G305" s="141">
        <v>16889</v>
      </c>
    </row>
    <row r="306" spans="1:7" ht="38.25" outlineLevel="6" x14ac:dyDescent="0.25">
      <c r="A306" s="140" t="s">
        <v>505</v>
      </c>
      <c r="B306" s="139" t="s">
        <v>909</v>
      </c>
      <c r="C306" s="139" t="s">
        <v>910</v>
      </c>
      <c r="D306" s="139" t="s">
        <v>504</v>
      </c>
      <c r="E306" s="138">
        <v>16889</v>
      </c>
      <c r="F306" s="138">
        <v>16889</v>
      </c>
      <c r="G306" s="137">
        <v>16889</v>
      </c>
    </row>
    <row r="307" spans="1:7" ht="25.5" outlineLevel="2" x14ac:dyDescent="0.25">
      <c r="A307" s="160" t="s">
        <v>430</v>
      </c>
      <c r="B307" s="159" t="s">
        <v>909</v>
      </c>
      <c r="C307" s="159" t="s">
        <v>429</v>
      </c>
      <c r="D307" s="158"/>
      <c r="E307" s="157">
        <v>96660</v>
      </c>
      <c r="F307" s="157">
        <v>0</v>
      </c>
      <c r="G307" s="156">
        <v>0</v>
      </c>
    </row>
    <row r="308" spans="1:7" ht="25.5" outlineLevel="3" x14ac:dyDescent="0.25">
      <c r="A308" s="155" t="s">
        <v>428</v>
      </c>
      <c r="B308" s="154" t="s">
        <v>909</v>
      </c>
      <c r="C308" s="154" t="s">
        <v>427</v>
      </c>
      <c r="D308" s="153"/>
      <c r="E308" s="152">
        <v>96660</v>
      </c>
      <c r="F308" s="152">
        <v>0</v>
      </c>
      <c r="G308" s="151">
        <v>0</v>
      </c>
    </row>
    <row r="309" spans="1:7" ht="38.25" outlineLevel="4" x14ac:dyDescent="0.25">
      <c r="A309" s="150" t="s">
        <v>426</v>
      </c>
      <c r="B309" s="149" t="s">
        <v>909</v>
      </c>
      <c r="C309" s="149" t="s">
        <v>425</v>
      </c>
      <c r="D309" s="148"/>
      <c r="E309" s="147">
        <v>96660</v>
      </c>
      <c r="F309" s="147">
        <v>0</v>
      </c>
      <c r="G309" s="146">
        <v>0</v>
      </c>
    </row>
    <row r="310" spans="1:7" ht="38.25" outlineLevel="5" x14ac:dyDescent="0.25">
      <c r="A310" s="145" t="s">
        <v>56</v>
      </c>
      <c r="B310" s="144" t="s">
        <v>909</v>
      </c>
      <c r="C310" s="144" t="s">
        <v>908</v>
      </c>
      <c r="D310" s="143"/>
      <c r="E310" s="142">
        <v>96660</v>
      </c>
      <c r="F310" s="142">
        <v>0</v>
      </c>
      <c r="G310" s="141">
        <v>0</v>
      </c>
    </row>
    <row r="311" spans="1:7" ht="38.25" outlineLevel="6" x14ac:dyDescent="0.25">
      <c r="A311" s="140" t="s">
        <v>505</v>
      </c>
      <c r="B311" s="139" t="s">
        <v>909</v>
      </c>
      <c r="C311" s="139" t="s">
        <v>908</v>
      </c>
      <c r="D311" s="139" t="s">
        <v>504</v>
      </c>
      <c r="E311" s="138">
        <v>96660</v>
      </c>
      <c r="F311" s="138">
        <v>0</v>
      </c>
      <c r="G311" s="137">
        <v>0</v>
      </c>
    </row>
    <row r="312" spans="1:7" ht="15.75" thickBot="1" x14ac:dyDescent="0.3">
      <c r="A312" s="170" t="s">
        <v>907</v>
      </c>
      <c r="B312" s="169" t="s">
        <v>906</v>
      </c>
      <c r="C312" s="168"/>
      <c r="D312" s="168"/>
      <c r="E312" s="167">
        <v>307789633.82999998</v>
      </c>
      <c r="F312" s="167">
        <v>119439236.95999999</v>
      </c>
      <c r="G312" s="166">
        <v>129769995.95999999</v>
      </c>
    </row>
    <row r="313" spans="1:7" outlineLevel="1" x14ac:dyDescent="0.25">
      <c r="A313" s="165" t="s">
        <v>905</v>
      </c>
      <c r="B313" s="164" t="s">
        <v>876</v>
      </c>
      <c r="C313" s="163"/>
      <c r="D313" s="163"/>
      <c r="E313" s="162">
        <v>39503679.75</v>
      </c>
      <c r="F313" s="162">
        <v>32813984</v>
      </c>
      <c r="G313" s="161">
        <v>43144883</v>
      </c>
    </row>
    <row r="314" spans="1:7" ht="25.5" outlineLevel="2" x14ac:dyDescent="0.25">
      <c r="A314" s="160" t="s">
        <v>464</v>
      </c>
      <c r="B314" s="159" t="s">
        <v>876</v>
      </c>
      <c r="C314" s="159" t="s">
        <v>463</v>
      </c>
      <c r="D314" s="158"/>
      <c r="E314" s="157">
        <v>38533629.810000002</v>
      </c>
      <c r="F314" s="157">
        <v>32813984</v>
      </c>
      <c r="G314" s="156">
        <v>43144883</v>
      </c>
    </row>
    <row r="315" spans="1:7" ht="25.5" outlineLevel="3" x14ac:dyDescent="0.25">
      <c r="A315" s="155" t="s">
        <v>904</v>
      </c>
      <c r="B315" s="154" t="s">
        <v>876</v>
      </c>
      <c r="C315" s="154" t="s">
        <v>903</v>
      </c>
      <c r="D315" s="153"/>
      <c r="E315" s="152">
        <v>21976666.809999999</v>
      </c>
      <c r="F315" s="152">
        <v>25214907</v>
      </c>
      <c r="G315" s="151">
        <v>25214907</v>
      </c>
    </row>
    <row r="316" spans="1:7" outlineLevel="4" x14ac:dyDescent="0.25">
      <c r="A316" s="150" t="s">
        <v>902</v>
      </c>
      <c r="B316" s="149" t="s">
        <v>876</v>
      </c>
      <c r="C316" s="149" t="s">
        <v>901</v>
      </c>
      <c r="D316" s="148"/>
      <c r="E316" s="147">
        <v>21976666.809999999</v>
      </c>
      <c r="F316" s="147">
        <v>25214907</v>
      </c>
      <c r="G316" s="146">
        <v>25214907</v>
      </c>
    </row>
    <row r="317" spans="1:7" outlineLevel="5" x14ac:dyDescent="0.25">
      <c r="A317" s="145" t="s">
        <v>900</v>
      </c>
      <c r="B317" s="144" t="s">
        <v>876</v>
      </c>
      <c r="C317" s="144" t="s">
        <v>899</v>
      </c>
      <c r="D317" s="143"/>
      <c r="E317" s="142">
        <v>10806359.810000001</v>
      </c>
      <c r="F317" s="142">
        <v>12871880</v>
      </c>
      <c r="G317" s="141">
        <v>12871880</v>
      </c>
    </row>
    <row r="318" spans="1:7" outlineLevel="6" x14ac:dyDescent="0.25">
      <c r="A318" s="140" t="s">
        <v>473</v>
      </c>
      <c r="B318" s="139" t="s">
        <v>876</v>
      </c>
      <c r="C318" s="139" t="s">
        <v>899</v>
      </c>
      <c r="D318" s="139" t="s">
        <v>471</v>
      </c>
      <c r="E318" s="138">
        <v>9980000</v>
      </c>
      <c r="F318" s="138">
        <v>12871880</v>
      </c>
      <c r="G318" s="137">
        <v>12871880</v>
      </c>
    </row>
    <row r="319" spans="1:7" outlineLevel="6" x14ac:dyDescent="0.25">
      <c r="A319" s="140" t="s">
        <v>359</v>
      </c>
      <c r="B319" s="139" t="s">
        <v>876</v>
      </c>
      <c r="C319" s="139" t="s">
        <v>899</v>
      </c>
      <c r="D319" s="139" t="s">
        <v>356</v>
      </c>
      <c r="E319" s="138">
        <v>826359.81</v>
      </c>
      <c r="F319" s="138">
        <v>0</v>
      </c>
      <c r="G319" s="137">
        <v>0</v>
      </c>
    </row>
    <row r="320" spans="1:7" ht="25.5" outlineLevel="5" x14ac:dyDescent="0.25">
      <c r="A320" s="145" t="s">
        <v>898</v>
      </c>
      <c r="B320" s="144" t="s">
        <v>876</v>
      </c>
      <c r="C320" s="144" t="s">
        <v>897</v>
      </c>
      <c r="D320" s="143"/>
      <c r="E320" s="142">
        <v>5139657</v>
      </c>
      <c r="F320" s="142">
        <v>5139657</v>
      </c>
      <c r="G320" s="141">
        <v>5139657</v>
      </c>
    </row>
    <row r="321" spans="1:7" outlineLevel="6" x14ac:dyDescent="0.25">
      <c r="A321" s="140" t="s">
        <v>473</v>
      </c>
      <c r="B321" s="139" t="s">
        <v>876</v>
      </c>
      <c r="C321" s="139" t="s">
        <v>897</v>
      </c>
      <c r="D321" s="139" t="s">
        <v>471</v>
      </c>
      <c r="E321" s="138">
        <v>5139657</v>
      </c>
      <c r="F321" s="138">
        <v>5139657</v>
      </c>
      <c r="G321" s="137">
        <v>5139657</v>
      </c>
    </row>
    <row r="322" spans="1:7" outlineLevel="5" x14ac:dyDescent="0.25">
      <c r="A322" s="145" t="s">
        <v>896</v>
      </c>
      <c r="B322" s="144" t="s">
        <v>876</v>
      </c>
      <c r="C322" s="144" t="s">
        <v>895</v>
      </c>
      <c r="D322" s="143"/>
      <c r="E322" s="142">
        <v>6030650</v>
      </c>
      <c r="F322" s="142">
        <v>7203370</v>
      </c>
      <c r="G322" s="141">
        <v>7203370</v>
      </c>
    </row>
    <row r="323" spans="1:7" outlineLevel="6" x14ac:dyDescent="0.25">
      <c r="A323" s="140" t="s">
        <v>473</v>
      </c>
      <c r="B323" s="139" t="s">
        <v>876</v>
      </c>
      <c r="C323" s="139" t="s">
        <v>895</v>
      </c>
      <c r="D323" s="139" t="s">
        <v>471</v>
      </c>
      <c r="E323" s="138">
        <v>6030650</v>
      </c>
      <c r="F323" s="138">
        <v>7203370</v>
      </c>
      <c r="G323" s="137">
        <v>7203370</v>
      </c>
    </row>
    <row r="324" spans="1:7" outlineLevel="3" x14ac:dyDescent="0.25">
      <c r="A324" s="155" t="s">
        <v>894</v>
      </c>
      <c r="B324" s="154" t="s">
        <v>876</v>
      </c>
      <c r="C324" s="154" t="s">
        <v>893</v>
      </c>
      <c r="D324" s="153"/>
      <c r="E324" s="152">
        <v>16556963</v>
      </c>
      <c r="F324" s="152">
        <v>7599077</v>
      </c>
      <c r="G324" s="151">
        <v>17929976</v>
      </c>
    </row>
    <row r="325" spans="1:7" outlineLevel="4" x14ac:dyDescent="0.25">
      <c r="A325" s="150" t="s">
        <v>892</v>
      </c>
      <c r="B325" s="149" t="s">
        <v>876</v>
      </c>
      <c r="C325" s="149" t="s">
        <v>891</v>
      </c>
      <c r="D325" s="148"/>
      <c r="E325" s="147">
        <v>212102</v>
      </c>
      <c r="F325" s="147">
        <v>7599077</v>
      </c>
      <c r="G325" s="146">
        <v>17929976</v>
      </c>
    </row>
    <row r="326" spans="1:7" outlineLevel="5" x14ac:dyDescent="0.25">
      <c r="A326" s="145" t="s">
        <v>890</v>
      </c>
      <c r="B326" s="144" t="s">
        <v>876</v>
      </c>
      <c r="C326" s="144" t="s">
        <v>889</v>
      </c>
      <c r="D326" s="143"/>
      <c r="E326" s="142">
        <v>212102</v>
      </c>
      <c r="F326" s="142">
        <v>7599077</v>
      </c>
      <c r="G326" s="141">
        <v>17929976</v>
      </c>
    </row>
    <row r="327" spans="1:7" outlineLevel="6" x14ac:dyDescent="0.25">
      <c r="A327" s="140" t="s">
        <v>473</v>
      </c>
      <c r="B327" s="139" t="s">
        <v>876</v>
      </c>
      <c r="C327" s="139" t="s">
        <v>889</v>
      </c>
      <c r="D327" s="139" t="s">
        <v>471</v>
      </c>
      <c r="E327" s="138">
        <v>212102</v>
      </c>
      <c r="F327" s="138">
        <v>7599077</v>
      </c>
      <c r="G327" s="137">
        <v>17929976</v>
      </c>
    </row>
    <row r="328" spans="1:7" outlineLevel="4" x14ac:dyDescent="0.25">
      <c r="A328" s="171"/>
      <c r="B328" s="149" t="s">
        <v>876</v>
      </c>
      <c r="C328" s="149" t="s">
        <v>888</v>
      </c>
      <c r="D328" s="148"/>
      <c r="E328" s="147">
        <v>16344861</v>
      </c>
      <c r="F328" s="147">
        <v>0</v>
      </c>
      <c r="G328" s="146">
        <v>0</v>
      </c>
    </row>
    <row r="329" spans="1:7" ht="25.5" outlineLevel="5" x14ac:dyDescent="0.25">
      <c r="A329" s="145" t="s">
        <v>887</v>
      </c>
      <c r="B329" s="144" t="s">
        <v>876</v>
      </c>
      <c r="C329" s="144" t="s">
        <v>886</v>
      </c>
      <c r="D329" s="143"/>
      <c r="E329" s="142">
        <v>14179337.390000001</v>
      </c>
      <c r="F329" s="142">
        <v>0</v>
      </c>
      <c r="G329" s="141">
        <v>0</v>
      </c>
    </row>
    <row r="330" spans="1:7" outlineLevel="6" x14ac:dyDescent="0.25">
      <c r="A330" s="140" t="s">
        <v>359</v>
      </c>
      <c r="B330" s="139" t="s">
        <v>876</v>
      </c>
      <c r="C330" s="139" t="s">
        <v>886</v>
      </c>
      <c r="D330" s="139" t="s">
        <v>356</v>
      </c>
      <c r="E330" s="138">
        <v>14179337.390000001</v>
      </c>
      <c r="F330" s="138">
        <v>0</v>
      </c>
      <c r="G330" s="137">
        <v>0</v>
      </c>
    </row>
    <row r="331" spans="1:7" outlineLevel="5" x14ac:dyDescent="0.25">
      <c r="A331" s="145" t="s">
        <v>885</v>
      </c>
      <c r="B331" s="144" t="s">
        <v>876</v>
      </c>
      <c r="C331" s="144" t="s">
        <v>884</v>
      </c>
      <c r="D331" s="143"/>
      <c r="E331" s="142">
        <v>1414086.93</v>
      </c>
      <c r="F331" s="142">
        <v>0</v>
      </c>
      <c r="G331" s="141">
        <v>0</v>
      </c>
    </row>
    <row r="332" spans="1:7" outlineLevel="6" x14ac:dyDescent="0.25">
      <c r="A332" s="140" t="s">
        <v>359</v>
      </c>
      <c r="B332" s="139" t="s">
        <v>876</v>
      </c>
      <c r="C332" s="139" t="s">
        <v>884</v>
      </c>
      <c r="D332" s="139" t="s">
        <v>356</v>
      </c>
      <c r="E332" s="138">
        <v>1414086.93</v>
      </c>
      <c r="F332" s="138">
        <v>0</v>
      </c>
      <c r="G332" s="137">
        <v>0</v>
      </c>
    </row>
    <row r="333" spans="1:7" ht="25.5" outlineLevel="5" x14ac:dyDescent="0.25">
      <c r="A333" s="145" t="s">
        <v>883</v>
      </c>
      <c r="B333" s="144" t="s">
        <v>876</v>
      </c>
      <c r="C333" s="144" t="s">
        <v>882</v>
      </c>
      <c r="D333" s="143"/>
      <c r="E333" s="142">
        <v>751436.68</v>
      </c>
      <c r="F333" s="142">
        <v>0</v>
      </c>
      <c r="G333" s="141">
        <v>0</v>
      </c>
    </row>
    <row r="334" spans="1:7" outlineLevel="6" x14ac:dyDescent="0.25">
      <c r="A334" s="140" t="s">
        <v>359</v>
      </c>
      <c r="B334" s="139" t="s">
        <v>876</v>
      </c>
      <c r="C334" s="139" t="s">
        <v>882</v>
      </c>
      <c r="D334" s="139" t="s">
        <v>356</v>
      </c>
      <c r="E334" s="138">
        <v>751436.68</v>
      </c>
      <c r="F334" s="138">
        <v>0</v>
      </c>
      <c r="G334" s="137">
        <v>0</v>
      </c>
    </row>
    <row r="335" spans="1:7" outlineLevel="2" x14ac:dyDescent="0.25">
      <c r="A335" s="160" t="s">
        <v>881</v>
      </c>
      <c r="B335" s="159" t="s">
        <v>876</v>
      </c>
      <c r="C335" s="159" t="s">
        <v>880</v>
      </c>
      <c r="D335" s="158"/>
      <c r="E335" s="157">
        <v>970049.94</v>
      </c>
      <c r="F335" s="157">
        <v>0</v>
      </c>
      <c r="G335" s="156">
        <v>0</v>
      </c>
    </row>
    <row r="336" spans="1:7" outlineLevel="5" x14ac:dyDescent="0.25">
      <c r="A336" s="145" t="s">
        <v>879</v>
      </c>
      <c r="B336" s="144" t="s">
        <v>876</v>
      </c>
      <c r="C336" s="144" t="s">
        <v>878</v>
      </c>
      <c r="D336" s="143"/>
      <c r="E336" s="142">
        <v>511919.28</v>
      </c>
      <c r="F336" s="142">
        <v>0</v>
      </c>
      <c r="G336" s="141">
        <v>0</v>
      </c>
    </row>
    <row r="337" spans="1:7" outlineLevel="6" x14ac:dyDescent="0.25">
      <c r="A337" s="140" t="s">
        <v>473</v>
      </c>
      <c r="B337" s="139" t="s">
        <v>876</v>
      </c>
      <c r="C337" s="139" t="s">
        <v>878</v>
      </c>
      <c r="D337" s="139" t="s">
        <v>471</v>
      </c>
      <c r="E337" s="138">
        <v>511919.28</v>
      </c>
      <c r="F337" s="138">
        <v>0</v>
      </c>
      <c r="G337" s="137">
        <v>0</v>
      </c>
    </row>
    <row r="338" spans="1:7" ht="25.5" outlineLevel="5" x14ac:dyDescent="0.25">
      <c r="A338" s="145" t="s">
        <v>877</v>
      </c>
      <c r="B338" s="144" t="s">
        <v>876</v>
      </c>
      <c r="C338" s="144" t="s">
        <v>875</v>
      </c>
      <c r="D338" s="143"/>
      <c r="E338" s="142">
        <v>458130.66</v>
      </c>
      <c r="F338" s="142">
        <v>0</v>
      </c>
      <c r="G338" s="141">
        <v>0</v>
      </c>
    </row>
    <row r="339" spans="1:7" outlineLevel="6" x14ac:dyDescent="0.25">
      <c r="A339" s="140" t="s">
        <v>473</v>
      </c>
      <c r="B339" s="139" t="s">
        <v>876</v>
      </c>
      <c r="C339" s="139" t="s">
        <v>875</v>
      </c>
      <c r="D339" s="139" t="s">
        <v>471</v>
      </c>
      <c r="E339" s="138">
        <v>458130.66</v>
      </c>
      <c r="F339" s="138">
        <v>0</v>
      </c>
      <c r="G339" s="137">
        <v>0</v>
      </c>
    </row>
    <row r="340" spans="1:7" outlineLevel="1" x14ac:dyDescent="0.25">
      <c r="A340" s="165" t="s">
        <v>874</v>
      </c>
      <c r="B340" s="164" t="s">
        <v>870</v>
      </c>
      <c r="C340" s="163"/>
      <c r="D340" s="163"/>
      <c r="E340" s="162">
        <v>7500000</v>
      </c>
      <c r="F340" s="162">
        <v>0</v>
      </c>
      <c r="G340" s="161">
        <v>0</v>
      </c>
    </row>
    <row r="341" spans="1:7" ht="25.5" outlineLevel="2" x14ac:dyDescent="0.25">
      <c r="A341" s="160" t="s">
        <v>511</v>
      </c>
      <c r="B341" s="159" t="s">
        <v>870</v>
      </c>
      <c r="C341" s="159" t="s">
        <v>510</v>
      </c>
      <c r="D341" s="158"/>
      <c r="E341" s="157">
        <v>7500000</v>
      </c>
      <c r="F341" s="157">
        <v>0</v>
      </c>
      <c r="G341" s="156">
        <v>0</v>
      </c>
    </row>
    <row r="342" spans="1:7" outlineLevel="3" x14ac:dyDescent="0.25">
      <c r="A342" s="155" t="s">
        <v>509</v>
      </c>
      <c r="B342" s="154" t="s">
        <v>870</v>
      </c>
      <c r="C342" s="154" t="s">
        <v>508</v>
      </c>
      <c r="D342" s="153"/>
      <c r="E342" s="152">
        <v>7500000</v>
      </c>
      <c r="F342" s="152">
        <v>0</v>
      </c>
      <c r="G342" s="151">
        <v>0</v>
      </c>
    </row>
    <row r="343" spans="1:7" outlineLevel="4" x14ac:dyDescent="0.25">
      <c r="A343" s="150" t="s">
        <v>873</v>
      </c>
      <c r="B343" s="149" t="s">
        <v>870</v>
      </c>
      <c r="C343" s="149" t="s">
        <v>872</v>
      </c>
      <c r="D343" s="148"/>
      <c r="E343" s="147">
        <v>7500000</v>
      </c>
      <c r="F343" s="147">
        <v>0</v>
      </c>
      <c r="G343" s="146">
        <v>0</v>
      </c>
    </row>
    <row r="344" spans="1:7" ht="38.25" outlineLevel="5" x14ac:dyDescent="0.25">
      <c r="A344" s="145" t="s">
        <v>871</v>
      </c>
      <c r="B344" s="144" t="s">
        <v>870</v>
      </c>
      <c r="C344" s="144" t="s">
        <v>869</v>
      </c>
      <c r="D344" s="143"/>
      <c r="E344" s="142">
        <v>7500000</v>
      </c>
      <c r="F344" s="142">
        <v>0</v>
      </c>
      <c r="G344" s="141">
        <v>0</v>
      </c>
    </row>
    <row r="345" spans="1:7" outlineLevel="6" x14ac:dyDescent="0.25">
      <c r="A345" s="140" t="s">
        <v>359</v>
      </c>
      <c r="B345" s="139" t="s">
        <v>870</v>
      </c>
      <c r="C345" s="139" t="s">
        <v>869</v>
      </c>
      <c r="D345" s="139" t="s">
        <v>356</v>
      </c>
      <c r="E345" s="138">
        <v>7500000</v>
      </c>
      <c r="F345" s="138">
        <v>0</v>
      </c>
      <c r="G345" s="137">
        <v>0</v>
      </c>
    </row>
    <row r="346" spans="1:7" outlineLevel="1" x14ac:dyDescent="0.25">
      <c r="A346" s="165" t="s">
        <v>868</v>
      </c>
      <c r="B346" s="164" t="s">
        <v>764</v>
      </c>
      <c r="C346" s="163"/>
      <c r="D346" s="163"/>
      <c r="E346" s="162">
        <v>230347399.80000001</v>
      </c>
      <c r="F346" s="162">
        <v>51554264.659999996</v>
      </c>
      <c r="G346" s="161">
        <v>51554264.659999996</v>
      </c>
    </row>
    <row r="347" spans="1:7" ht="25.5" outlineLevel="2" x14ac:dyDescent="0.25">
      <c r="A347" s="160" t="s">
        <v>867</v>
      </c>
      <c r="B347" s="159" t="s">
        <v>764</v>
      </c>
      <c r="C347" s="159" t="s">
        <v>866</v>
      </c>
      <c r="D347" s="158"/>
      <c r="E347" s="157">
        <v>91248786</v>
      </c>
      <c r="F347" s="157">
        <v>0</v>
      </c>
      <c r="G347" s="156">
        <v>0</v>
      </c>
    </row>
    <row r="348" spans="1:7" outlineLevel="3" x14ac:dyDescent="0.25">
      <c r="A348" s="155" t="s">
        <v>865</v>
      </c>
      <c r="B348" s="154" t="s">
        <v>764</v>
      </c>
      <c r="C348" s="154" t="s">
        <v>864</v>
      </c>
      <c r="D348" s="153"/>
      <c r="E348" s="152">
        <v>91248786</v>
      </c>
      <c r="F348" s="152">
        <v>0</v>
      </c>
      <c r="G348" s="151">
        <v>0</v>
      </c>
    </row>
    <row r="349" spans="1:7" outlineLevel="4" x14ac:dyDescent="0.25">
      <c r="A349" s="150" t="s">
        <v>863</v>
      </c>
      <c r="B349" s="149" t="s">
        <v>764</v>
      </c>
      <c r="C349" s="149" t="s">
        <v>862</v>
      </c>
      <c r="D349" s="148"/>
      <c r="E349" s="147">
        <v>91248786</v>
      </c>
      <c r="F349" s="147">
        <v>0</v>
      </c>
      <c r="G349" s="146">
        <v>0</v>
      </c>
    </row>
    <row r="350" spans="1:7" ht="25.5" outlineLevel="5" x14ac:dyDescent="0.25">
      <c r="A350" s="145" t="s">
        <v>861</v>
      </c>
      <c r="B350" s="144" t="s">
        <v>764</v>
      </c>
      <c r="C350" s="144" t="s">
        <v>860</v>
      </c>
      <c r="D350" s="143"/>
      <c r="E350" s="142">
        <v>12178728.18</v>
      </c>
      <c r="F350" s="142">
        <v>0</v>
      </c>
      <c r="G350" s="141">
        <v>0</v>
      </c>
    </row>
    <row r="351" spans="1:7" outlineLevel="6" x14ac:dyDescent="0.25">
      <c r="A351" s="140" t="s">
        <v>473</v>
      </c>
      <c r="B351" s="139" t="s">
        <v>764</v>
      </c>
      <c r="C351" s="139" t="s">
        <v>860</v>
      </c>
      <c r="D351" s="139" t="s">
        <v>471</v>
      </c>
      <c r="E351" s="138">
        <v>12178728.18</v>
      </c>
      <c r="F351" s="138">
        <v>0</v>
      </c>
      <c r="G351" s="137">
        <v>0</v>
      </c>
    </row>
    <row r="352" spans="1:7" ht="25.5" outlineLevel="5" x14ac:dyDescent="0.25">
      <c r="A352" s="145" t="s">
        <v>859</v>
      </c>
      <c r="B352" s="144" t="s">
        <v>764</v>
      </c>
      <c r="C352" s="144" t="s">
        <v>858</v>
      </c>
      <c r="D352" s="143"/>
      <c r="E352" s="142">
        <v>72598360</v>
      </c>
      <c r="F352" s="142">
        <v>0</v>
      </c>
      <c r="G352" s="141">
        <v>0</v>
      </c>
    </row>
    <row r="353" spans="1:7" outlineLevel="6" x14ac:dyDescent="0.25">
      <c r="A353" s="140" t="s">
        <v>473</v>
      </c>
      <c r="B353" s="139" t="s">
        <v>764</v>
      </c>
      <c r="C353" s="139" t="s">
        <v>858</v>
      </c>
      <c r="D353" s="139" t="s">
        <v>471</v>
      </c>
      <c r="E353" s="138">
        <v>72598360</v>
      </c>
      <c r="F353" s="138">
        <v>0</v>
      </c>
      <c r="G353" s="137">
        <v>0</v>
      </c>
    </row>
    <row r="354" spans="1:7" ht="38.25" outlineLevel="5" x14ac:dyDescent="0.25">
      <c r="A354" s="145" t="s">
        <v>857</v>
      </c>
      <c r="B354" s="144" t="s">
        <v>764</v>
      </c>
      <c r="C354" s="144" t="s">
        <v>856</v>
      </c>
      <c r="D354" s="143"/>
      <c r="E354" s="142">
        <v>6471697.8200000003</v>
      </c>
      <c r="F354" s="142">
        <v>0</v>
      </c>
      <c r="G354" s="141">
        <v>0</v>
      </c>
    </row>
    <row r="355" spans="1:7" outlineLevel="6" x14ac:dyDescent="0.25">
      <c r="A355" s="140" t="s">
        <v>473</v>
      </c>
      <c r="B355" s="139" t="s">
        <v>764</v>
      </c>
      <c r="C355" s="139" t="s">
        <v>856</v>
      </c>
      <c r="D355" s="139" t="s">
        <v>471</v>
      </c>
      <c r="E355" s="138">
        <v>6471697.8200000003</v>
      </c>
      <c r="F355" s="138">
        <v>0</v>
      </c>
      <c r="G355" s="137">
        <v>0</v>
      </c>
    </row>
    <row r="356" spans="1:7" ht="25.5" outlineLevel="2" x14ac:dyDescent="0.25">
      <c r="A356" s="160" t="s">
        <v>511</v>
      </c>
      <c r="B356" s="159" t="s">
        <v>764</v>
      </c>
      <c r="C356" s="159" t="s">
        <v>510</v>
      </c>
      <c r="D356" s="158"/>
      <c r="E356" s="157">
        <v>23464123.699999999</v>
      </c>
      <c r="F356" s="157">
        <v>8568950.8499999996</v>
      </c>
      <c r="G356" s="156">
        <v>8568950.8499999996</v>
      </c>
    </row>
    <row r="357" spans="1:7" outlineLevel="3" x14ac:dyDescent="0.25">
      <c r="A357" s="155" t="s">
        <v>509</v>
      </c>
      <c r="B357" s="154" t="s">
        <v>764</v>
      </c>
      <c r="C357" s="154" t="s">
        <v>508</v>
      </c>
      <c r="D357" s="153"/>
      <c r="E357" s="152">
        <v>23464123.699999999</v>
      </c>
      <c r="F357" s="152">
        <v>8568950.8499999996</v>
      </c>
      <c r="G357" s="151">
        <v>8568950.8499999996</v>
      </c>
    </row>
    <row r="358" spans="1:7" outlineLevel="4" x14ac:dyDescent="0.25">
      <c r="A358" s="150" t="s">
        <v>855</v>
      </c>
      <c r="B358" s="149" t="s">
        <v>764</v>
      </c>
      <c r="C358" s="149" t="s">
        <v>854</v>
      </c>
      <c r="D358" s="148"/>
      <c r="E358" s="147">
        <v>3491086.33</v>
      </c>
      <c r="F358" s="147">
        <v>3491086.33</v>
      </c>
      <c r="G358" s="146">
        <v>3491086.33</v>
      </c>
    </row>
    <row r="359" spans="1:7" outlineLevel="5" x14ac:dyDescent="0.25">
      <c r="A359" s="145" t="s">
        <v>853</v>
      </c>
      <c r="B359" s="144" t="s">
        <v>764</v>
      </c>
      <c r="C359" s="144" t="s">
        <v>852</v>
      </c>
      <c r="D359" s="143"/>
      <c r="E359" s="142">
        <v>3176753</v>
      </c>
      <c r="F359" s="142">
        <v>3176753</v>
      </c>
      <c r="G359" s="141">
        <v>3176753</v>
      </c>
    </row>
    <row r="360" spans="1:7" outlineLevel="6" x14ac:dyDescent="0.25">
      <c r="A360" s="140" t="s">
        <v>473</v>
      </c>
      <c r="B360" s="139" t="s">
        <v>764</v>
      </c>
      <c r="C360" s="139" t="s">
        <v>852</v>
      </c>
      <c r="D360" s="139" t="s">
        <v>471</v>
      </c>
      <c r="E360" s="138">
        <v>3176753</v>
      </c>
      <c r="F360" s="138">
        <v>3176753</v>
      </c>
      <c r="G360" s="137">
        <v>3176753</v>
      </c>
    </row>
    <row r="361" spans="1:7" outlineLevel="5" x14ac:dyDescent="0.25">
      <c r="A361" s="145" t="s">
        <v>851</v>
      </c>
      <c r="B361" s="144" t="s">
        <v>764</v>
      </c>
      <c r="C361" s="144" t="s">
        <v>850</v>
      </c>
      <c r="D361" s="143"/>
      <c r="E361" s="142">
        <v>314333.33</v>
      </c>
      <c r="F361" s="142">
        <v>314333.33</v>
      </c>
      <c r="G361" s="141">
        <v>314333.33</v>
      </c>
    </row>
    <row r="362" spans="1:7" outlineLevel="6" x14ac:dyDescent="0.25">
      <c r="A362" s="140" t="s">
        <v>473</v>
      </c>
      <c r="B362" s="139" t="s">
        <v>764</v>
      </c>
      <c r="C362" s="139" t="s">
        <v>850</v>
      </c>
      <c r="D362" s="139" t="s">
        <v>471</v>
      </c>
      <c r="E362" s="138">
        <v>314333.33</v>
      </c>
      <c r="F362" s="138">
        <v>314333.33</v>
      </c>
      <c r="G362" s="137">
        <v>314333.33</v>
      </c>
    </row>
    <row r="363" spans="1:7" outlineLevel="4" x14ac:dyDescent="0.25">
      <c r="A363" s="150" t="s">
        <v>507</v>
      </c>
      <c r="B363" s="149" t="s">
        <v>764</v>
      </c>
      <c r="C363" s="149" t="s">
        <v>506</v>
      </c>
      <c r="D363" s="148"/>
      <c r="E363" s="147">
        <v>146874.85</v>
      </c>
      <c r="F363" s="147">
        <v>101900</v>
      </c>
      <c r="G363" s="146">
        <v>101900</v>
      </c>
    </row>
    <row r="364" spans="1:7" outlineLevel="5" x14ac:dyDescent="0.25">
      <c r="A364" s="145" t="s">
        <v>849</v>
      </c>
      <c r="B364" s="144" t="s">
        <v>764</v>
      </c>
      <c r="C364" s="144" t="s">
        <v>848</v>
      </c>
      <c r="D364" s="143"/>
      <c r="E364" s="142">
        <v>101900</v>
      </c>
      <c r="F364" s="142">
        <v>101900</v>
      </c>
      <c r="G364" s="141">
        <v>101900</v>
      </c>
    </row>
    <row r="365" spans="1:7" outlineLevel="6" x14ac:dyDescent="0.25">
      <c r="A365" s="140" t="s">
        <v>473</v>
      </c>
      <c r="B365" s="139" t="s">
        <v>764</v>
      </c>
      <c r="C365" s="139" t="s">
        <v>848</v>
      </c>
      <c r="D365" s="139" t="s">
        <v>471</v>
      </c>
      <c r="E365" s="138">
        <v>101900</v>
      </c>
      <c r="F365" s="138">
        <v>101900</v>
      </c>
      <c r="G365" s="137">
        <v>101900</v>
      </c>
    </row>
    <row r="366" spans="1:7" ht="38.25" outlineLevel="5" x14ac:dyDescent="0.25">
      <c r="A366" s="145" t="s">
        <v>847</v>
      </c>
      <c r="B366" s="144" t="s">
        <v>764</v>
      </c>
      <c r="C366" s="144" t="s">
        <v>846</v>
      </c>
      <c r="D366" s="143"/>
      <c r="E366" s="142">
        <v>44974.85</v>
      </c>
      <c r="F366" s="142">
        <v>0</v>
      </c>
      <c r="G366" s="141">
        <v>0</v>
      </c>
    </row>
    <row r="367" spans="1:7" outlineLevel="6" x14ac:dyDescent="0.25">
      <c r="A367" s="140" t="s">
        <v>473</v>
      </c>
      <c r="B367" s="139" t="s">
        <v>764</v>
      </c>
      <c r="C367" s="139" t="s">
        <v>846</v>
      </c>
      <c r="D367" s="139" t="s">
        <v>471</v>
      </c>
      <c r="E367" s="138">
        <v>44974.85</v>
      </c>
      <c r="F367" s="138">
        <v>0</v>
      </c>
      <c r="G367" s="137">
        <v>0</v>
      </c>
    </row>
    <row r="368" spans="1:7" outlineLevel="4" x14ac:dyDescent="0.25">
      <c r="A368" s="150" t="s">
        <v>845</v>
      </c>
      <c r="B368" s="149" t="s">
        <v>764</v>
      </c>
      <c r="C368" s="149" t="s">
        <v>844</v>
      </c>
      <c r="D368" s="148"/>
      <c r="E368" s="147">
        <v>18742162.52</v>
      </c>
      <c r="F368" s="147">
        <v>3891964.52</v>
      </c>
      <c r="G368" s="146">
        <v>3891964.52</v>
      </c>
    </row>
    <row r="369" spans="1:7" outlineLevel="5" x14ac:dyDescent="0.25">
      <c r="A369" s="145" t="s">
        <v>843</v>
      </c>
      <c r="B369" s="144" t="s">
        <v>764</v>
      </c>
      <c r="C369" s="144" t="s">
        <v>842</v>
      </c>
      <c r="D369" s="143"/>
      <c r="E369" s="142">
        <v>3097349</v>
      </c>
      <c r="F369" s="142">
        <v>2994807</v>
      </c>
      <c r="G369" s="141">
        <v>2994807</v>
      </c>
    </row>
    <row r="370" spans="1:7" outlineLevel="6" x14ac:dyDescent="0.25">
      <c r="A370" s="140" t="s">
        <v>473</v>
      </c>
      <c r="B370" s="139" t="s">
        <v>764</v>
      </c>
      <c r="C370" s="139" t="s">
        <v>842</v>
      </c>
      <c r="D370" s="139" t="s">
        <v>471</v>
      </c>
      <c r="E370" s="138">
        <v>3097349</v>
      </c>
      <c r="F370" s="138">
        <v>2994807</v>
      </c>
      <c r="G370" s="137">
        <v>2994807</v>
      </c>
    </row>
    <row r="371" spans="1:7" ht="25.5" outlineLevel="5" x14ac:dyDescent="0.25">
      <c r="A371" s="145" t="s">
        <v>841</v>
      </c>
      <c r="B371" s="144" t="s">
        <v>764</v>
      </c>
      <c r="C371" s="144" t="s">
        <v>840</v>
      </c>
      <c r="D371" s="143"/>
      <c r="E371" s="142">
        <v>10696423</v>
      </c>
      <c r="F371" s="142">
        <v>0</v>
      </c>
      <c r="G371" s="141">
        <v>0</v>
      </c>
    </row>
    <row r="372" spans="1:7" outlineLevel="6" x14ac:dyDescent="0.25">
      <c r="A372" s="140" t="s">
        <v>473</v>
      </c>
      <c r="B372" s="139" t="s">
        <v>764</v>
      </c>
      <c r="C372" s="139" t="s">
        <v>840</v>
      </c>
      <c r="D372" s="139" t="s">
        <v>471</v>
      </c>
      <c r="E372" s="138">
        <v>10696423</v>
      </c>
      <c r="F372" s="138">
        <v>0</v>
      </c>
      <c r="G372" s="137">
        <v>0</v>
      </c>
    </row>
    <row r="373" spans="1:7" outlineLevel="5" x14ac:dyDescent="0.25">
      <c r="A373" s="145" t="s">
        <v>839</v>
      </c>
      <c r="B373" s="144" t="s">
        <v>764</v>
      </c>
      <c r="C373" s="144" t="s">
        <v>838</v>
      </c>
      <c r="D373" s="143"/>
      <c r="E373" s="142">
        <v>280000</v>
      </c>
      <c r="F373" s="142">
        <v>0</v>
      </c>
      <c r="G373" s="141">
        <v>0</v>
      </c>
    </row>
    <row r="374" spans="1:7" outlineLevel="6" x14ac:dyDescent="0.25">
      <c r="A374" s="140" t="s">
        <v>473</v>
      </c>
      <c r="B374" s="139" t="s">
        <v>764</v>
      </c>
      <c r="C374" s="139" t="s">
        <v>838</v>
      </c>
      <c r="D374" s="139" t="s">
        <v>471</v>
      </c>
      <c r="E374" s="138">
        <v>280000</v>
      </c>
      <c r="F374" s="138">
        <v>0</v>
      </c>
      <c r="G374" s="137">
        <v>0</v>
      </c>
    </row>
    <row r="375" spans="1:7" outlineLevel="5" x14ac:dyDescent="0.25">
      <c r="A375" s="145" t="s">
        <v>837</v>
      </c>
      <c r="B375" s="144" t="s">
        <v>764</v>
      </c>
      <c r="C375" s="144" t="s">
        <v>836</v>
      </c>
      <c r="D375" s="143"/>
      <c r="E375" s="142">
        <v>113305</v>
      </c>
      <c r="F375" s="142">
        <v>113305</v>
      </c>
      <c r="G375" s="141">
        <v>113305</v>
      </c>
    </row>
    <row r="376" spans="1:7" outlineLevel="6" x14ac:dyDescent="0.25">
      <c r="A376" s="140" t="s">
        <v>473</v>
      </c>
      <c r="B376" s="139" t="s">
        <v>764</v>
      </c>
      <c r="C376" s="139" t="s">
        <v>836</v>
      </c>
      <c r="D376" s="139" t="s">
        <v>471</v>
      </c>
      <c r="E376" s="138">
        <v>113305</v>
      </c>
      <c r="F376" s="138">
        <v>113305</v>
      </c>
      <c r="G376" s="137">
        <v>113305</v>
      </c>
    </row>
    <row r="377" spans="1:7" outlineLevel="5" x14ac:dyDescent="0.25">
      <c r="A377" s="145" t="s">
        <v>835</v>
      </c>
      <c r="B377" s="144" t="s">
        <v>764</v>
      </c>
      <c r="C377" s="144" t="s">
        <v>834</v>
      </c>
      <c r="D377" s="143"/>
      <c r="E377" s="142">
        <v>403658</v>
      </c>
      <c r="F377" s="142">
        <v>0</v>
      </c>
      <c r="G377" s="141">
        <v>0</v>
      </c>
    </row>
    <row r="378" spans="1:7" outlineLevel="6" x14ac:dyDescent="0.25">
      <c r="A378" s="140" t="s">
        <v>473</v>
      </c>
      <c r="B378" s="139" t="s">
        <v>764</v>
      </c>
      <c r="C378" s="139" t="s">
        <v>834</v>
      </c>
      <c r="D378" s="139" t="s">
        <v>471</v>
      </c>
      <c r="E378" s="138">
        <v>403658</v>
      </c>
      <c r="F378" s="138">
        <v>0</v>
      </c>
      <c r="G378" s="137">
        <v>0</v>
      </c>
    </row>
    <row r="379" spans="1:7" outlineLevel="5" x14ac:dyDescent="0.25">
      <c r="A379" s="145" t="s">
        <v>833</v>
      </c>
      <c r="B379" s="144" t="s">
        <v>764</v>
      </c>
      <c r="C379" s="144" t="s">
        <v>832</v>
      </c>
      <c r="D379" s="143"/>
      <c r="E379" s="142">
        <v>783852.52</v>
      </c>
      <c r="F379" s="142">
        <v>783852.52</v>
      </c>
      <c r="G379" s="141">
        <v>783852.52</v>
      </c>
    </row>
    <row r="380" spans="1:7" outlineLevel="6" x14ac:dyDescent="0.25">
      <c r="A380" s="140" t="s">
        <v>473</v>
      </c>
      <c r="B380" s="139" t="s">
        <v>764</v>
      </c>
      <c r="C380" s="139" t="s">
        <v>832</v>
      </c>
      <c r="D380" s="139" t="s">
        <v>471</v>
      </c>
      <c r="E380" s="138">
        <v>783852.52</v>
      </c>
      <c r="F380" s="138">
        <v>783852.52</v>
      </c>
      <c r="G380" s="137">
        <v>783852.52</v>
      </c>
    </row>
    <row r="381" spans="1:7" outlineLevel="5" x14ac:dyDescent="0.25">
      <c r="A381" s="145" t="s">
        <v>831</v>
      </c>
      <c r="B381" s="144" t="s">
        <v>764</v>
      </c>
      <c r="C381" s="144" t="s">
        <v>830</v>
      </c>
      <c r="D381" s="143"/>
      <c r="E381" s="142">
        <v>367575</v>
      </c>
      <c r="F381" s="142">
        <v>0</v>
      </c>
      <c r="G381" s="141">
        <v>0</v>
      </c>
    </row>
    <row r="382" spans="1:7" outlineLevel="6" x14ac:dyDescent="0.25">
      <c r="A382" s="140" t="s">
        <v>473</v>
      </c>
      <c r="B382" s="139" t="s">
        <v>764</v>
      </c>
      <c r="C382" s="139" t="s">
        <v>830</v>
      </c>
      <c r="D382" s="139" t="s">
        <v>471</v>
      </c>
      <c r="E382" s="138">
        <v>367575</v>
      </c>
      <c r="F382" s="138">
        <v>0</v>
      </c>
      <c r="G382" s="137">
        <v>0</v>
      </c>
    </row>
    <row r="383" spans="1:7" outlineLevel="5" x14ac:dyDescent="0.25">
      <c r="A383" s="145" t="s">
        <v>829</v>
      </c>
      <c r="B383" s="144" t="s">
        <v>764</v>
      </c>
      <c r="C383" s="144" t="s">
        <v>828</v>
      </c>
      <c r="D383" s="143"/>
      <c r="E383" s="142">
        <v>3000000</v>
      </c>
      <c r="F383" s="142">
        <v>0</v>
      </c>
      <c r="G383" s="141">
        <v>0</v>
      </c>
    </row>
    <row r="384" spans="1:7" outlineLevel="6" x14ac:dyDescent="0.25">
      <c r="A384" s="140" t="s">
        <v>473</v>
      </c>
      <c r="B384" s="139" t="s">
        <v>764</v>
      </c>
      <c r="C384" s="139" t="s">
        <v>828</v>
      </c>
      <c r="D384" s="139" t="s">
        <v>471</v>
      </c>
      <c r="E384" s="138">
        <v>3000000</v>
      </c>
      <c r="F384" s="138">
        <v>0</v>
      </c>
      <c r="G384" s="137">
        <v>0</v>
      </c>
    </row>
    <row r="385" spans="1:7" outlineLevel="4" x14ac:dyDescent="0.25">
      <c r="A385" s="150" t="s">
        <v>827</v>
      </c>
      <c r="B385" s="149" t="s">
        <v>764</v>
      </c>
      <c r="C385" s="149" t="s">
        <v>826</v>
      </c>
      <c r="D385" s="148"/>
      <c r="E385" s="147">
        <v>1084000</v>
      </c>
      <c r="F385" s="147">
        <v>1084000</v>
      </c>
      <c r="G385" s="146">
        <v>1084000</v>
      </c>
    </row>
    <row r="386" spans="1:7" outlineLevel="5" x14ac:dyDescent="0.25">
      <c r="A386" s="145" t="s">
        <v>825</v>
      </c>
      <c r="B386" s="144" t="s">
        <v>764</v>
      </c>
      <c r="C386" s="144" t="s">
        <v>824</v>
      </c>
      <c r="D386" s="143"/>
      <c r="E386" s="142">
        <v>1084000</v>
      </c>
      <c r="F386" s="142">
        <v>1084000</v>
      </c>
      <c r="G386" s="141">
        <v>1084000</v>
      </c>
    </row>
    <row r="387" spans="1:7" outlineLevel="6" x14ac:dyDescent="0.25">
      <c r="A387" s="140" t="s">
        <v>473</v>
      </c>
      <c r="B387" s="139" t="s">
        <v>764</v>
      </c>
      <c r="C387" s="139" t="s">
        <v>824</v>
      </c>
      <c r="D387" s="139" t="s">
        <v>471</v>
      </c>
      <c r="E387" s="138">
        <v>1084000</v>
      </c>
      <c r="F387" s="138">
        <v>1084000</v>
      </c>
      <c r="G387" s="137">
        <v>1084000</v>
      </c>
    </row>
    <row r="388" spans="1:7" ht="25.5" outlineLevel="2" x14ac:dyDescent="0.25">
      <c r="A388" s="160" t="s">
        <v>430</v>
      </c>
      <c r="B388" s="159" t="s">
        <v>764</v>
      </c>
      <c r="C388" s="159" t="s">
        <v>429</v>
      </c>
      <c r="D388" s="158"/>
      <c r="E388" s="157">
        <v>38893008.609999999</v>
      </c>
      <c r="F388" s="157">
        <v>25113422.609999999</v>
      </c>
      <c r="G388" s="156">
        <v>25113422.609999999</v>
      </c>
    </row>
    <row r="389" spans="1:7" ht="38.25" outlineLevel="3" x14ac:dyDescent="0.25">
      <c r="A389" s="155" t="s">
        <v>823</v>
      </c>
      <c r="B389" s="154" t="s">
        <v>764</v>
      </c>
      <c r="C389" s="154" t="s">
        <v>822</v>
      </c>
      <c r="D389" s="153"/>
      <c r="E389" s="152">
        <v>29059356.280000001</v>
      </c>
      <c r="F389" s="152">
        <v>24391326.280000001</v>
      </c>
      <c r="G389" s="151">
        <v>24391326.280000001</v>
      </c>
    </row>
    <row r="390" spans="1:7" ht="25.5" outlineLevel="4" x14ac:dyDescent="0.25">
      <c r="A390" s="150" t="s">
        <v>821</v>
      </c>
      <c r="B390" s="149" t="s">
        <v>764</v>
      </c>
      <c r="C390" s="149" t="s">
        <v>820</v>
      </c>
      <c r="D390" s="148"/>
      <c r="E390" s="147">
        <v>6184379</v>
      </c>
      <c r="F390" s="147">
        <v>6150780</v>
      </c>
      <c r="G390" s="146">
        <v>6150780</v>
      </c>
    </row>
    <row r="391" spans="1:7" ht="25.5" outlineLevel="5" x14ac:dyDescent="0.25">
      <c r="A391" s="145" t="s">
        <v>819</v>
      </c>
      <c r="B391" s="144" t="s">
        <v>764</v>
      </c>
      <c r="C391" s="144" t="s">
        <v>818</v>
      </c>
      <c r="D391" s="143"/>
      <c r="E391" s="142">
        <v>6184379</v>
      </c>
      <c r="F391" s="142">
        <v>6150780</v>
      </c>
      <c r="G391" s="141">
        <v>6150780</v>
      </c>
    </row>
    <row r="392" spans="1:7" outlineLevel="6" x14ac:dyDescent="0.25">
      <c r="A392" s="140" t="s">
        <v>473</v>
      </c>
      <c r="B392" s="139" t="s">
        <v>764</v>
      </c>
      <c r="C392" s="139" t="s">
        <v>818</v>
      </c>
      <c r="D392" s="139" t="s">
        <v>471</v>
      </c>
      <c r="E392" s="138">
        <v>6184379</v>
      </c>
      <c r="F392" s="138">
        <v>6150780</v>
      </c>
      <c r="G392" s="137">
        <v>6150780</v>
      </c>
    </row>
    <row r="393" spans="1:7" ht="25.5" outlineLevel="4" x14ac:dyDescent="0.25">
      <c r="A393" s="150" t="s">
        <v>817</v>
      </c>
      <c r="B393" s="149" t="s">
        <v>764</v>
      </c>
      <c r="C393" s="149" t="s">
        <v>816</v>
      </c>
      <c r="D393" s="148"/>
      <c r="E393" s="147">
        <v>22874977.280000001</v>
      </c>
      <c r="F393" s="147">
        <v>18240546.280000001</v>
      </c>
      <c r="G393" s="146">
        <v>18240546.280000001</v>
      </c>
    </row>
    <row r="394" spans="1:7" ht="25.5" outlineLevel="5" x14ac:dyDescent="0.25">
      <c r="A394" s="145" t="s">
        <v>815</v>
      </c>
      <c r="B394" s="144" t="s">
        <v>764</v>
      </c>
      <c r="C394" s="144" t="s">
        <v>814</v>
      </c>
      <c r="D394" s="143"/>
      <c r="E394" s="142">
        <v>10000000</v>
      </c>
      <c r="F394" s="142">
        <v>10000000</v>
      </c>
      <c r="G394" s="141">
        <v>10000000</v>
      </c>
    </row>
    <row r="395" spans="1:7" outlineLevel="6" x14ac:dyDescent="0.25">
      <c r="A395" s="140" t="s">
        <v>473</v>
      </c>
      <c r="B395" s="139" t="s">
        <v>764</v>
      </c>
      <c r="C395" s="139" t="s">
        <v>814</v>
      </c>
      <c r="D395" s="139" t="s">
        <v>471</v>
      </c>
      <c r="E395" s="138">
        <v>10000000</v>
      </c>
      <c r="F395" s="138">
        <v>10000000</v>
      </c>
      <c r="G395" s="137">
        <v>10000000</v>
      </c>
    </row>
    <row r="396" spans="1:7" ht="25.5" outlineLevel="5" x14ac:dyDescent="0.25">
      <c r="A396" s="145" t="s">
        <v>813</v>
      </c>
      <c r="B396" s="144" t="s">
        <v>764</v>
      </c>
      <c r="C396" s="144" t="s">
        <v>812</v>
      </c>
      <c r="D396" s="143"/>
      <c r="E396" s="142">
        <v>12874977.279999999</v>
      </c>
      <c r="F396" s="142">
        <v>8240546.2800000003</v>
      </c>
      <c r="G396" s="141">
        <v>8240546.2800000003</v>
      </c>
    </row>
    <row r="397" spans="1:7" outlineLevel="6" x14ac:dyDescent="0.25">
      <c r="A397" s="140" t="s">
        <v>473</v>
      </c>
      <c r="B397" s="139" t="s">
        <v>764</v>
      </c>
      <c r="C397" s="139" t="s">
        <v>812</v>
      </c>
      <c r="D397" s="139" t="s">
        <v>471</v>
      </c>
      <c r="E397" s="138">
        <v>12874977.279999999</v>
      </c>
      <c r="F397" s="138">
        <v>8240546.2800000003</v>
      </c>
      <c r="G397" s="137">
        <v>8240546.2800000003</v>
      </c>
    </row>
    <row r="398" spans="1:7" ht="25.5" outlineLevel="3" x14ac:dyDescent="0.25">
      <c r="A398" s="155" t="s">
        <v>811</v>
      </c>
      <c r="B398" s="154" t="s">
        <v>764</v>
      </c>
      <c r="C398" s="154" t="s">
        <v>810</v>
      </c>
      <c r="D398" s="153"/>
      <c r="E398" s="152">
        <v>9833652.3300000001</v>
      </c>
      <c r="F398" s="152">
        <v>722096.33</v>
      </c>
      <c r="G398" s="151">
        <v>722096.33</v>
      </c>
    </row>
    <row r="399" spans="1:7" outlineLevel="4" x14ac:dyDescent="0.25">
      <c r="A399" s="150" t="s">
        <v>809</v>
      </c>
      <c r="B399" s="149" t="s">
        <v>764</v>
      </c>
      <c r="C399" s="149" t="s">
        <v>808</v>
      </c>
      <c r="D399" s="148"/>
      <c r="E399" s="147">
        <v>542096.32999999996</v>
      </c>
      <c r="F399" s="147">
        <v>542096.32999999996</v>
      </c>
      <c r="G399" s="146">
        <v>542096.32999999996</v>
      </c>
    </row>
    <row r="400" spans="1:7" ht="25.5" outlineLevel="5" x14ac:dyDescent="0.25">
      <c r="A400" s="145" t="s">
        <v>807</v>
      </c>
      <c r="B400" s="144" t="s">
        <v>764</v>
      </c>
      <c r="C400" s="144" t="s">
        <v>806</v>
      </c>
      <c r="D400" s="143"/>
      <c r="E400" s="142">
        <v>530663</v>
      </c>
      <c r="F400" s="142">
        <v>530663</v>
      </c>
      <c r="G400" s="141">
        <v>530663</v>
      </c>
    </row>
    <row r="401" spans="1:7" outlineLevel="6" x14ac:dyDescent="0.25">
      <c r="A401" s="140" t="s">
        <v>473</v>
      </c>
      <c r="B401" s="139" t="s">
        <v>764</v>
      </c>
      <c r="C401" s="139" t="s">
        <v>806</v>
      </c>
      <c r="D401" s="139" t="s">
        <v>471</v>
      </c>
      <c r="E401" s="138">
        <v>530663</v>
      </c>
      <c r="F401" s="138">
        <v>530663</v>
      </c>
      <c r="G401" s="137">
        <v>530663</v>
      </c>
    </row>
    <row r="402" spans="1:7" ht="38.25" outlineLevel="5" x14ac:dyDescent="0.25">
      <c r="A402" s="145" t="s">
        <v>805</v>
      </c>
      <c r="B402" s="144" t="s">
        <v>764</v>
      </c>
      <c r="C402" s="144" t="s">
        <v>804</v>
      </c>
      <c r="D402" s="143"/>
      <c r="E402" s="142">
        <v>11433.33</v>
      </c>
      <c r="F402" s="142">
        <v>11433.33</v>
      </c>
      <c r="G402" s="141">
        <v>11433.33</v>
      </c>
    </row>
    <row r="403" spans="1:7" outlineLevel="6" x14ac:dyDescent="0.25">
      <c r="A403" s="140" t="s">
        <v>473</v>
      </c>
      <c r="B403" s="139" t="s">
        <v>764</v>
      </c>
      <c r="C403" s="139" t="s">
        <v>804</v>
      </c>
      <c r="D403" s="139" t="s">
        <v>471</v>
      </c>
      <c r="E403" s="138">
        <v>11433.33</v>
      </c>
      <c r="F403" s="138">
        <v>11433.33</v>
      </c>
      <c r="G403" s="137">
        <v>11433.33</v>
      </c>
    </row>
    <row r="404" spans="1:7" ht="25.5" outlineLevel="4" x14ac:dyDescent="0.25">
      <c r="A404" s="150" t="s">
        <v>803</v>
      </c>
      <c r="B404" s="149" t="s">
        <v>764</v>
      </c>
      <c r="C404" s="149" t="s">
        <v>802</v>
      </c>
      <c r="D404" s="148"/>
      <c r="E404" s="147">
        <v>9291556</v>
      </c>
      <c r="F404" s="147">
        <v>180000</v>
      </c>
      <c r="G404" s="146">
        <v>180000</v>
      </c>
    </row>
    <row r="405" spans="1:7" ht="25.5" outlineLevel="5" x14ac:dyDescent="0.25">
      <c r="A405" s="145" t="s">
        <v>801</v>
      </c>
      <c r="B405" s="144" t="s">
        <v>764</v>
      </c>
      <c r="C405" s="144" t="s">
        <v>800</v>
      </c>
      <c r="D405" s="143"/>
      <c r="E405" s="142">
        <v>9291556</v>
      </c>
      <c r="F405" s="142">
        <v>180000</v>
      </c>
      <c r="G405" s="141">
        <v>180000</v>
      </c>
    </row>
    <row r="406" spans="1:7" outlineLevel="6" x14ac:dyDescent="0.25">
      <c r="A406" s="140" t="s">
        <v>473</v>
      </c>
      <c r="B406" s="139" t="s">
        <v>764</v>
      </c>
      <c r="C406" s="139" t="s">
        <v>800</v>
      </c>
      <c r="D406" s="139" t="s">
        <v>471</v>
      </c>
      <c r="E406" s="138">
        <v>9291556</v>
      </c>
      <c r="F406" s="138">
        <v>180000</v>
      </c>
      <c r="G406" s="137">
        <v>180000</v>
      </c>
    </row>
    <row r="407" spans="1:7" ht="25.5" outlineLevel="2" x14ac:dyDescent="0.25">
      <c r="A407" s="160" t="s">
        <v>597</v>
      </c>
      <c r="B407" s="159" t="s">
        <v>764</v>
      </c>
      <c r="C407" s="159" t="s">
        <v>596</v>
      </c>
      <c r="D407" s="158"/>
      <c r="E407" s="157">
        <v>2590384.91</v>
      </c>
      <c r="F407" s="157">
        <v>2141953.91</v>
      </c>
      <c r="G407" s="156">
        <v>2141953.91</v>
      </c>
    </row>
    <row r="408" spans="1:7" outlineLevel="4" x14ac:dyDescent="0.25">
      <c r="A408" s="150" t="s">
        <v>799</v>
      </c>
      <c r="B408" s="149" t="s">
        <v>764</v>
      </c>
      <c r="C408" s="149" t="s">
        <v>798</v>
      </c>
      <c r="D408" s="148"/>
      <c r="E408" s="147">
        <v>2590384.91</v>
      </c>
      <c r="F408" s="147">
        <v>2141953.91</v>
      </c>
      <c r="G408" s="146">
        <v>2141953.91</v>
      </c>
    </row>
    <row r="409" spans="1:7" outlineLevel="5" x14ac:dyDescent="0.25">
      <c r="A409" s="145" t="s">
        <v>797</v>
      </c>
      <c r="B409" s="144" t="s">
        <v>764</v>
      </c>
      <c r="C409" s="144" t="s">
        <v>796</v>
      </c>
      <c r="D409" s="143"/>
      <c r="E409" s="142">
        <v>240340</v>
      </c>
      <c r="F409" s="142">
        <v>113440</v>
      </c>
      <c r="G409" s="141">
        <v>113440</v>
      </c>
    </row>
    <row r="410" spans="1:7" outlineLevel="6" x14ac:dyDescent="0.25">
      <c r="A410" s="140" t="s">
        <v>473</v>
      </c>
      <c r="B410" s="139" t="s">
        <v>764</v>
      </c>
      <c r="C410" s="139" t="s">
        <v>796</v>
      </c>
      <c r="D410" s="139" t="s">
        <v>471</v>
      </c>
      <c r="E410" s="138">
        <v>240340</v>
      </c>
      <c r="F410" s="138">
        <v>113440</v>
      </c>
      <c r="G410" s="137">
        <v>113440</v>
      </c>
    </row>
    <row r="411" spans="1:7" outlineLevel="5" x14ac:dyDescent="0.25">
      <c r="A411" s="145" t="s">
        <v>795</v>
      </c>
      <c r="B411" s="144" t="s">
        <v>764</v>
      </c>
      <c r="C411" s="144" t="s">
        <v>794</v>
      </c>
      <c r="D411" s="143"/>
      <c r="E411" s="142">
        <v>896989</v>
      </c>
      <c r="F411" s="142">
        <v>575458</v>
      </c>
      <c r="G411" s="141">
        <v>575458</v>
      </c>
    </row>
    <row r="412" spans="1:7" outlineLevel="6" x14ac:dyDescent="0.25">
      <c r="A412" s="140" t="s">
        <v>473</v>
      </c>
      <c r="B412" s="139" t="s">
        <v>764</v>
      </c>
      <c r="C412" s="139" t="s">
        <v>794</v>
      </c>
      <c r="D412" s="139" t="s">
        <v>471</v>
      </c>
      <c r="E412" s="138">
        <v>896989</v>
      </c>
      <c r="F412" s="138">
        <v>575458</v>
      </c>
      <c r="G412" s="137">
        <v>575458</v>
      </c>
    </row>
    <row r="413" spans="1:7" outlineLevel="5" x14ac:dyDescent="0.25">
      <c r="A413" s="145" t="s">
        <v>793</v>
      </c>
      <c r="B413" s="144" t="s">
        <v>764</v>
      </c>
      <c r="C413" s="144" t="s">
        <v>792</v>
      </c>
      <c r="D413" s="143"/>
      <c r="E413" s="142">
        <v>394952.91</v>
      </c>
      <c r="F413" s="142">
        <v>394952.91</v>
      </c>
      <c r="G413" s="141">
        <v>394952.91</v>
      </c>
    </row>
    <row r="414" spans="1:7" outlineLevel="6" x14ac:dyDescent="0.25">
      <c r="A414" s="140" t="s">
        <v>473</v>
      </c>
      <c r="B414" s="139" t="s">
        <v>764</v>
      </c>
      <c r="C414" s="139" t="s">
        <v>792</v>
      </c>
      <c r="D414" s="139" t="s">
        <v>471</v>
      </c>
      <c r="E414" s="138">
        <v>394952.91</v>
      </c>
      <c r="F414" s="138">
        <v>394952.91</v>
      </c>
      <c r="G414" s="137">
        <v>394952.91</v>
      </c>
    </row>
    <row r="415" spans="1:7" outlineLevel="5" x14ac:dyDescent="0.25">
      <c r="A415" s="145" t="s">
        <v>791</v>
      </c>
      <c r="B415" s="144" t="s">
        <v>764</v>
      </c>
      <c r="C415" s="144" t="s">
        <v>790</v>
      </c>
      <c r="D415" s="143"/>
      <c r="E415" s="142">
        <v>638103</v>
      </c>
      <c r="F415" s="142">
        <v>638103</v>
      </c>
      <c r="G415" s="141">
        <v>638103</v>
      </c>
    </row>
    <row r="416" spans="1:7" outlineLevel="6" x14ac:dyDescent="0.25">
      <c r="A416" s="140" t="s">
        <v>473</v>
      </c>
      <c r="B416" s="139" t="s">
        <v>764</v>
      </c>
      <c r="C416" s="139" t="s">
        <v>790</v>
      </c>
      <c r="D416" s="139" t="s">
        <v>471</v>
      </c>
      <c r="E416" s="138">
        <v>638103</v>
      </c>
      <c r="F416" s="138">
        <v>638103</v>
      </c>
      <c r="G416" s="137">
        <v>638103</v>
      </c>
    </row>
    <row r="417" spans="1:7" outlineLevel="5" x14ac:dyDescent="0.25">
      <c r="A417" s="145" t="s">
        <v>789</v>
      </c>
      <c r="B417" s="144" t="s">
        <v>764</v>
      </c>
      <c r="C417" s="144" t="s">
        <v>788</v>
      </c>
      <c r="D417" s="143"/>
      <c r="E417" s="142">
        <v>420000</v>
      </c>
      <c r="F417" s="142">
        <v>420000</v>
      </c>
      <c r="G417" s="141">
        <v>420000</v>
      </c>
    </row>
    <row r="418" spans="1:7" outlineLevel="6" x14ac:dyDescent="0.25">
      <c r="A418" s="140" t="s">
        <v>473</v>
      </c>
      <c r="B418" s="139" t="s">
        <v>764</v>
      </c>
      <c r="C418" s="139" t="s">
        <v>788</v>
      </c>
      <c r="D418" s="139" t="s">
        <v>471</v>
      </c>
      <c r="E418" s="138">
        <v>420000</v>
      </c>
      <c r="F418" s="138">
        <v>420000</v>
      </c>
      <c r="G418" s="137">
        <v>420000</v>
      </c>
    </row>
    <row r="419" spans="1:7" ht="25.5" outlineLevel="2" x14ac:dyDescent="0.25">
      <c r="A419" s="160" t="s">
        <v>787</v>
      </c>
      <c r="B419" s="159" t="s">
        <v>764</v>
      </c>
      <c r="C419" s="159" t="s">
        <v>786</v>
      </c>
      <c r="D419" s="158"/>
      <c r="E419" s="157">
        <v>9959305.0399999991</v>
      </c>
      <c r="F419" s="157">
        <v>9941855</v>
      </c>
      <c r="G419" s="156">
        <v>9941855</v>
      </c>
    </row>
    <row r="420" spans="1:7" outlineLevel="4" x14ac:dyDescent="0.25">
      <c r="A420" s="150" t="s">
        <v>785</v>
      </c>
      <c r="B420" s="149" t="s">
        <v>764</v>
      </c>
      <c r="C420" s="149" t="s">
        <v>784</v>
      </c>
      <c r="D420" s="148"/>
      <c r="E420" s="147">
        <v>9959305.0399999991</v>
      </c>
      <c r="F420" s="147">
        <v>9941855</v>
      </c>
      <c r="G420" s="146">
        <v>9941855</v>
      </c>
    </row>
    <row r="421" spans="1:7" outlineLevel="5" x14ac:dyDescent="0.25">
      <c r="A421" s="145" t="s">
        <v>783</v>
      </c>
      <c r="B421" s="144" t="s">
        <v>764</v>
      </c>
      <c r="C421" s="144" t="s">
        <v>782</v>
      </c>
      <c r="D421" s="143"/>
      <c r="E421" s="142">
        <v>9959305.0399999991</v>
      </c>
      <c r="F421" s="142">
        <v>9941855</v>
      </c>
      <c r="G421" s="141">
        <v>9941855</v>
      </c>
    </row>
    <row r="422" spans="1:7" outlineLevel="6" x14ac:dyDescent="0.25">
      <c r="A422" s="140" t="s">
        <v>473</v>
      </c>
      <c r="B422" s="139" t="s">
        <v>764</v>
      </c>
      <c r="C422" s="139" t="s">
        <v>782</v>
      </c>
      <c r="D422" s="139" t="s">
        <v>471</v>
      </c>
      <c r="E422" s="138">
        <v>9959305.0399999991</v>
      </c>
      <c r="F422" s="138">
        <v>9941855</v>
      </c>
      <c r="G422" s="137">
        <v>9941855</v>
      </c>
    </row>
    <row r="423" spans="1:7" ht="38.25" outlineLevel="2" x14ac:dyDescent="0.25">
      <c r="A423" s="160" t="s">
        <v>781</v>
      </c>
      <c r="B423" s="159" t="s">
        <v>764</v>
      </c>
      <c r="C423" s="159" t="s">
        <v>780</v>
      </c>
      <c r="D423" s="158"/>
      <c r="E423" s="157">
        <v>64191791.539999999</v>
      </c>
      <c r="F423" s="157">
        <v>5788082.29</v>
      </c>
      <c r="G423" s="156">
        <v>5788082.29</v>
      </c>
    </row>
    <row r="424" spans="1:7" outlineLevel="3" x14ac:dyDescent="0.25">
      <c r="A424" s="155" t="s">
        <v>779</v>
      </c>
      <c r="B424" s="154" t="s">
        <v>764</v>
      </c>
      <c r="C424" s="154" t="s">
        <v>778</v>
      </c>
      <c r="D424" s="153"/>
      <c r="E424" s="152">
        <v>64191791.539999999</v>
      </c>
      <c r="F424" s="152">
        <v>5788082.29</v>
      </c>
      <c r="G424" s="151">
        <v>5788082.29</v>
      </c>
    </row>
    <row r="425" spans="1:7" outlineLevel="4" x14ac:dyDescent="0.25">
      <c r="A425" s="150" t="s">
        <v>777</v>
      </c>
      <c r="B425" s="149" t="s">
        <v>764</v>
      </c>
      <c r="C425" s="149" t="s">
        <v>776</v>
      </c>
      <c r="D425" s="148"/>
      <c r="E425" s="147">
        <v>58026709.25</v>
      </c>
      <c r="F425" s="147">
        <v>0</v>
      </c>
      <c r="G425" s="146">
        <v>0</v>
      </c>
    </row>
    <row r="426" spans="1:7" outlineLevel="5" x14ac:dyDescent="0.25">
      <c r="A426" s="145" t="s">
        <v>775</v>
      </c>
      <c r="B426" s="144" t="s">
        <v>764</v>
      </c>
      <c r="C426" s="144" t="s">
        <v>774</v>
      </c>
      <c r="D426" s="143"/>
      <c r="E426" s="142">
        <v>52952429.57</v>
      </c>
      <c r="F426" s="142">
        <v>0</v>
      </c>
      <c r="G426" s="141">
        <v>0</v>
      </c>
    </row>
    <row r="427" spans="1:7" outlineLevel="6" x14ac:dyDescent="0.25">
      <c r="A427" s="140" t="s">
        <v>473</v>
      </c>
      <c r="B427" s="139" t="s">
        <v>764</v>
      </c>
      <c r="C427" s="139" t="s">
        <v>774</v>
      </c>
      <c r="D427" s="139" t="s">
        <v>471</v>
      </c>
      <c r="E427" s="138">
        <v>52952429.57</v>
      </c>
      <c r="F427" s="138">
        <v>0</v>
      </c>
      <c r="G427" s="137">
        <v>0</v>
      </c>
    </row>
    <row r="428" spans="1:7" outlineLevel="5" x14ac:dyDescent="0.25">
      <c r="A428" s="145" t="s">
        <v>773</v>
      </c>
      <c r="B428" s="144" t="s">
        <v>764</v>
      </c>
      <c r="C428" s="144" t="s">
        <v>772</v>
      </c>
      <c r="D428" s="143"/>
      <c r="E428" s="142">
        <v>5074279.68</v>
      </c>
      <c r="F428" s="142">
        <v>0</v>
      </c>
      <c r="G428" s="141">
        <v>0</v>
      </c>
    </row>
    <row r="429" spans="1:7" outlineLevel="6" x14ac:dyDescent="0.25">
      <c r="A429" s="140" t="s">
        <v>473</v>
      </c>
      <c r="B429" s="139" t="s">
        <v>764</v>
      </c>
      <c r="C429" s="139" t="s">
        <v>772</v>
      </c>
      <c r="D429" s="139" t="s">
        <v>471</v>
      </c>
      <c r="E429" s="138">
        <v>5074279.68</v>
      </c>
      <c r="F429" s="138">
        <v>0</v>
      </c>
      <c r="G429" s="137">
        <v>0</v>
      </c>
    </row>
    <row r="430" spans="1:7" outlineLevel="4" x14ac:dyDescent="0.25">
      <c r="A430" s="150" t="s">
        <v>771</v>
      </c>
      <c r="B430" s="149" t="s">
        <v>764</v>
      </c>
      <c r="C430" s="149" t="s">
        <v>770</v>
      </c>
      <c r="D430" s="148"/>
      <c r="E430" s="147">
        <v>5788082.29</v>
      </c>
      <c r="F430" s="147">
        <v>5788082.29</v>
      </c>
      <c r="G430" s="146">
        <v>5788082.29</v>
      </c>
    </row>
    <row r="431" spans="1:7" outlineLevel="5" x14ac:dyDescent="0.25">
      <c r="A431" s="145" t="s">
        <v>769</v>
      </c>
      <c r="B431" s="144" t="s">
        <v>764</v>
      </c>
      <c r="C431" s="144" t="s">
        <v>768</v>
      </c>
      <c r="D431" s="143"/>
      <c r="E431" s="142">
        <v>5788082.29</v>
      </c>
      <c r="F431" s="142">
        <v>5788082.29</v>
      </c>
      <c r="G431" s="141">
        <v>5788082.29</v>
      </c>
    </row>
    <row r="432" spans="1:7" outlineLevel="6" x14ac:dyDescent="0.25">
      <c r="A432" s="140" t="s">
        <v>473</v>
      </c>
      <c r="B432" s="139" t="s">
        <v>764</v>
      </c>
      <c r="C432" s="139" t="s">
        <v>768</v>
      </c>
      <c r="D432" s="139" t="s">
        <v>471</v>
      </c>
      <c r="E432" s="138">
        <v>5788082.29</v>
      </c>
      <c r="F432" s="138">
        <v>5788082.29</v>
      </c>
      <c r="G432" s="137">
        <v>5788082.29</v>
      </c>
    </row>
    <row r="433" spans="1:7" ht="25.5" outlineLevel="4" x14ac:dyDescent="0.25">
      <c r="A433" s="150" t="s">
        <v>767</v>
      </c>
      <c r="B433" s="149" t="s">
        <v>764</v>
      </c>
      <c r="C433" s="149" t="s">
        <v>766</v>
      </c>
      <c r="D433" s="148"/>
      <c r="E433" s="147">
        <v>377000</v>
      </c>
      <c r="F433" s="147">
        <v>0</v>
      </c>
      <c r="G433" s="146">
        <v>0</v>
      </c>
    </row>
    <row r="434" spans="1:7" ht="25.5" outlineLevel="5" x14ac:dyDescent="0.25">
      <c r="A434" s="145" t="s">
        <v>765</v>
      </c>
      <c r="B434" s="144" t="s">
        <v>764</v>
      </c>
      <c r="C434" s="144" t="s">
        <v>763</v>
      </c>
      <c r="D434" s="143"/>
      <c r="E434" s="142">
        <v>377000</v>
      </c>
      <c r="F434" s="142">
        <v>0</v>
      </c>
      <c r="G434" s="141">
        <v>0</v>
      </c>
    </row>
    <row r="435" spans="1:7" outlineLevel="6" x14ac:dyDescent="0.25">
      <c r="A435" s="140" t="s">
        <v>473</v>
      </c>
      <c r="B435" s="139" t="s">
        <v>764</v>
      </c>
      <c r="C435" s="139" t="s">
        <v>763</v>
      </c>
      <c r="D435" s="139" t="s">
        <v>471</v>
      </c>
      <c r="E435" s="138">
        <v>377000</v>
      </c>
      <c r="F435" s="138">
        <v>0</v>
      </c>
      <c r="G435" s="137">
        <v>0</v>
      </c>
    </row>
    <row r="436" spans="1:7" outlineLevel="1" x14ac:dyDescent="0.25">
      <c r="A436" s="165" t="s">
        <v>762</v>
      </c>
      <c r="B436" s="164" t="s">
        <v>755</v>
      </c>
      <c r="C436" s="163"/>
      <c r="D436" s="163"/>
      <c r="E436" s="162">
        <v>30438554.280000001</v>
      </c>
      <c r="F436" s="162">
        <v>35070988.299999997</v>
      </c>
      <c r="G436" s="161">
        <v>35070848.299999997</v>
      </c>
    </row>
    <row r="437" spans="1:7" ht="25.5" outlineLevel="2" x14ac:dyDescent="0.25">
      <c r="A437" s="160" t="s">
        <v>430</v>
      </c>
      <c r="B437" s="159" t="s">
        <v>755</v>
      </c>
      <c r="C437" s="159" t="s">
        <v>429</v>
      </c>
      <c r="D437" s="158"/>
      <c r="E437" s="157">
        <v>30438554.280000001</v>
      </c>
      <c r="F437" s="157">
        <v>35070988.299999997</v>
      </c>
      <c r="G437" s="156">
        <v>35070848.299999997</v>
      </c>
    </row>
    <row r="438" spans="1:7" ht="25.5" outlineLevel="3" x14ac:dyDescent="0.25">
      <c r="A438" s="155" t="s">
        <v>761</v>
      </c>
      <c r="B438" s="154" t="s">
        <v>755</v>
      </c>
      <c r="C438" s="154" t="s">
        <v>760</v>
      </c>
      <c r="D438" s="153"/>
      <c r="E438" s="152">
        <v>30438554.280000001</v>
      </c>
      <c r="F438" s="152">
        <v>35070988.299999997</v>
      </c>
      <c r="G438" s="151">
        <v>35070848.299999997</v>
      </c>
    </row>
    <row r="439" spans="1:7" outlineLevel="4" x14ac:dyDescent="0.25">
      <c r="A439" s="150" t="s">
        <v>759</v>
      </c>
      <c r="B439" s="149" t="s">
        <v>755</v>
      </c>
      <c r="C439" s="149" t="s">
        <v>758</v>
      </c>
      <c r="D439" s="148"/>
      <c r="E439" s="147">
        <v>30438554.280000001</v>
      </c>
      <c r="F439" s="147">
        <v>35070988.299999997</v>
      </c>
      <c r="G439" s="146">
        <v>35070848.299999997</v>
      </c>
    </row>
    <row r="440" spans="1:7" ht="25.5" outlineLevel="5" x14ac:dyDescent="0.25">
      <c r="A440" s="145" t="s">
        <v>404</v>
      </c>
      <c r="B440" s="144" t="s">
        <v>755</v>
      </c>
      <c r="C440" s="144" t="s">
        <v>757</v>
      </c>
      <c r="D440" s="143"/>
      <c r="E440" s="142">
        <v>305000</v>
      </c>
      <c r="F440" s="142">
        <v>0</v>
      </c>
      <c r="G440" s="141">
        <v>0</v>
      </c>
    </row>
    <row r="441" spans="1:7" ht="38.25" outlineLevel="6" x14ac:dyDescent="0.25">
      <c r="A441" s="140" t="s">
        <v>505</v>
      </c>
      <c r="B441" s="139" t="s">
        <v>755</v>
      </c>
      <c r="C441" s="139" t="s">
        <v>757</v>
      </c>
      <c r="D441" s="139" t="s">
        <v>504</v>
      </c>
      <c r="E441" s="138">
        <v>305000</v>
      </c>
      <c r="F441" s="138">
        <v>0</v>
      </c>
      <c r="G441" s="137">
        <v>0</v>
      </c>
    </row>
    <row r="442" spans="1:7" outlineLevel="5" x14ac:dyDescent="0.25">
      <c r="A442" s="145" t="s">
        <v>756</v>
      </c>
      <c r="B442" s="144" t="s">
        <v>755</v>
      </c>
      <c r="C442" s="144" t="s">
        <v>754</v>
      </c>
      <c r="D442" s="143"/>
      <c r="E442" s="142">
        <v>30133554.280000001</v>
      </c>
      <c r="F442" s="142">
        <v>35070988.299999997</v>
      </c>
      <c r="G442" s="141">
        <v>35070848.299999997</v>
      </c>
    </row>
    <row r="443" spans="1:7" ht="38.25" outlineLevel="6" x14ac:dyDescent="0.25">
      <c r="A443" s="140" t="s">
        <v>505</v>
      </c>
      <c r="B443" s="139" t="s">
        <v>755</v>
      </c>
      <c r="C443" s="139" t="s">
        <v>754</v>
      </c>
      <c r="D443" s="139" t="s">
        <v>504</v>
      </c>
      <c r="E443" s="138">
        <v>16444809.189999999</v>
      </c>
      <c r="F443" s="138">
        <v>21884218.260000002</v>
      </c>
      <c r="G443" s="137">
        <v>21884078.260000002</v>
      </c>
    </row>
    <row r="444" spans="1:7" outlineLevel="6" x14ac:dyDescent="0.25">
      <c r="A444" s="140" t="s">
        <v>473</v>
      </c>
      <c r="B444" s="139" t="s">
        <v>755</v>
      </c>
      <c r="C444" s="139" t="s">
        <v>754</v>
      </c>
      <c r="D444" s="139" t="s">
        <v>471</v>
      </c>
      <c r="E444" s="138">
        <v>7782724.4299999997</v>
      </c>
      <c r="F444" s="138">
        <v>7312316.4299999997</v>
      </c>
      <c r="G444" s="137">
        <v>7312316.4299999997</v>
      </c>
    </row>
    <row r="445" spans="1:7" outlineLevel="6" x14ac:dyDescent="0.25">
      <c r="A445" s="140" t="s">
        <v>359</v>
      </c>
      <c r="B445" s="139" t="s">
        <v>755</v>
      </c>
      <c r="C445" s="139" t="s">
        <v>754</v>
      </c>
      <c r="D445" s="139" t="s">
        <v>356</v>
      </c>
      <c r="E445" s="138">
        <v>5906020.6600000001</v>
      </c>
      <c r="F445" s="138">
        <v>5874453.6100000003</v>
      </c>
      <c r="G445" s="137">
        <v>5874453.6100000003</v>
      </c>
    </row>
    <row r="446" spans="1:7" ht="15.75" thickBot="1" x14ac:dyDescent="0.3">
      <c r="A446" s="170" t="s">
        <v>753</v>
      </c>
      <c r="B446" s="169" t="s">
        <v>752</v>
      </c>
      <c r="C446" s="168"/>
      <c r="D446" s="168"/>
      <c r="E446" s="167">
        <v>962184811.41999996</v>
      </c>
      <c r="F446" s="167">
        <v>954526968.35000002</v>
      </c>
      <c r="G446" s="166">
        <v>965333033.62</v>
      </c>
    </row>
    <row r="447" spans="1:7" outlineLevel="1" x14ac:dyDescent="0.25">
      <c r="A447" s="165" t="s">
        <v>751</v>
      </c>
      <c r="B447" s="164" t="s">
        <v>737</v>
      </c>
      <c r="C447" s="163"/>
      <c r="D447" s="163"/>
      <c r="E447" s="162">
        <v>397674698.58999997</v>
      </c>
      <c r="F447" s="162">
        <v>406169774.88999999</v>
      </c>
      <c r="G447" s="161">
        <v>412330674.88</v>
      </c>
    </row>
    <row r="448" spans="1:7" ht="25.5" outlineLevel="2" x14ac:dyDescent="0.25">
      <c r="A448" s="160" t="s">
        <v>479</v>
      </c>
      <c r="B448" s="159" t="s">
        <v>737</v>
      </c>
      <c r="C448" s="159" t="s">
        <v>478</v>
      </c>
      <c r="D448" s="158"/>
      <c r="E448" s="157">
        <v>397674698.58999997</v>
      </c>
      <c r="F448" s="157">
        <v>406169774.88999999</v>
      </c>
      <c r="G448" s="156">
        <v>412330674.88</v>
      </c>
    </row>
    <row r="449" spans="1:7" outlineLevel="3" x14ac:dyDescent="0.25">
      <c r="A449" s="155" t="s">
        <v>627</v>
      </c>
      <c r="B449" s="154" t="s">
        <v>737</v>
      </c>
      <c r="C449" s="154" t="s">
        <v>626</v>
      </c>
      <c r="D449" s="153"/>
      <c r="E449" s="152">
        <v>3440331.78</v>
      </c>
      <c r="F449" s="152">
        <v>200075.45</v>
      </c>
      <c r="G449" s="151">
        <v>200075.45</v>
      </c>
    </row>
    <row r="450" spans="1:7" outlineLevel="4" x14ac:dyDescent="0.25">
      <c r="A450" s="150" t="s">
        <v>682</v>
      </c>
      <c r="B450" s="149" t="s">
        <v>737</v>
      </c>
      <c r="C450" s="149" t="s">
        <v>681</v>
      </c>
      <c r="D450" s="148"/>
      <c r="E450" s="147">
        <v>3240256.33</v>
      </c>
      <c r="F450" s="147">
        <v>0</v>
      </c>
      <c r="G450" s="146">
        <v>0</v>
      </c>
    </row>
    <row r="451" spans="1:7" outlineLevel="5" x14ac:dyDescent="0.25">
      <c r="A451" s="145" t="s">
        <v>680</v>
      </c>
      <c r="B451" s="144" t="s">
        <v>737</v>
      </c>
      <c r="C451" s="144" t="s">
        <v>679</v>
      </c>
      <c r="D451" s="143"/>
      <c r="E451" s="142">
        <v>134333.32999999999</v>
      </c>
      <c r="F451" s="142">
        <v>0</v>
      </c>
      <c r="G451" s="141">
        <v>0</v>
      </c>
    </row>
    <row r="452" spans="1:7" ht="25.5" outlineLevel="6" x14ac:dyDescent="0.25">
      <c r="A452" s="140" t="s">
        <v>389</v>
      </c>
      <c r="B452" s="139" t="s">
        <v>737</v>
      </c>
      <c r="C452" s="139" t="s">
        <v>679</v>
      </c>
      <c r="D452" s="139" t="s">
        <v>386</v>
      </c>
      <c r="E452" s="138">
        <v>134333.32999999999</v>
      </c>
      <c r="F452" s="138">
        <v>0</v>
      </c>
      <c r="G452" s="137">
        <v>0</v>
      </c>
    </row>
    <row r="453" spans="1:7" ht="25.5" outlineLevel="5" x14ac:dyDescent="0.25">
      <c r="A453" s="145" t="s">
        <v>750</v>
      </c>
      <c r="B453" s="144" t="s">
        <v>737</v>
      </c>
      <c r="C453" s="144" t="s">
        <v>749</v>
      </c>
      <c r="D453" s="143"/>
      <c r="E453" s="142">
        <v>3105923</v>
      </c>
      <c r="F453" s="142">
        <v>0</v>
      </c>
      <c r="G453" s="141">
        <v>0</v>
      </c>
    </row>
    <row r="454" spans="1:7" outlineLevel="6" x14ac:dyDescent="0.25">
      <c r="A454" s="140" t="s">
        <v>473</v>
      </c>
      <c r="B454" s="139" t="s">
        <v>737</v>
      </c>
      <c r="C454" s="139" t="s">
        <v>749</v>
      </c>
      <c r="D454" s="139" t="s">
        <v>471</v>
      </c>
      <c r="E454" s="138">
        <v>3105923</v>
      </c>
      <c r="F454" s="138">
        <v>0</v>
      </c>
      <c r="G454" s="137">
        <v>0</v>
      </c>
    </row>
    <row r="455" spans="1:7" outlineLevel="4" x14ac:dyDescent="0.25">
      <c r="A455" s="150" t="s">
        <v>748</v>
      </c>
      <c r="B455" s="149" t="s">
        <v>737</v>
      </c>
      <c r="C455" s="149" t="s">
        <v>747</v>
      </c>
      <c r="D455" s="148"/>
      <c r="E455" s="147">
        <v>200075.45</v>
      </c>
      <c r="F455" s="147">
        <v>200075.45</v>
      </c>
      <c r="G455" s="146">
        <v>200075.45</v>
      </c>
    </row>
    <row r="456" spans="1:7" ht="25.5" outlineLevel="5" x14ac:dyDescent="0.25">
      <c r="A456" s="145" t="s">
        <v>746</v>
      </c>
      <c r="B456" s="144" t="s">
        <v>737</v>
      </c>
      <c r="C456" s="144" t="s">
        <v>745</v>
      </c>
      <c r="D456" s="143"/>
      <c r="E456" s="142">
        <v>200075.45</v>
      </c>
      <c r="F456" s="142">
        <v>200075.45</v>
      </c>
      <c r="G456" s="141">
        <v>200075.45</v>
      </c>
    </row>
    <row r="457" spans="1:7" outlineLevel="6" x14ac:dyDescent="0.25">
      <c r="A457" s="140" t="s">
        <v>473</v>
      </c>
      <c r="B457" s="139" t="s">
        <v>737</v>
      </c>
      <c r="C457" s="139" t="s">
        <v>745</v>
      </c>
      <c r="D457" s="139" t="s">
        <v>471</v>
      </c>
      <c r="E457" s="138">
        <v>200075.45</v>
      </c>
      <c r="F457" s="138">
        <v>200075.45</v>
      </c>
      <c r="G457" s="137">
        <v>200075.45</v>
      </c>
    </row>
    <row r="458" spans="1:7" ht="25.5" outlineLevel="3" x14ac:dyDescent="0.25">
      <c r="A458" s="155" t="s">
        <v>477</v>
      </c>
      <c r="B458" s="154" t="s">
        <v>737</v>
      </c>
      <c r="C458" s="154" t="s">
        <v>476</v>
      </c>
      <c r="D458" s="153"/>
      <c r="E458" s="152">
        <v>394234366.81</v>
      </c>
      <c r="F458" s="152">
        <v>405969699.44</v>
      </c>
      <c r="G458" s="151">
        <v>412130599.43000001</v>
      </c>
    </row>
    <row r="459" spans="1:7" outlineLevel="4" x14ac:dyDescent="0.25">
      <c r="A459" s="150" t="s">
        <v>475</v>
      </c>
      <c r="B459" s="149" t="s">
        <v>737</v>
      </c>
      <c r="C459" s="149" t="s">
        <v>474</v>
      </c>
      <c r="D459" s="148"/>
      <c r="E459" s="147">
        <v>394234366.81</v>
      </c>
      <c r="F459" s="147">
        <v>405969699.44</v>
      </c>
      <c r="G459" s="146">
        <v>412130599.43000001</v>
      </c>
    </row>
    <row r="460" spans="1:7" ht="25.5" outlineLevel="5" x14ac:dyDescent="0.25">
      <c r="A460" s="145" t="s">
        <v>404</v>
      </c>
      <c r="B460" s="144" t="s">
        <v>737</v>
      </c>
      <c r="C460" s="144" t="s">
        <v>744</v>
      </c>
      <c r="D460" s="143"/>
      <c r="E460" s="142">
        <v>1614000</v>
      </c>
      <c r="F460" s="142">
        <v>0</v>
      </c>
      <c r="G460" s="141">
        <v>0</v>
      </c>
    </row>
    <row r="461" spans="1:7" ht="25.5" outlineLevel="6" x14ac:dyDescent="0.25">
      <c r="A461" s="140" t="s">
        <v>389</v>
      </c>
      <c r="B461" s="139" t="s">
        <v>737</v>
      </c>
      <c r="C461" s="139" t="s">
        <v>744</v>
      </c>
      <c r="D461" s="139" t="s">
        <v>386</v>
      </c>
      <c r="E461" s="138">
        <v>1614000</v>
      </c>
      <c r="F461" s="138">
        <v>0</v>
      </c>
      <c r="G461" s="137">
        <v>0</v>
      </c>
    </row>
    <row r="462" spans="1:7" outlineLevel="5" x14ac:dyDescent="0.25">
      <c r="A462" s="145" t="s">
        <v>743</v>
      </c>
      <c r="B462" s="144" t="s">
        <v>737</v>
      </c>
      <c r="C462" s="144" t="s">
        <v>742</v>
      </c>
      <c r="D462" s="143"/>
      <c r="E462" s="142">
        <v>85850426.790000007</v>
      </c>
      <c r="F462" s="142">
        <v>85850426.790000007</v>
      </c>
      <c r="G462" s="141">
        <v>85850426.790000007</v>
      </c>
    </row>
    <row r="463" spans="1:7" ht="25.5" outlineLevel="6" x14ac:dyDescent="0.25">
      <c r="A463" s="140" t="s">
        <v>389</v>
      </c>
      <c r="B463" s="139" t="s">
        <v>737</v>
      </c>
      <c r="C463" s="139" t="s">
        <v>742</v>
      </c>
      <c r="D463" s="139" t="s">
        <v>386</v>
      </c>
      <c r="E463" s="138">
        <v>85850426.790000007</v>
      </c>
      <c r="F463" s="138">
        <v>85850426.790000007</v>
      </c>
      <c r="G463" s="137">
        <v>85850426.790000007</v>
      </c>
    </row>
    <row r="464" spans="1:7" ht="25.5" outlineLevel="5" x14ac:dyDescent="0.25">
      <c r="A464" s="145" t="s">
        <v>116</v>
      </c>
      <c r="B464" s="144" t="s">
        <v>737</v>
      </c>
      <c r="C464" s="144" t="s">
        <v>741</v>
      </c>
      <c r="D464" s="143"/>
      <c r="E464" s="142">
        <v>22036932</v>
      </c>
      <c r="F464" s="142">
        <v>22036932</v>
      </c>
      <c r="G464" s="141">
        <v>22036932</v>
      </c>
    </row>
    <row r="465" spans="1:7" ht="25.5" outlineLevel="6" x14ac:dyDescent="0.25">
      <c r="A465" s="140" t="s">
        <v>389</v>
      </c>
      <c r="B465" s="139" t="s">
        <v>737</v>
      </c>
      <c r="C465" s="139" t="s">
        <v>741</v>
      </c>
      <c r="D465" s="139" t="s">
        <v>386</v>
      </c>
      <c r="E465" s="138">
        <v>22036932</v>
      </c>
      <c r="F465" s="138">
        <v>22036932</v>
      </c>
      <c r="G465" s="137">
        <v>22036932</v>
      </c>
    </row>
    <row r="466" spans="1:7" ht="25.5" outlineLevel="5" x14ac:dyDescent="0.25">
      <c r="A466" s="145" t="s">
        <v>702</v>
      </c>
      <c r="B466" s="144" t="s">
        <v>737</v>
      </c>
      <c r="C466" s="144" t="s">
        <v>740</v>
      </c>
      <c r="D466" s="143"/>
      <c r="E466" s="142">
        <v>250670600</v>
      </c>
      <c r="F466" s="142">
        <v>264191300</v>
      </c>
      <c r="G466" s="141">
        <v>270352200</v>
      </c>
    </row>
    <row r="467" spans="1:7" ht="25.5" outlineLevel="6" x14ac:dyDescent="0.25">
      <c r="A467" s="140" t="s">
        <v>389</v>
      </c>
      <c r="B467" s="139" t="s">
        <v>737</v>
      </c>
      <c r="C467" s="139" t="s">
        <v>740</v>
      </c>
      <c r="D467" s="139" t="s">
        <v>386</v>
      </c>
      <c r="E467" s="138">
        <v>250670600</v>
      </c>
      <c r="F467" s="138">
        <v>264191300</v>
      </c>
      <c r="G467" s="137">
        <v>270352200</v>
      </c>
    </row>
    <row r="468" spans="1:7" ht="38.25" outlineLevel="5" x14ac:dyDescent="0.25">
      <c r="A468" s="145" t="s">
        <v>650</v>
      </c>
      <c r="B468" s="144" t="s">
        <v>737</v>
      </c>
      <c r="C468" s="144" t="s">
        <v>739</v>
      </c>
      <c r="D468" s="143"/>
      <c r="E468" s="142">
        <v>171367.38</v>
      </c>
      <c r="F468" s="142">
        <v>0</v>
      </c>
      <c r="G468" s="141">
        <v>0</v>
      </c>
    </row>
    <row r="469" spans="1:7" ht="25.5" outlineLevel="6" x14ac:dyDescent="0.25">
      <c r="A469" s="140" t="s">
        <v>389</v>
      </c>
      <c r="B469" s="139" t="s">
        <v>737</v>
      </c>
      <c r="C469" s="139" t="s">
        <v>739</v>
      </c>
      <c r="D469" s="139" t="s">
        <v>386</v>
      </c>
      <c r="E469" s="138">
        <v>171367.38</v>
      </c>
      <c r="F469" s="138">
        <v>0</v>
      </c>
      <c r="G469" s="137">
        <v>0</v>
      </c>
    </row>
    <row r="470" spans="1:7" ht="38.25" outlineLevel="5" x14ac:dyDescent="0.25">
      <c r="A470" s="145" t="s">
        <v>400</v>
      </c>
      <c r="B470" s="144" t="s">
        <v>737</v>
      </c>
      <c r="C470" s="144" t="s">
        <v>738</v>
      </c>
      <c r="D470" s="143"/>
      <c r="E470" s="142">
        <v>22180757.640000001</v>
      </c>
      <c r="F470" s="142">
        <v>22180757.649999999</v>
      </c>
      <c r="G470" s="141">
        <v>22180757.640000001</v>
      </c>
    </row>
    <row r="471" spans="1:7" ht="25.5" outlineLevel="6" x14ac:dyDescent="0.25">
      <c r="A471" s="140" t="s">
        <v>389</v>
      </c>
      <c r="B471" s="139" t="s">
        <v>737</v>
      </c>
      <c r="C471" s="139" t="s">
        <v>738</v>
      </c>
      <c r="D471" s="139" t="s">
        <v>386</v>
      </c>
      <c r="E471" s="138">
        <v>22180757.640000001</v>
      </c>
      <c r="F471" s="138">
        <v>22180757.649999999</v>
      </c>
      <c r="G471" s="137">
        <v>22180757.640000001</v>
      </c>
    </row>
    <row r="472" spans="1:7" ht="25.5" outlineLevel="5" x14ac:dyDescent="0.25">
      <c r="A472" s="145" t="s">
        <v>556</v>
      </c>
      <c r="B472" s="144" t="s">
        <v>737</v>
      </c>
      <c r="C472" s="144" t="s">
        <v>736</v>
      </c>
      <c r="D472" s="143"/>
      <c r="E472" s="142">
        <v>11710283</v>
      </c>
      <c r="F472" s="142">
        <v>11710283</v>
      </c>
      <c r="G472" s="141">
        <v>11710283</v>
      </c>
    </row>
    <row r="473" spans="1:7" ht="25.5" outlineLevel="6" x14ac:dyDescent="0.25">
      <c r="A473" s="140" t="s">
        <v>389</v>
      </c>
      <c r="B473" s="139" t="s">
        <v>737</v>
      </c>
      <c r="C473" s="139" t="s">
        <v>736</v>
      </c>
      <c r="D473" s="139" t="s">
        <v>386</v>
      </c>
      <c r="E473" s="138">
        <v>11710283</v>
      </c>
      <c r="F473" s="138">
        <v>11710283</v>
      </c>
      <c r="G473" s="137">
        <v>11710283</v>
      </c>
    </row>
    <row r="474" spans="1:7" outlineLevel="1" x14ac:dyDescent="0.25">
      <c r="A474" s="165" t="s">
        <v>735</v>
      </c>
      <c r="B474" s="164" t="s">
        <v>693</v>
      </c>
      <c r="C474" s="163"/>
      <c r="D474" s="163"/>
      <c r="E474" s="162">
        <v>431951837.13999999</v>
      </c>
      <c r="F474" s="162">
        <v>423560704.35000002</v>
      </c>
      <c r="G474" s="161">
        <v>428205869.63</v>
      </c>
    </row>
    <row r="475" spans="1:7" ht="25.5" outlineLevel="2" x14ac:dyDescent="0.25">
      <c r="A475" s="160" t="s">
        <v>444</v>
      </c>
      <c r="B475" s="159" t="s">
        <v>693</v>
      </c>
      <c r="C475" s="159" t="s">
        <v>443</v>
      </c>
      <c r="D475" s="158"/>
      <c r="E475" s="157">
        <v>3077478.36</v>
      </c>
      <c r="F475" s="157">
        <v>3105578.36</v>
      </c>
      <c r="G475" s="156">
        <v>3105578.36</v>
      </c>
    </row>
    <row r="476" spans="1:7" ht="25.5" outlineLevel="4" x14ac:dyDescent="0.25">
      <c r="A476" s="150" t="s">
        <v>442</v>
      </c>
      <c r="B476" s="149" t="s">
        <v>693</v>
      </c>
      <c r="C476" s="149" t="s">
        <v>441</v>
      </c>
      <c r="D476" s="148"/>
      <c r="E476" s="147">
        <v>2719118.36</v>
      </c>
      <c r="F476" s="147">
        <v>2747218.36</v>
      </c>
      <c r="G476" s="146">
        <v>2747218.36</v>
      </c>
    </row>
    <row r="477" spans="1:7" ht="38.25" outlineLevel="5" x14ac:dyDescent="0.25">
      <c r="A477" s="145" t="s">
        <v>113</v>
      </c>
      <c r="B477" s="144" t="s">
        <v>693</v>
      </c>
      <c r="C477" s="144" t="s">
        <v>734</v>
      </c>
      <c r="D477" s="143"/>
      <c r="E477" s="142">
        <v>702200</v>
      </c>
      <c r="F477" s="142">
        <v>730300</v>
      </c>
      <c r="G477" s="141">
        <v>730300</v>
      </c>
    </row>
    <row r="478" spans="1:7" ht="25.5" outlineLevel="6" x14ac:dyDescent="0.25">
      <c r="A478" s="140" t="s">
        <v>389</v>
      </c>
      <c r="B478" s="139" t="s">
        <v>693</v>
      </c>
      <c r="C478" s="139" t="s">
        <v>734</v>
      </c>
      <c r="D478" s="139" t="s">
        <v>386</v>
      </c>
      <c r="E478" s="138">
        <v>702200</v>
      </c>
      <c r="F478" s="138">
        <v>730300</v>
      </c>
      <c r="G478" s="137">
        <v>730300</v>
      </c>
    </row>
    <row r="479" spans="1:7" ht="38.25" outlineLevel="5" x14ac:dyDescent="0.25">
      <c r="A479" s="145" t="s">
        <v>733</v>
      </c>
      <c r="B479" s="144" t="s">
        <v>693</v>
      </c>
      <c r="C479" s="144" t="s">
        <v>732</v>
      </c>
      <c r="D479" s="143"/>
      <c r="E479" s="142">
        <v>1643773.8</v>
      </c>
      <c r="F479" s="142">
        <v>1643773.8</v>
      </c>
      <c r="G479" s="141">
        <v>1643773.8</v>
      </c>
    </row>
    <row r="480" spans="1:7" ht="25.5" outlineLevel="6" x14ac:dyDescent="0.25">
      <c r="A480" s="140" t="s">
        <v>389</v>
      </c>
      <c r="B480" s="139" t="s">
        <v>693</v>
      </c>
      <c r="C480" s="139" t="s">
        <v>732</v>
      </c>
      <c r="D480" s="139" t="s">
        <v>386</v>
      </c>
      <c r="E480" s="138">
        <v>1643773.8</v>
      </c>
      <c r="F480" s="138">
        <v>1643773.8</v>
      </c>
      <c r="G480" s="137">
        <v>1643773.8</v>
      </c>
    </row>
    <row r="481" spans="1:7" ht="38.25" outlineLevel="5" x14ac:dyDescent="0.25">
      <c r="A481" s="145" t="s">
        <v>731</v>
      </c>
      <c r="B481" s="144" t="s">
        <v>693</v>
      </c>
      <c r="C481" s="144" t="s">
        <v>730</v>
      </c>
      <c r="D481" s="143"/>
      <c r="E481" s="142">
        <v>373144.56</v>
      </c>
      <c r="F481" s="142">
        <v>373144.56</v>
      </c>
      <c r="G481" s="141">
        <v>373144.56</v>
      </c>
    </row>
    <row r="482" spans="1:7" ht="25.5" outlineLevel="6" x14ac:dyDescent="0.25">
      <c r="A482" s="140" t="s">
        <v>389</v>
      </c>
      <c r="B482" s="139" t="s">
        <v>693</v>
      </c>
      <c r="C482" s="139" t="s">
        <v>730</v>
      </c>
      <c r="D482" s="139" t="s">
        <v>386</v>
      </c>
      <c r="E482" s="138">
        <v>373144.56</v>
      </c>
      <c r="F482" s="138">
        <v>373144.56</v>
      </c>
      <c r="G482" s="137">
        <v>373144.56</v>
      </c>
    </row>
    <row r="483" spans="1:7" outlineLevel="4" x14ac:dyDescent="0.25">
      <c r="A483" s="150" t="s">
        <v>729</v>
      </c>
      <c r="B483" s="149" t="s">
        <v>693</v>
      </c>
      <c r="C483" s="149" t="s">
        <v>728</v>
      </c>
      <c r="D483" s="148"/>
      <c r="E483" s="147">
        <v>358360</v>
      </c>
      <c r="F483" s="147">
        <v>358360</v>
      </c>
      <c r="G483" s="146">
        <v>358360</v>
      </c>
    </row>
    <row r="484" spans="1:7" outlineLevel="5" x14ac:dyDescent="0.25">
      <c r="A484" s="145" t="s">
        <v>727</v>
      </c>
      <c r="B484" s="144" t="s">
        <v>693</v>
      </c>
      <c r="C484" s="144" t="s">
        <v>726</v>
      </c>
      <c r="D484" s="143"/>
      <c r="E484" s="142">
        <v>358360</v>
      </c>
      <c r="F484" s="142">
        <v>358360</v>
      </c>
      <c r="G484" s="141">
        <v>358360</v>
      </c>
    </row>
    <row r="485" spans="1:7" ht="25.5" outlineLevel="6" x14ac:dyDescent="0.25">
      <c r="A485" s="140" t="s">
        <v>389</v>
      </c>
      <c r="B485" s="139" t="s">
        <v>693</v>
      </c>
      <c r="C485" s="139" t="s">
        <v>726</v>
      </c>
      <c r="D485" s="139" t="s">
        <v>386</v>
      </c>
      <c r="E485" s="138">
        <v>358360</v>
      </c>
      <c r="F485" s="138">
        <v>358360</v>
      </c>
      <c r="G485" s="137">
        <v>358360</v>
      </c>
    </row>
    <row r="486" spans="1:7" ht="25.5" outlineLevel="2" x14ac:dyDescent="0.25">
      <c r="A486" s="160" t="s">
        <v>511</v>
      </c>
      <c r="B486" s="159" t="s">
        <v>693</v>
      </c>
      <c r="C486" s="159" t="s">
        <v>510</v>
      </c>
      <c r="D486" s="158"/>
      <c r="E486" s="157">
        <v>3647837.63</v>
      </c>
      <c r="F486" s="157">
        <v>2516402</v>
      </c>
      <c r="G486" s="156">
        <v>2516402</v>
      </c>
    </row>
    <row r="487" spans="1:7" outlineLevel="3" x14ac:dyDescent="0.25">
      <c r="A487" s="155" t="s">
        <v>688</v>
      </c>
      <c r="B487" s="154" t="s">
        <v>693</v>
      </c>
      <c r="C487" s="154" t="s">
        <v>687</v>
      </c>
      <c r="D487" s="153"/>
      <c r="E487" s="152">
        <v>3647837.63</v>
      </c>
      <c r="F487" s="152">
        <v>2516402</v>
      </c>
      <c r="G487" s="151">
        <v>2516402</v>
      </c>
    </row>
    <row r="488" spans="1:7" ht="25.5" outlineLevel="4" x14ac:dyDescent="0.25">
      <c r="A488" s="150" t="s">
        <v>686</v>
      </c>
      <c r="B488" s="149" t="s">
        <v>693</v>
      </c>
      <c r="C488" s="149" t="s">
        <v>685</v>
      </c>
      <c r="D488" s="148"/>
      <c r="E488" s="147">
        <v>3647837.63</v>
      </c>
      <c r="F488" s="147">
        <v>2516402</v>
      </c>
      <c r="G488" s="146">
        <v>2516402</v>
      </c>
    </row>
    <row r="489" spans="1:7" ht="25.5" outlineLevel="5" x14ac:dyDescent="0.25">
      <c r="A489" s="145" t="s">
        <v>684</v>
      </c>
      <c r="B489" s="144" t="s">
        <v>693</v>
      </c>
      <c r="C489" s="144" t="s">
        <v>683</v>
      </c>
      <c r="D489" s="143"/>
      <c r="E489" s="142">
        <v>3647837.63</v>
      </c>
      <c r="F489" s="142">
        <v>2516402</v>
      </c>
      <c r="G489" s="141">
        <v>2516402</v>
      </c>
    </row>
    <row r="490" spans="1:7" ht="25.5" outlineLevel="6" x14ac:dyDescent="0.25">
      <c r="A490" s="140" t="s">
        <v>389</v>
      </c>
      <c r="B490" s="139" t="s">
        <v>693</v>
      </c>
      <c r="C490" s="139" t="s">
        <v>683</v>
      </c>
      <c r="D490" s="139" t="s">
        <v>386</v>
      </c>
      <c r="E490" s="138">
        <v>3647837.63</v>
      </c>
      <c r="F490" s="138">
        <v>2516402</v>
      </c>
      <c r="G490" s="137">
        <v>2516402</v>
      </c>
    </row>
    <row r="491" spans="1:7" ht="25.5" outlineLevel="2" x14ac:dyDescent="0.25">
      <c r="A491" s="160" t="s">
        <v>479</v>
      </c>
      <c r="B491" s="159" t="s">
        <v>693</v>
      </c>
      <c r="C491" s="159" t="s">
        <v>478</v>
      </c>
      <c r="D491" s="158"/>
      <c r="E491" s="157">
        <v>425226521.14999998</v>
      </c>
      <c r="F491" s="157">
        <v>417938723.99000001</v>
      </c>
      <c r="G491" s="156">
        <v>422583889.26999998</v>
      </c>
    </row>
    <row r="492" spans="1:7" outlineLevel="3" x14ac:dyDescent="0.25">
      <c r="A492" s="155" t="s">
        <v>627</v>
      </c>
      <c r="B492" s="154" t="s">
        <v>693</v>
      </c>
      <c r="C492" s="154" t="s">
        <v>626</v>
      </c>
      <c r="D492" s="153"/>
      <c r="E492" s="152">
        <v>11311610.210000001</v>
      </c>
      <c r="F492" s="152">
        <v>3106970.56</v>
      </c>
      <c r="G492" s="151">
        <v>3106970.56</v>
      </c>
    </row>
    <row r="493" spans="1:7" outlineLevel="4" x14ac:dyDescent="0.25">
      <c r="A493" s="150" t="s">
        <v>682</v>
      </c>
      <c r="B493" s="149" t="s">
        <v>693</v>
      </c>
      <c r="C493" s="149" t="s">
        <v>681</v>
      </c>
      <c r="D493" s="148"/>
      <c r="E493" s="147">
        <v>10909366.32</v>
      </c>
      <c r="F493" s="147">
        <v>2704726.67</v>
      </c>
      <c r="G493" s="146">
        <v>2704726.67</v>
      </c>
    </row>
    <row r="494" spans="1:7" outlineLevel="5" x14ac:dyDescent="0.25">
      <c r="A494" s="145" t="s">
        <v>725</v>
      </c>
      <c r="B494" s="144" t="s">
        <v>693</v>
      </c>
      <c r="C494" s="144" t="s">
        <v>724</v>
      </c>
      <c r="D494" s="143"/>
      <c r="E494" s="142">
        <v>1707860</v>
      </c>
      <c r="F494" s="142">
        <v>1707860</v>
      </c>
      <c r="G494" s="141">
        <v>1707860</v>
      </c>
    </row>
    <row r="495" spans="1:7" ht="25.5" outlineLevel="6" x14ac:dyDescent="0.25">
      <c r="A495" s="140" t="s">
        <v>389</v>
      </c>
      <c r="B495" s="139" t="s">
        <v>693</v>
      </c>
      <c r="C495" s="139" t="s">
        <v>724</v>
      </c>
      <c r="D495" s="139" t="s">
        <v>386</v>
      </c>
      <c r="E495" s="138">
        <v>1707860</v>
      </c>
      <c r="F495" s="138">
        <v>1707860</v>
      </c>
      <c r="G495" s="137">
        <v>1707860</v>
      </c>
    </row>
    <row r="496" spans="1:7" outlineLevel="5" x14ac:dyDescent="0.25">
      <c r="A496" s="145" t="s">
        <v>680</v>
      </c>
      <c r="B496" s="144" t="s">
        <v>693</v>
      </c>
      <c r="C496" s="144" t="s">
        <v>679</v>
      </c>
      <c r="D496" s="143"/>
      <c r="E496" s="142">
        <v>462866.67</v>
      </c>
      <c r="F496" s="142">
        <v>0</v>
      </c>
      <c r="G496" s="141">
        <v>0</v>
      </c>
    </row>
    <row r="497" spans="1:7" ht="25.5" outlineLevel="6" x14ac:dyDescent="0.25">
      <c r="A497" s="140" t="s">
        <v>389</v>
      </c>
      <c r="B497" s="139" t="s">
        <v>693</v>
      </c>
      <c r="C497" s="139" t="s">
        <v>679</v>
      </c>
      <c r="D497" s="139" t="s">
        <v>386</v>
      </c>
      <c r="E497" s="138">
        <v>462866.67</v>
      </c>
      <c r="F497" s="138">
        <v>0</v>
      </c>
      <c r="G497" s="137">
        <v>0</v>
      </c>
    </row>
    <row r="498" spans="1:7" outlineLevel="5" x14ac:dyDescent="0.25">
      <c r="A498" s="145" t="s">
        <v>723</v>
      </c>
      <c r="B498" s="144" t="s">
        <v>693</v>
      </c>
      <c r="C498" s="144" t="s">
        <v>722</v>
      </c>
      <c r="D498" s="143"/>
      <c r="E498" s="142">
        <v>996866.67</v>
      </c>
      <c r="F498" s="142">
        <v>996866.67</v>
      </c>
      <c r="G498" s="141">
        <v>996866.67</v>
      </c>
    </row>
    <row r="499" spans="1:7" ht="25.5" outlineLevel="6" x14ac:dyDescent="0.25">
      <c r="A499" s="140" t="s">
        <v>389</v>
      </c>
      <c r="B499" s="139" t="s">
        <v>693</v>
      </c>
      <c r="C499" s="139" t="s">
        <v>722</v>
      </c>
      <c r="D499" s="139" t="s">
        <v>386</v>
      </c>
      <c r="E499" s="138">
        <v>996866.67</v>
      </c>
      <c r="F499" s="138">
        <v>996866.67</v>
      </c>
      <c r="G499" s="137">
        <v>996866.67</v>
      </c>
    </row>
    <row r="500" spans="1:7" ht="25.5" outlineLevel="5" x14ac:dyDescent="0.25">
      <c r="A500" s="145" t="s">
        <v>721</v>
      </c>
      <c r="B500" s="144" t="s">
        <v>693</v>
      </c>
      <c r="C500" s="144" t="s">
        <v>720</v>
      </c>
      <c r="D500" s="143"/>
      <c r="E500" s="142">
        <v>6181170.6699999999</v>
      </c>
      <c r="F500" s="142">
        <v>0</v>
      </c>
      <c r="G500" s="141">
        <v>0</v>
      </c>
    </row>
    <row r="501" spans="1:7" outlineLevel="6" x14ac:dyDescent="0.25">
      <c r="A501" s="140" t="s">
        <v>473</v>
      </c>
      <c r="B501" s="139" t="s">
        <v>693</v>
      </c>
      <c r="C501" s="139" t="s">
        <v>720</v>
      </c>
      <c r="D501" s="139" t="s">
        <v>471</v>
      </c>
      <c r="E501" s="138">
        <v>6181170.6699999999</v>
      </c>
      <c r="F501" s="138">
        <v>0</v>
      </c>
      <c r="G501" s="137">
        <v>0</v>
      </c>
    </row>
    <row r="502" spans="1:7" ht="25.5" outlineLevel="5" x14ac:dyDescent="0.25">
      <c r="A502" s="145" t="s">
        <v>719</v>
      </c>
      <c r="B502" s="144" t="s">
        <v>693</v>
      </c>
      <c r="C502" s="144" t="s">
        <v>718</v>
      </c>
      <c r="D502" s="143"/>
      <c r="E502" s="142">
        <v>1560602.31</v>
      </c>
      <c r="F502" s="142">
        <v>0</v>
      </c>
      <c r="G502" s="141">
        <v>0</v>
      </c>
    </row>
    <row r="503" spans="1:7" outlineLevel="6" x14ac:dyDescent="0.25">
      <c r="A503" s="140" t="s">
        <v>473</v>
      </c>
      <c r="B503" s="139" t="s">
        <v>693</v>
      </c>
      <c r="C503" s="139" t="s">
        <v>718</v>
      </c>
      <c r="D503" s="139" t="s">
        <v>471</v>
      </c>
      <c r="E503" s="138">
        <v>1560602.31</v>
      </c>
      <c r="F503" s="138">
        <v>0</v>
      </c>
      <c r="G503" s="137">
        <v>0</v>
      </c>
    </row>
    <row r="504" spans="1:7" outlineLevel="4" x14ac:dyDescent="0.25">
      <c r="A504" s="150" t="s">
        <v>619</v>
      </c>
      <c r="B504" s="149" t="s">
        <v>693</v>
      </c>
      <c r="C504" s="149" t="s">
        <v>618</v>
      </c>
      <c r="D504" s="148"/>
      <c r="E504" s="147">
        <v>237993.89</v>
      </c>
      <c r="F504" s="147">
        <v>237993.89</v>
      </c>
      <c r="G504" s="146">
        <v>237993.89</v>
      </c>
    </row>
    <row r="505" spans="1:7" outlineLevel="5" x14ac:dyDescent="0.25">
      <c r="A505" s="145" t="s">
        <v>717</v>
      </c>
      <c r="B505" s="144" t="s">
        <v>693</v>
      </c>
      <c r="C505" s="144" t="s">
        <v>716</v>
      </c>
      <c r="D505" s="143"/>
      <c r="E505" s="142">
        <v>237993.89</v>
      </c>
      <c r="F505" s="142">
        <v>237993.89</v>
      </c>
      <c r="G505" s="141">
        <v>237993.89</v>
      </c>
    </row>
    <row r="506" spans="1:7" outlineLevel="6" x14ac:dyDescent="0.25">
      <c r="A506" s="140" t="s">
        <v>473</v>
      </c>
      <c r="B506" s="139" t="s">
        <v>693</v>
      </c>
      <c r="C506" s="139" t="s">
        <v>716</v>
      </c>
      <c r="D506" s="139" t="s">
        <v>471</v>
      </c>
      <c r="E506" s="138">
        <v>62131.89</v>
      </c>
      <c r="F506" s="138">
        <v>62131.89</v>
      </c>
      <c r="G506" s="137">
        <v>62131.89</v>
      </c>
    </row>
    <row r="507" spans="1:7" outlineLevel="6" x14ac:dyDescent="0.25">
      <c r="A507" s="140" t="s">
        <v>433</v>
      </c>
      <c r="B507" s="139" t="s">
        <v>693</v>
      </c>
      <c r="C507" s="139" t="s">
        <v>716</v>
      </c>
      <c r="D507" s="139" t="s">
        <v>431</v>
      </c>
      <c r="E507" s="138">
        <v>175862</v>
      </c>
      <c r="F507" s="138">
        <v>175862</v>
      </c>
      <c r="G507" s="137">
        <v>175862</v>
      </c>
    </row>
    <row r="508" spans="1:7" outlineLevel="4" x14ac:dyDescent="0.25">
      <c r="A508" s="150" t="s">
        <v>674</v>
      </c>
      <c r="B508" s="149" t="s">
        <v>693</v>
      </c>
      <c r="C508" s="149" t="s">
        <v>673</v>
      </c>
      <c r="D508" s="148"/>
      <c r="E508" s="147">
        <v>164250</v>
      </c>
      <c r="F508" s="147">
        <v>164250</v>
      </c>
      <c r="G508" s="146">
        <v>164250</v>
      </c>
    </row>
    <row r="509" spans="1:7" outlineLevel="5" x14ac:dyDescent="0.25">
      <c r="A509" s="145" t="s">
        <v>670</v>
      </c>
      <c r="B509" s="144" t="s">
        <v>693</v>
      </c>
      <c r="C509" s="144" t="s">
        <v>669</v>
      </c>
      <c r="D509" s="143"/>
      <c r="E509" s="142">
        <v>164250</v>
      </c>
      <c r="F509" s="142">
        <v>164250</v>
      </c>
      <c r="G509" s="141">
        <v>164250</v>
      </c>
    </row>
    <row r="510" spans="1:7" ht="25.5" outlineLevel="6" x14ac:dyDescent="0.25">
      <c r="A510" s="140" t="s">
        <v>389</v>
      </c>
      <c r="B510" s="139" t="s">
        <v>693</v>
      </c>
      <c r="C510" s="139" t="s">
        <v>669</v>
      </c>
      <c r="D510" s="139" t="s">
        <v>386</v>
      </c>
      <c r="E510" s="138">
        <v>164250</v>
      </c>
      <c r="F510" s="138">
        <v>164250</v>
      </c>
      <c r="G510" s="137">
        <v>164250</v>
      </c>
    </row>
    <row r="511" spans="1:7" ht="25.5" outlineLevel="3" x14ac:dyDescent="0.25">
      <c r="A511" s="155" t="s">
        <v>477</v>
      </c>
      <c r="B511" s="154" t="s">
        <v>693</v>
      </c>
      <c r="C511" s="154" t="s">
        <v>476</v>
      </c>
      <c r="D511" s="153"/>
      <c r="E511" s="152">
        <v>413914910.94</v>
      </c>
      <c r="F511" s="152">
        <v>414831753.43000001</v>
      </c>
      <c r="G511" s="151">
        <v>419476918.70999998</v>
      </c>
    </row>
    <row r="512" spans="1:7" ht="25.5" outlineLevel="4" x14ac:dyDescent="0.25">
      <c r="A512" s="150" t="s">
        <v>715</v>
      </c>
      <c r="B512" s="149" t="s">
        <v>693</v>
      </c>
      <c r="C512" s="149" t="s">
        <v>714</v>
      </c>
      <c r="D512" s="148"/>
      <c r="E512" s="147">
        <v>367870552.26999998</v>
      </c>
      <c r="F512" s="147">
        <v>367388451.91000003</v>
      </c>
      <c r="G512" s="146">
        <v>371265190.64999998</v>
      </c>
    </row>
    <row r="513" spans="1:7" ht="25.5" outlineLevel="5" x14ac:dyDescent="0.25">
      <c r="A513" s="145" t="s">
        <v>404</v>
      </c>
      <c r="B513" s="144" t="s">
        <v>693</v>
      </c>
      <c r="C513" s="144" t="s">
        <v>713</v>
      </c>
      <c r="D513" s="143"/>
      <c r="E513" s="142">
        <v>1040000</v>
      </c>
      <c r="F513" s="142">
        <v>0</v>
      </c>
      <c r="G513" s="141">
        <v>0</v>
      </c>
    </row>
    <row r="514" spans="1:7" ht="25.5" outlineLevel="6" x14ac:dyDescent="0.25">
      <c r="A514" s="140" t="s">
        <v>389</v>
      </c>
      <c r="B514" s="139" t="s">
        <v>693</v>
      </c>
      <c r="C514" s="139" t="s">
        <v>713</v>
      </c>
      <c r="D514" s="139" t="s">
        <v>386</v>
      </c>
      <c r="E514" s="138">
        <v>1040000</v>
      </c>
      <c r="F514" s="138">
        <v>0</v>
      </c>
      <c r="G514" s="137">
        <v>0</v>
      </c>
    </row>
    <row r="515" spans="1:7" ht="38.25" outlineLevel="5" x14ac:dyDescent="0.25">
      <c r="A515" s="145" t="s">
        <v>712</v>
      </c>
      <c r="B515" s="144" t="s">
        <v>693</v>
      </c>
      <c r="C515" s="144" t="s">
        <v>711</v>
      </c>
      <c r="D515" s="143"/>
      <c r="E515" s="142">
        <v>28751338.329999998</v>
      </c>
      <c r="F515" s="142">
        <v>28751338.329999998</v>
      </c>
      <c r="G515" s="141">
        <v>28751338.329999998</v>
      </c>
    </row>
    <row r="516" spans="1:7" ht="25.5" outlineLevel="6" x14ac:dyDescent="0.25">
      <c r="A516" s="140" t="s">
        <v>389</v>
      </c>
      <c r="B516" s="139" t="s">
        <v>693</v>
      </c>
      <c r="C516" s="139" t="s">
        <v>711</v>
      </c>
      <c r="D516" s="139" t="s">
        <v>386</v>
      </c>
      <c r="E516" s="138">
        <v>28751338.329999998</v>
      </c>
      <c r="F516" s="138">
        <v>28751338.329999998</v>
      </c>
      <c r="G516" s="137">
        <v>28751338.329999998</v>
      </c>
    </row>
    <row r="517" spans="1:7" ht="51" outlineLevel="5" x14ac:dyDescent="0.25">
      <c r="A517" s="145" t="s">
        <v>710</v>
      </c>
      <c r="B517" s="144" t="s">
        <v>693</v>
      </c>
      <c r="C517" s="144" t="s">
        <v>709</v>
      </c>
      <c r="D517" s="143"/>
      <c r="E517" s="142">
        <v>130200</v>
      </c>
      <c r="F517" s="142">
        <v>0</v>
      </c>
      <c r="G517" s="141">
        <v>0</v>
      </c>
    </row>
    <row r="518" spans="1:7" ht="25.5" outlineLevel="6" x14ac:dyDescent="0.25">
      <c r="A518" s="140" t="s">
        <v>389</v>
      </c>
      <c r="B518" s="139" t="s">
        <v>693</v>
      </c>
      <c r="C518" s="139" t="s">
        <v>709</v>
      </c>
      <c r="D518" s="139" t="s">
        <v>386</v>
      </c>
      <c r="E518" s="138">
        <v>130200</v>
      </c>
      <c r="F518" s="138">
        <v>0</v>
      </c>
      <c r="G518" s="137">
        <v>0</v>
      </c>
    </row>
    <row r="519" spans="1:7" ht="25.5" outlineLevel="5" x14ac:dyDescent="0.25">
      <c r="A519" s="145" t="s">
        <v>708</v>
      </c>
      <c r="B519" s="144" t="s">
        <v>693</v>
      </c>
      <c r="C519" s="144" t="s">
        <v>707</v>
      </c>
      <c r="D519" s="143"/>
      <c r="E519" s="142">
        <v>24748416</v>
      </c>
      <c r="F519" s="142">
        <v>24748416</v>
      </c>
      <c r="G519" s="141">
        <v>24748416</v>
      </c>
    </row>
    <row r="520" spans="1:7" ht="25.5" outlineLevel="6" x14ac:dyDescent="0.25">
      <c r="A520" s="140" t="s">
        <v>389</v>
      </c>
      <c r="B520" s="139" t="s">
        <v>693</v>
      </c>
      <c r="C520" s="139" t="s">
        <v>707</v>
      </c>
      <c r="D520" s="139" t="s">
        <v>386</v>
      </c>
      <c r="E520" s="138">
        <v>24748416</v>
      </c>
      <c r="F520" s="138">
        <v>24748416</v>
      </c>
      <c r="G520" s="137">
        <v>24748416</v>
      </c>
    </row>
    <row r="521" spans="1:7" ht="25.5" outlineLevel="5" x14ac:dyDescent="0.25">
      <c r="A521" s="145" t="s">
        <v>116</v>
      </c>
      <c r="B521" s="144" t="s">
        <v>693</v>
      </c>
      <c r="C521" s="144" t="s">
        <v>706</v>
      </c>
      <c r="D521" s="143"/>
      <c r="E521" s="142">
        <v>3053885</v>
      </c>
      <c r="F521" s="142">
        <v>3053885</v>
      </c>
      <c r="G521" s="141">
        <v>3053885</v>
      </c>
    </row>
    <row r="522" spans="1:7" ht="25.5" outlineLevel="6" x14ac:dyDescent="0.25">
      <c r="A522" s="140" t="s">
        <v>389</v>
      </c>
      <c r="B522" s="139" t="s">
        <v>693</v>
      </c>
      <c r="C522" s="139" t="s">
        <v>706</v>
      </c>
      <c r="D522" s="139" t="s">
        <v>386</v>
      </c>
      <c r="E522" s="138">
        <v>3053885</v>
      </c>
      <c r="F522" s="138">
        <v>3053885</v>
      </c>
      <c r="G522" s="137">
        <v>3053885</v>
      </c>
    </row>
    <row r="523" spans="1:7" ht="38.25" outlineLevel="5" x14ac:dyDescent="0.25">
      <c r="A523" s="145" t="s">
        <v>705</v>
      </c>
      <c r="B523" s="144" t="s">
        <v>693</v>
      </c>
      <c r="C523" s="144" t="s">
        <v>704</v>
      </c>
      <c r="D523" s="143"/>
      <c r="E523" s="142">
        <v>1124928</v>
      </c>
      <c r="F523" s="142">
        <v>1124928</v>
      </c>
      <c r="G523" s="141">
        <v>1124928</v>
      </c>
    </row>
    <row r="524" spans="1:7" ht="25.5" outlineLevel="6" x14ac:dyDescent="0.25">
      <c r="A524" s="140" t="s">
        <v>389</v>
      </c>
      <c r="B524" s="139" t="s">
        <v>693</v>
      </c>
      <c r="C524" s="139" t="s">
        <v>704</v>
      </c>
      <c r="D524" s="139" t="s">
        <v>386</v>
      </c>
      <c r="E524" s="138">
        <v>1124928</v>
      </c>
      <c r="F524" s="138">
        <v>1124928</v>
      </c>
      <c r="G524" s="137">
        <v>1124928</v>
      </c>
    </row>
    <row r="525" spans="1:7" ht="63.75" outlineLevel="5" x14ac:dyDescent="0.25">
      <c r="A525" s="145" t="s">
        <v>128</v>
      </c>
      <c r="B525" s="144" t="s">
        <v>693</v>
      </c>
      <c r="C525" s="144" t="s">
        <v>703</v>
      </c>
      <c r="D525" s="143"/>
      <c r="E525" s="142">
        <v>85565.94</v>
      </c>
      <c r="F525" s="142">
        <v>88968.58</v>
      </c>
      <c r="G525" s="141">
        <v>92507.32</v>
      </c>
    </row>
    <row r="526" spans="1:7" outlineLevel="6" x14ac:dyDescent="0.25">
      <c r="A526" s="140" t="s">
        <v>433</v>
      </c>
      <c r="B526" s="139" t="s">
        <v>693</v>
      </c>
      <c r="C526" s="139" t="s">
        <v>703</v>
      </c>
      <c r="D526" s="139" t="s">
        <v>431</v>
      </c>
      <c r="E526" s="138">
        <v>85565.94</v>
      </c>
      <c r="F526" s="138">
        <v>88968.58</v>
      </c>
      <c r="G526" s="137">
        <v>92507.32</v>
      </c>
    </row>
    <row r="527" spans="1:7" ht="25.5" outlineLevel="5" x14ac:dyDescent="0.25">
      <c r="A527" s="145" t="s">
        <v>702</v>
      </c>
      <c r="B527" s="144" t="s">
        <v>693</v>
      </c>
      <c r="C527" s="144" t="s">
        <v>701</v>
      </c>
      <c r="D527" s="143"/>
      <c r="E527" s="142">
        <v>307235200</v>
      </c>
      <c r="F527" s="142">
        <v>307998100</v>
      </c>
      <c r="G527" s="141">
        <v>311871300</v>
      </c>
    </row>
    <row r="528" spans="1:7" ht="25.5" outlineLevel="6" x14ac:dyDescent="0.25">
      <c r="A528" s="140" t="s">
        <v>389</v>
      </c>
      <c r="B528" s="139" t="s">
        <v>693</v>
      </c>
      <c r="C528" s="139" t="s">
        <v>701</v>
      </c>
      <c r="D528" s="139" t="s">
        <v>386</v>
      </c>
      <c r="E528" s="138">
        <v>307235200</v>
      </c>
      <c r="F528" s="138">
        <v>307998100</v>
      </c>
      <c r="G528" s="137">
        <v>311871300</v>
      </c>
    </row>
    <row r="529" spans="1:7" ht="38.25" outlineLevel="5" x14ac:dyDescent="0.25">
      <c r="A529" s="145" t="s">
        <v>650</v>
      </c>
      <c r="B529" s="144" t="s">
        <v>693</v>
      </c>
      <c r="C529" s="144" t="s">
        <v>700</v>
      </c>
      <c r="D529" s="143"/>
      <c r="E529" s="142">
        <v>78203</v>
      </c>
      <c r="F529" s="142">
        <v>0</v>
      </c>
      <c r="G529" s="141">
        <v>0</v>
      </c>
    </row>
    <row r="530" spans="1:7" ht="25.5" outlineLevel="6" x14ac:dyDescent="0.25">
      <c r="A530" s="140" t="s">
        <v>389</v>
      </c>
      <c r="B530" s="139" t="s">
        <v>693</v>
      </c>
      <c r="C530" s="139" t="s">
        <v>700</v>
      </c>
      <c r="D530" s="139" t="s">
        <v>386</v>
      </c>
      <c r="E530" s="138">
        <v>78203</v>
      </c>
      <c r="F530" s="138">
        <v>0</v>
      </c>
      <c r="G530" s="137">
        <v>0</v>
      </c>
    </row>
    <row r="531" spans="1:7" ht="25.5" outlineLevel="5" x14ac:dyDescent="0.25">
      <c r="A531" s="145" t="s">
        <v>556</v>
      </c>
      <c r="B531" s="144" t="s">
        <v>693</v>
      </c>
      <c r="C531" s="144" t="s">
        <v>699</v>
      </c>
      <c r="D531" s="143"/>
      <c r="E531" s="142">
        <v>1622816</v>
      </c>
      <c r="F531" s="142">
        <v>1622816</v>
      </c>
      <c r="G531" s="141">
        <v>1622816</v>
      </c>
    </row>
    <row r="532" spans="1:7" ht="25.5" outlineLevel="6" x14ac:dyDescent="0.25">
      <c r="A532" s="140" t="s">
        <v>389</v>
      </c>
      <c r="B532" s="139" t="s">
        <v>693</v>
      </c>
      <c r="C532" s="139" t="s">
        <v>699</v>
      </c>
      <c r="D532" s="139" t="s">
        <v>386</v>
      </c>
      <c r="E532" s="138">
        <v>1622816</v>
      </c>
      <c r="F532" s="138">
        <v>1622816</v>
      </c>
      <c r="G532" s="137">
        <v>1622816</v>
      </c>
    </row>
    <row r="533" spans="1:7" outlineLevel="4" x14ac:dyDescent="0.25">
      <c r="A533" s="150" t="s">
        <v>613</v>
      </c>
      <c r="B533" s="149" t="s">
        <v>693</v>
      </c>
      <c r="C533" s="149" t="s">
        <v>612</v>
      </c>
      <c r="D533" s="148"/>
      <c r="E533" s="147">
        <v>46044358.670000002</v>
      </c>
      <c r="F533" s="147">
        <v>47443301.520000003</v>
      </c>
      <c r="G533" s="146">
        <v>48211728.060000002</v>
      </c>
    </row>
    <row r="534" spans="1:7" outlineLevel="5" x14ac:dyDescent="0.25">
      <c r="A534" s="145" t="s">
        <v>610</v>
      </c>
      <c r="B534" s="144" t="s">
        <v>693</v>
      </c>
      <c r="C534" s="144" t="s">
        <v>609</v>
      </c>
      <c r="D534" s="143"/>
      <c r="E534" s="142">
        <v>11566829.07</v>
      </c>
      <c r="F534" s="142">
        <v>11566829.07</v>
      </c>
      <c r="G534" s="141">
        <v>11566829.07</v>
      </c>
    </row>
    <row r="535" spans="1:7" ht="25.5" outlineLevel="6" x14ac:dyDescent="0.25">
      <c r="A535" s="140" t="s">
        <v>389</v>
      </c>
      <c r="B535" s="139" t="s">
        <v>693</v>
      </c>
      <c r="C535" s="139" t="s">
        <v>609</v>
      </c>
      <c r="D535" s="139" t="s">
        <v>386</v>
      </c>
      <c r="E535" s="138">
        <v>11566829.07</v>
      </c>
      <c r="F535" s="138">
        <v>11566829.07</v>
      </c>
      <c r="G535" s="137">
        <v>11566829.07</v>
      </c>
    </row>
    <row r="536" spans="1:7" ht="38.25" outlineLevel="5" x14ac:dyDescent="0.25">
      <c r="A536" s="145" t="s">
        <v>698</v>
      </c>
      <c r="B536" s="144" t="s">
        <v>693</v>
      </c>
      <c r="C536" s="144" t="s">
        <v>697</v>
      </c>
      <c r="D536" s="143"/>
      <c r="E536" s="142">
        <v>4524500</v>
      </c>
      <c r="F536" s="142">
        <v>4674900</v>
      </c>
      <c r="G536" s="141">
        <v>5029000</v>
      </c>
    </row>
    <row r="537" spans="1:7" ht="25.5" outlineLevel="6" x14ac:dyDescent="0.25">
      <c r="A537" s="140" t="s">
        <v>389</v>
      </c>
      <c r="B537" s="139" t="s">
        <v>693</v>
      </c>
      <c r="C537" s="139" t="s">
        <v>697</v>
      </c>
      <c r="D537" s="139" t="s">
        <v>386</v>
      </c>
      <c r="E537" s="138">
        <v>4524500</v>
      </c>
      <c r="F537" s="138">
        <v>4674900</v>
      </c>
      <c r="G537" s="137">
        <v>5029000</v>
      </c>
    </row>
    <row r="538" spans="1:7" outlineLevel="5" x14ac:dyDescent="0.25">
      <c r="A538" s="145" t="s">
        <v>123</v>
      </c>
      <c r="B538" s="144" t="s">
        <v>693</v>
      </c>
      <c r="C538" s="144" t="s">
        <v>696</v>
      </c>
      <c r="D538" s="143"/>
      <c r="E538" s="142">
        <v>10583100</v>
      </c>
      <c r="F538" s="142">
        <v>10990100</v>
      </c>
      <c r="G538" s="141">
        <v>11397200</v>
      </c>
    </row>
    <row r="539" spans="1:7" ht="25.5" outlineLevel="6" x14ac:dyDescent="0.25">
      <c r="A539" s="140" t="s">
        <v>389</v>
      </c>
      <c r="B539" s="139" t="s">
        <v>693</v>
      </c>
      <c r="C539" s="139" t="s">
        <v>696</v>
      </c>
      <c r="D539" s="139" t="s">
        <v>386</v>
      </c>
      <c r="E539" s="138">
        <v>10583100</v>
      </c>
      <c r="F539" s="138">
        <v>10990100</v>
      </c>
      <c r="G539" s="137">
        <v>11397200</v>
      </c>
    </row>
    <row r="540" spans="1:7" ht="25.5" outlineLevel="5" x14ac:dyDescent="0.25">
      <c r="A540" s="145" t="s">
        <v>209</v>
      </c>
      <c r="B540" s="144" t="s">
        <v>693</v>
      </c>
      <c r="C540" s="144" t="s">
        <v>695</v>
      </c>
      <c r="D540" s="143"/>
      <c r="E540" s="142">
        <v>19277592.859999999</v>
      </c>
      <c r="F540" s="142">
        <v>20116066.329999998</v>
      </c>
      <c r="G540" s="141">
        <v>20116066.329999998</v>
      </c>
    </row>
    <row r="541" spans="1:7" ht="25.5" outlineLevel="6" x14ac:dyDescent="0.25">
      <c r="A541" s="140" t="s">
        <v>389</v>
      </c>
      <c r="B541" s="139" t="s">
        <v>693</v>
      </c>
      <c r="C541" s="139" t="s">
        <v>695</v>
      </c>
      <c r="D541" s="139" t="s">
        <v>386</v>
      </c>
      <c r="E541" s="138">
        <v>19277592.859999999</v>
      </c>
      <c r="F541" s="138">
        <v>20116066.329999998</v>
      </c>
      <c r="G541" s="137">
        <v>20116066.329999998</v>
      </c>
    </row>
    <row r="542" spans="1:7" ht="38.25" outlineLevel="5" x14ac:dyDescent="0.25">
      <c r="A542" s="145" t="s">
        <v>694</v>
      </c>
      <c r="B542" s="144" t="s">
        <v>693</v>
      </c>
      <c r="C542" s="144" t="s">
        <v>692</v>
      </c>
      <c r="D542" s="143"/>
      <c r="E542" s="142">
        <v>92336.74</v>
      </c>
      <c r="F542" s="142">
        <v>95406.12</v>
      </c>
      <c r="G542" s="141">
        <v>102632.66</v>
      </c>
    </row>
    <row r="543" spans="1:7" ht="25.5" outlineLevel="6" x14ac:dyDescent="0.25">
      <c r="A543" s="140" t="s">
        <v>389</v>
      </c>
      <c r="B543" s="139" t="s">
        <v>693</v>
      </c>
      <c r="C543" s="139" t="s">
        <v>692</v>
      </c>
      <c r="D543" s="139" t="s">
        <v>386</v>
      </c>
      <c r="E543" s="138">
        <v>92336.74</v>
      </c>
      <c r="F543" s="138">
        <v>95406.12</v>
      </c>
      <c r="G543" s="137">
        <v>102632.66</v>
      </c>
    </row>
    <row r="544" spans="1:7" outlineLevel="1" x14ac:dyDescent="0.25">
      <c r="A544" s="165" t="s">
        <v>691</v>
      </c>
      <c r="B544" s="164" t="s">
        <v>641</v>
      </c>
      <c r="C544" s="163"/>
      <c r="D544" s="163"/>
      <c r="E544" s="162">
        <v>117297215.92</v>
      </c>
      <c r="F544" s="162">
        <v>110061902.72</v>
      </c>
      <c r="G544" s="161">
        <v>110061902.72</v>
      </c>
    </row>
    <row r="545" spans="1:7" ht="25.5" outlineLevel="2" x14ac:dyDescent="0.25">
      <c r="A545" s="160" t="s">
        <v>454</v>
      </c>
      <c r="B545" s="159" t="s">
        <v>641</v>
      </c>
      <c r="C545" s="159" t="s">
        <v>453</v>
      </c>
      <c r="D545" s="158"/>
      <c r="E545" s="157">
        <v>1892053.92</v>
      </c>
      <c r="F545" s="157">
        <v>1892053.92</v>
      </c>
      <c r="G545" s="156">
        <v>1892053.92</v>
      </c>
    </row>
    <row r="546" spans="1:7" outlineLevel="3" x14ac:dyDescent="0.25">
      <c r="A546" s="155" t="s">
        <v>452</v>
      </c>
      <c r="B546" s="154" t="s">
        <v>641</v>
      </c>
      <c r="C546" s="154" t="s">
        <v>451</v>
      </c>
      <c r="D546" s="153"/>
      <c r="E546" s="152">
        <v>1892053.92</v>
      </c>
      <c r="F546" s="152">
        <v>1892053.92</v>
      </c>
      <c r="G546" s="151">
        <v>1892053.92</v>
      </c>
    </row>
    <row r="547" spans="1:7" outlineLevel="4" x14ac:dyDescent="0.25">
      <c r="A547" s="150" t="s">
        <v>450</v>
      </c>
      <c r="B547" s="149" t="s">
        <v>641</v>
      </c>
      <c r="C547" s="149" t="s">
        <v>449</v>
      </c>
      <c r="D547" s="148"/>
      <c r="E547" s="147">
        <v>1892053.92</v>
      </c>
      <c r="F547" s="147">
        <v>1892053.92</v>
      </c>
      <c r="G547" s="146">
        <v>1892053.92</v>
      </c>
    </row>
    <row r="548" spans="1:7" ht="38.25" outlineLevel="5" x14ac:dyDescent="0.25">
      <c r="A548" s="145" t="s">
        <v>690</v>
      </c>
      <c r="B548" s="144" t="s">
        <v>641</v>
      </c>
      <c r="C548" s="144" t="s">
        <v>689</v>
      </c>
      <c r="D548" s="143"/>
      <c r="E548" s="142">
        <v>1892053.92</v>
      </c>
      <c r="F548" s="142">
        <v>1892053.92</v>
      </c>
      <c r="G548" s="141">
        <v>1892053.92</v>
      </c>
    </row>
    <row r="549" spans="1:7" ht="25.5" outlineLevel="6" x14ac:dyDescent="0.25">
      <c r="A549" s="140" t="s">
        <v>389</v>
      </c>
      <c r="B549" s="139" t="s">
        <v>641</v>
      </c>
      <c r="C549" s="139" t="s">
        <v>689</v>
      </c>
      <c r="D549" s="139" t="s">
        <v>386</v>
      </c>
      <c r="E549" s="138">
        <v>1892053.92</v>
      </c>
      <c r="F549" s="138">
        <v>1892053.92</v>
      </c>
      <c r="G549" s="137">
        <v>1892053.92</v>
      </c>
    </row>
    <row r="550" spans="1:7" ht="25.5" outlineLevel="2" x14ac:dyDescent="0.25">
      <c r="A550" s="160" t="s">
        <v>511</v>
      </c>
      <c r="B550" s="159" t="s">
        <v>641</v>
      </c>
      <c r="C550" s="159" t="s">
        <v>510</v>
      </c>
      <c r="D550" s="158"/>
      <c r="E550" s="157">
        <v>547560</v>
      </c>
      <c r="F550" s="157">
        <v>729750</v>
      </c>
      <c r="G550" s="156">
        <v>729750</v>
      </c>
    </row>
    <row r="551" spans="1:7" outlineLevel="3" x14ac:dyDescent="0.25">
      <c r="A551" s="155" t="s">
        <v>688</v>
      </c>
      <c r="B551" s="154" t="s">
        <v>641</v>
      </c>
      <c r="C551" s="154" t="s">
        <v>687</v>
      </c>
      <c r="D551" s="153"/>
      <c r="E551" s="152">
        <v>547560</v>
      </c>
      <c r="F551" s="152">
        <v>729750</v>
      </c>
      <c r="G551" s="151">
        <v>729750</v>
      </c>
    </row>
    <row r="552" spans="1:7" ht="25.5" outlineLevel="4" x14ac:dyDescent="0.25">
      <c r="A552" s="150" t="s">
        <v>686</v>
      </c>
      <c r="B552" s="149" t="s">
        <v>641</v>
      </c>
      <c r="C552" s="149" t="s">
        <v>685</v>
      </c>
      <c r="D552" s="148"/>
      <c r="E552" s="147">
        <v>547560</v>
      </c>
      <c r="F552" s="147">
        <v>729750</v>
      </c>
      <c r="G552" s="146">
        <v>729750</v>
      </c>
    </row>
    <row r="553" spans="1:7" ht="25.5" outlineLevel="5" x14ac:dyDescent="0.25">
      <c r="A553" s="145" t="s">
        <v>684</v>
      </c>
      <c r="B553" s="144" t="s">
        <v>641</v>
      </c>
      <c r="C553" s="144" t="s">
        <v>683</v>
      </c>
      <c r="D553" s="143"/>
      <c r="E553" s="142">
        <v>547560</v>
      </c>
      <c r="F553" s="142">
        <v>729750</v>
      </c>
      <c r="G553" s="141">
        <v>729750</v>
      </c>
    </row>
    <row r="554" spans="1:7" ht="25.5" outlineLevel="6" x14ac:dyDescent="0.25">
      <c r="A554" s="140" t="s">
        <v>389</v>
      </c>
      <c r="B554" s="139" t="s">
        <v>641</v>
      </c>
      <c r="C554" s="139" t="s">
        <v>683</v>
      </c>
      <c r="D554" s="139" t="s">
        <v>386</v>
      </c>
      <c r="E554" s="138">
        <v>547560</v>
      </c>
      <c r="F554" s="138">
        <v>729750</v>
      </c>
      <c r="G554" s="137">
        <v>729750</v>
      </c>
    </row>
    <row r="555" spans="1:7" ht="25.5" outlineLevel="2" x14ac:dyDescent="0.25">
      <c r="A555" s="160" t="s">
        <v>479</v>
      </c>
      <c r="B555" s="159" t="s">
        <v>641</v>
      </c>
      <c r="C555" s="159" t="s">
        <v>478</v>
      </c>
      <c r="D555" s="158"/>
      <c r="E555" s="157">
        <v>61496468.710000001</v>
      </c>
      <c r="F555" s="157">
        <v>60835973.420000002</v>
      </c>
      <c r="G555" s="156">
        <v>60835973.420000002</v>
      </c>
    </row>
    <row r="556" spans="1:7" outlineLevel="3" x14ac:dyDescent="0.25">
      <c r="A556" s="155" t="s">
        <v>627</v>
      </c>
      <c r="B556" s="154" t="s">
        <v>641</v>
      </c>
      <c r="C556" s="154" t="s">
        <v>626</v>
      </c>
      <c r="D556" s="153"/>
      <c r="E556" s="152">
        <v>7815421.3899999997</v>
      </c>
      <c r="F556" s="152">
        <v>5798245.2199999997</v>
      </c>
      <c r="G556" s="151">
        <v>5798245.2199999997</v>
      </c>
    </row>
    <row r="557" spans="1:7" outlineLevel="4" x14ac:dyDescent="0.25">
      <c r="A557" s="150" t="s">
        <v>682</v>
      </c>
      <c r="B557" s="149" t="s">
        <v>641</v>
      </c>
      <c r="C557" s="149" t="s">
        <v>681</v>
      </c>
      <c r="D557" s="148"/>
      <c r="E557" s="147">
        <v>3198101.12</v>
      </c>
      <c r="F557" s="147">
        <v>3198101.12</v>
      </c>
      <c r="G557" s="146">
        <v>3198101.12</v>
      </c>
    </row>
    <row r="558" spans="1:7" outlineLevel="5" x14ac:dyDescent="0.25">
      <c r="A558" s="145" t="s">
        <v>680</v>
      </c>
      <c r="B558" s="144" t="s">
        <v>641</v>
      </c>
      <c r="C558" s="144" t="s">
        <v>679</v>
      </c>
      <c r="D558" s="143"/>
      <c r="E558" s="142">
        <v>3198101.12</v>
      </c>
      <c r="F558" s="142">
        <v>3198101.12</v>
      </c>
      <c r="G558" s="141">
        <v>3198101.12</v>
      </c>
    </row>
    <row r="559" spans="1:7" ht="25.5" outlineLevel="6" x14ac:dyDescent="0.25">
      <c r="A559" s="140" t="s">
        <v>389</v>
      </c>
      <c r="B559" s="139" t="s">
        <v>641</v>
      </c>
      <c r="C559" s="139" t="s">
        <v>679</v>
      </c>
      <c r="D559" s="139" t="s">
        <v>386</v>
      </c>
      <c r="E559" s="138">
        <v>3198101.12</v>
      </c>
      <c r="F559" s="138">
        <v>3198101.12</v>
      </c>
      <c r="G559" s="137">
        <v>3198101.12</v>
      </c>
    </row>
    <row r="560" spans="1:7" outlineLevel="4" x14ac:dyDescent="0.25">
      <c r="A560" s="150" t="s">
        <v>619</v>
      </c>
      <c r="B560" s="149" t="s">
        <v>641</v>
      </c>
      <c r="C560" s="149" t="s">
        <v>618</v>
      </c>
      <c r="D560" s="148"/>
      <c r="E560" s="147">
        <v>4180875.02</v>
      </c>
      <c r="F560" s="147">
        <v>2163698.85</v>
      </c>
      <c r="G560" s="146">
        <v>2163698.85</v>
      </c>
    </row>
    <row r="561" spans="1:7" outlineLevel="5" x14ac:dyDescent="0.25">
      <c r="A561" s="145" t="s">
        <v>617</v>
      </c>
      <c r="B561" s="144" t="s">
        <v>641</v>
      </c>
      <c r="C561" s="144" t="s">
        <v>616</v>
      </c>
      <c r="D561" s="143"/>
      <c r="E561" s="142">
        <v>443825.79</v>
      </c>
      <c r="F561" s="142">
        <v>471816.8</v>
      </c>
      <c r="G561" s="141">
        <v>471816.8</v>
      </c>
    </row>
    <row r="562" spans="1:7" ht="25.5" outlineLevel="6" x14ac:dyDescent="0.25">
      <c r="A562" s="140" t="s">
        <v>389</v>
      </c>
      <c r="B562" s="139" t="s">
        <v>641</v>
      </c>
      <c r="C562" s="139" t="s">
        <v>616</v>
      </c>
      <c r="D562" s="139" t="s">
        <v>386</v>
      </c>
      <c r="E562" s="138">
        <v>443825.79</v>
      </c>
      <c r="F562" s="138">
        <v>471816.8</v>
      </c>
      <c r="G562" s="137">
        <v>471816.8</v>
      </c>
    </row>
    <row r="563" spans="1:7" outlineLevel="5" x14ac:dyDescent="0.25">
      <c r="A563" s="145" t="s">
        <v>678</v>
      </c>
      <c r="B563" s="144" t="s">
        <v>641</v>
      </c>
      <c r="C563" s="144" t="s">
        <v>677</v>
      </c>
      <c r="D563" s="143"/>
      <c r="E563" s="142">
        <v>3124935.12</v>
      </c>
      <c r="F563" s="142">
        <v>1066245.7</v>
      </c>
      <c r="G563" s="141">
        <v>1066245.7</v>
      </c>
    </row>
    <row r="564" spans="1:7" ht="25.5" outlineLevel="6" x14ac:dyDescent="0.25">
      <c r="A564" s="140" t="s">
        <v>389</v>
      </c>
      <c r="B564" s="139" t="s">
        <v>641</v>
      </c>
      <c r="C564" s="139" t="s">
        <v>677</v>
      </c>
      <c r="D564" s="139" t="s">
        <v>386</v>
      </c>
      <c r="E564" s="138">
        <v>3124935.12</v>
      </c>
      <c r="F564" s="138">
        <v>1066245.7</v>
      </c>
      <c r="G564" s="137">
        <v>1066245.7</v>
      </c>
    </row>
    <row r="565" spans="1:7" outlineLevel="5" x14ac:dyDescent="0.25">
      <c r="A565" s="145" t="s">
        <v>615</v>
      </c>
      <c r="B565" s="144" t="s">
        <v>641</v>
      </c>
      <c r="C565" s="144" t="s">
        <v>614</v>
      </c>
      <c r="D565" s="143"/>
      <c r="E565" s="142">
        <v>74810.210000000006</v>
      </c>
      <c r="F565" s="142">
        <v>88332.45</v>
      </c>
      <c r="G565" s="141">
        <v>88332.45</v>
      </c>
    </row>
    <row r="566" spans="1:7" ht="25.5" outlineLevel="6" x14ac:dyDescent="0.25">
      <c r="A566" s="140" t="s">
        <v>389</v>
      </c>
      <c r="B566" s="139" t="s">
        <v>641</v>
      </c>
      <c r="C566" s="139" t="s">
        <v>614</v>
      </c>
      <c r="D566" s="139" t="s">
        <v>386</v>
      </c>
      <c r="E566" s="138">
        <v>74810.210000000006</v>
      </c>
      <c r="F566" s="138">
        <v>88332.45</v>
      </c>
      <c r="G566" s="137">
        <v>88332.45</v>
      </c>
    </row>
    <row r="567" spans="1:7" outlineLevel="5" x14ac:dyDescent="0.25">
      <c r="A567" s="145" t="s">
        <v>676</v>
      </c>
      <c r="B567" s="144" t="s">
        <v>641</v>
      </c>
      <c r="C567" s="144" t="s">
        <v>675</v>
      </c>
      <c r="D567" s="143"/>
      <c r="E567" s="142">
        <v>537303.9</v>
      </c>
      <c r="F567" s="142">
        <v>537303.9</v>
      </c>
      <c r="G567" s="141">
        <v>537303.9</v>
      </c>
    </row>
    <row r="568" spans="1:7" ht="25.5" outlineLevel="6" x14ac:dyDescent="0.25">
      <c r="A568" s="140" t="s">
        <v>389</v>
      </c>
      <c r="B568" s="139" t="s">
        <v>641</v>
      </c>
      <c r="C568" s="139" t="s">
        <v>675</v>
      </c>
      <c r="D568" s="139" t="s">
        <v>386</v>
      </c>
      <c r="E568" s="138">
        <v>537303.9</v>
      </c>
      <c r="F568" s="138">
        <v>537303.9</v>
      </c>
      <c r="G568" s="137">
        <v>537303.9</v>
      </c>
    </row>
    <row r="569" spans="1:7" outlineLevel="4" x14ac:dyDescent="0.25">
      <c r="A569" s="150" t="s">
        <v>674</v>
      </c>
      <c r="B569" s="149" t="s">
        <v>641</v>
      </c>
      <c r="C569" s="149" t="s">
        <v>673</v>
      </c>
      <c r="D569" s="148"/>
      <c r="E569" s="147">
        <v>436445.25</v>
      </c>
      <c r="F569" s="147">
        <v>436445.25</v>
      </c>
      <c r="G569" s="146">
        <v>436445.25</v>
      </c>
    </row>
    <row r="570" spans="1:7" ht="25.5" outlineLevel="5" x14ac:dyDescent="0.25">
      <c r="A570" s="145" t="s">
        <v>672</v>
      </c>
      <c r="B570" s="144" t="s">
        <v>641</v>
      </c>
      <c r="C570" s="144" t="s">
        <v>671</v>
      </c>
      <c r="D570" s="143"/>
      <c r="E570" s="142">
        <v>93444.73</v>
      </c>
      <c r="F570" s="142">
        <v>93444.73</v>
      </c>
      <c r="G570" s="141">
        <v>93444.73</v>
      </c>
    </row>
    <row r="571" spans="1:7" ht="25.5" outlineLevel="6" x14ac:dyDescent="0.25">
      <c r="A571" s="140" t="s">
        <v>389</v>
      </c>
      <c r="B571" s="139" t="s">
        <v>641</v>
      </c>
      <c r="C571" s="139" t="s">
        <v>671</v>
      </c>
      <c r="D571" s="139" t="s">
        <v>386</v>
      </c>
      <c r="E571" s="138">
        <v>93444.73</v>
      </c>
      <c r="F571" s="138">
        <v>93444.73</v>
      </c>
      <c r="G571" s="137">
        <v>93444.73</v>
      </c>
    </row>
    <row r="572" spans="1:7" outlineLevel="5" x14ac:dyDescent="0.25">
      <c r="A572" s="145" t="s">
        <v>670</v>
      </c>
      <c r="B572" s="144" t="s">
        <v>641</v>
      </c>
      <c r="C572" s="144" t="s">
        <v>669</v>
      </c>
      <c r="D572" s="143"/>
      <c r="E572" s="142">
        <v>343000.52</v>
      </c>
      <c r="F572" s="142">
        <v>343000.52</v>
      </c>
      <c r="G572" s="141">
        <v>343000.52</v>
      </c>
    </row>
    <row r="573" spans="1:7" ht="25.5" outlineLevel="6" x14ac:dyDescent="0.25">
      <c r="A573" s="140" t="s">
        <v>389</v>
      </c>
      <c r="B573" s="139" t="s">
        <v>641</v>
      </c>
      <c r="C573" s="139" t="s">
        <v>669</v>
      </c>
      <c r="D573" s="139" t="s">
        <v>386</v>
      </c>
      <c r="E573" s="138">
        <v>343000.52</v>
      </c>
      <c r="F573" s="138">
        <v>343000.52</v>
      </c>
      <c r="G573" s="137">
        <v>343000.52</v>
      </c>
    </row>
    <row r="574" spans="1:7" ht="25.5" outlineLevel="3" x14ac:dyDescent="0.25">
      <c r="A574" s="155" t="s">
        <v>477</v>
      </c>
      <c r="B574" s="154" t="s">
        <v>641</v>
      </c>
      <c r="C574" s="154" t="s">
        <v>476</v>
      </c>
      <c r="D574" s="153"/>
      <c r="E574" s="152">
        <v>53681047.32</v>
      </c>
      <c r="F574" s="152">
        <v>55037728.200000003</v>
      </c>
      <c r="G574" s="151">
        <v>55037728.200000003</v>
      </c>
    </row>
    <row r="575" spans="1:7" outlineLevel="4" x14ac:dyDescent="0.25">
      <c r="A575" s="150" t="s">
        <v>668</v>
      </c>
      <c r="B575" s="149" t="s">
        <v>641</v>
      </c>
      <c r="C575" s="149" t="s">
        <v>667</v>
      </c>
      <c r="D575" s="148"/>
      <c r="E575" s="147">
        <v>53681047.32</v>
      </c>
      <c r="F575" s="147">
        <v>55037728.200000003</v>
      </c>
      <c r="G575" s="146">
        <v>55037728.200000003</v>
      </c>
    </row>
    <row r="576" spans="1:7" ht="25.5" outlineLevel="5" x14ac:dyDescent="0.25">
      <c r="A576" s="145" t="s">
        <v>404</v>
      </c>
      <c r="B576" s="144" t="s">
        <v>641</v>
      </c>
      <c r="C576" s="144" t="s">
        <v>666</v>
      </c>
      <c r="D576" s="143"/>
      <c r="E576" s="142">
        <v>520000</v>
      </c>
      <c r="F576" s="142">
        <v>0</v>
      </c>
      <c r="G576" s="141">
        <v>0</v>
      </c>
    </row>
    <row r="577" spans="1:7" ht="25.5" outlineLevel="6" x14ac:dyDescent="0.25">
      <c r="A577" s="140" t="s">
        <v>389</v>
      </c>
      <c r="B577" s="139" t="s">
        <v>641</v>
      </c>
      <c r="C577" s="139" t="s">
        <v>666</v>
      </c>
      <c r="D577" s="139" t="s">
        <v>386</v>
      </c>
      <c r="E577" s="138">
        <v>520000</v>
      </c>
      <c r="F577" s="138">
        <v>0</v>
      </c>
      <c r="G577" s="137">
        <v>0</v>
      </c>
    </row>
    <row r="578" spans="1:7" ht="25.5" outlineLevel="5" x14ac:dyDescent="0.25">
      <c r="A578" s="145" t="s">
        <v>665</v>
      </c>
      <c r="B578" s="144" t="s">
        <v>641</v>
      </c>
      <c r="C578" s="144" t="s">
        <v>664</v>
      </c>
      <c r="D578" s="143"/>
      <c r="E578" s="142">
        <v>22230671.699999999</v>
      </c>
      <c r="F578" s="142">
        <v>22332954.25</v>
      </c>
      <c r="G578" s="141">
        <v>22332954.25</v>
      </c>
    </row>
    <row r="579" spans="1:7" ht="25.5" outlineLevel="6" x14ac:dyDescent="0.25">
      <c r="A579" s="140" t="s">
        <v>389</v>
      </c>
      <c r="B579" s="139" t="s">
        <v>641</v>
      </c>
      <c r="C579" s="139" t="s">
        <v>664</v>
      </c>
      <c r="D579" s="139" t="s">
        <v>386</v>
      </c>
      <c r="E579" s="138">
        <v>22230671.699999999</v>
      </c>
      <c r="F579" s="138">
        <v>22332954.25</v>
      </c>
      <c r="G579" s="137">
        <v>22332954.25</v>
      </c>
    </row>
    <row r="580" spans="1:7" ht="38.25" outlineLevel="5" x14ac:dyDescent="0.25">
      <c r="A580" s="145" t="s">
        <v>663</v>
      </c>
      <c r="B580" s="144" t="s">
        <v>641</v>
      </c>
      <c r="C580" s="144" t="s">
        <v>662</v>
      </c>
      <c r="D580" s="143"/>
      <c r="E580" s="142">
        <v>251674.88</v>
      </c>
      <c r="F580" s="142">
        <v>0</v>
      </c>
      <c r="G580" s="141">
        <v>0</v>
      </c>
    </row>
    <row r="581" spans="1:7" ht="25.5" outlineLevel="6" x14ac:dyDescent="0.25">
      <c r="A581" s="140" t="s">
        <v>389</v>
      </c>
      <c r="B581" s="139" t="s">
        <v>641</v>
      </c>
      <c r="C581" s="139" t="s">
        <v>662</v>
      </c>
      <c r="D581" s="139" t="s">
        <v>386</v>
      </c>
      <c r="E581" s="138">
        <v>251674.88</v>
      </c>
      <c r="F581" s="138">
        <v>0</v>
      </c>
      <c r="G581" s="137">
        <v>0</v>
      </c>
    </row>
    <row r="582" spans="1:7" ht="38.25" outlineLevel="5" x14ac:dyDescent="0.25">
      <c r="A582" s="145" t="s">
        <v>400</v>
      </c>
      <c r="B582" s="144" t="s">
        <v>641</v>
      </c>
      <c r="C582" s="144" t="s">
        <v>661</v>
      </c>
      <c r="D582" s="143"/>
      <c r="E582" s="142">
        <v>30678700.739999998</v>
      </c>
      <c r="F582" s="142">
        <v>32704773.949999999</v>
      </c>
      <c r="G582" s="141">
        <v>32704773.949999999</v>
      </c>
    </row>
    <row r="583" spans="1:7" ht="25.5" outlineLevel="6" x14ac:dyDescent="0.25">
      <c r="A583" s="140" t="s">
        <v>389</v>
      </c>
      <c r="B583" s="139" t="s">
        <v>641</v>
      </c>
      <c r="C583" s="139" t="s">
        <v>661</v>
      </c>
      <c r="D583" s="139" t="s">
        <v>386</v>
      </c>
      <c r="E583" s="138">
        <v>30678700.739999998</v>
      </c>
      <c r="F583" s="138">
        <v>32704773.949999999</v>
      </c>
      <c r="G583" s="137">
        <v>32704773.949999999</v>
      </c>
    </row>
    <row r="584" spans="1:7" ht="25.5" outlineLevel="2" x14ac:dyDescent="0.25">
      <c r="A584" s="160" t="s">
        <v>597</v>
      </c>
      <c r="B584" s="159" t="s">
        <v>641</v>
      </c>
      <c r="C584" s="159" t="s">
        <v>596</v>
      </c>
      <c r="D584" s="158"/>
      <c r="E584" s="157">
        <v>46617651.289999999</v>
      </c>
      <c r="F584" s="157">
        <v>46604125.380000003</v>
      </c>
      <c r="G584" s="156">
        <v>46604125.380000003</v>
      </c>
    </row>
    <row r="585" spans="1:7" ht="25.5" outlineLevel="4" x14ac:dyDescent="0.25">
      <c r="A585" s="150" t="s">
        <v>660</v>
      </c>
      <c r="B585" s="149" t="s">
        <v>641</v>
      </c>
      <c r="C585" s="149" t="s">
        <v>659</v>
      </c>
      <c r="D585" s="148"/>
      <c r="E585" s="147">
        <v>46617651.289999999</v>
      </c>
      <c r="F585" s="147">
        <v>46604125.380000003</v>
      </c>
      <c r="G585" s="146">
        <v>46604125.380000003</v>
      </c>
    </row>
    <row r="586" spans="1:7" ht="25.5" outlineLevel="5" x14ac:dyDescent="0.25">
      <c r="A586" s="145" t="s">
        <v>404</v>
      </c>
      <c r="B586" s="144" t="s">
        <v>641</v>
      </c>
      <c r="C586" s="144" t="s">
        <v>658</v>
      </c>
      <c r="D586" s="143"/>
      <c r="E586" s="142">
        <v>334000</v>
      </c>
      <c r="F586" s="142">
        <v>0</v>
      </c>
      <c r="G586" s="141">
        <v>0</v>
      </c>
    </row>
    <row r="587" spans="1:7" ht="25.5" outlineLevel="6" x14ac:dyDescent="0.25">
      <c r="A587" s="140" t="s">
        <v>389</v>
      </c>
      <c r="B587" s="139" t="s">
        <v>641</v>
      </c>
      <c r="C587" s="139" t="s">
        <v>658</v>
      </c>
      <c r="D587" s="139" t="s">
        <v>386</v>
      </c>
      <c r="E587" s="138">
        <v>334000</v>
      </c>
      <c r="F587" s="138">
        <v>0</v>
      </c>
      <c r="G587" s="137">
        <v>0</v>
      </c>
    </row>
    <row r="588" spans="1:7" outlineLevel="5" x14ac:dyDescent="0.25">
      <c r="A588" s="145" t="s">
        <v>657</v>
      </c>
      <c r="B588" s="144" t="s">
        <v>641</v>
      </c>
      <c r="C588" s="144" t="s">
        <v>656</v>
      </c>
      <c r="D588" s="143"/>
      <c r="E588" s="142">
        <v>7884471.04</v>
      </c>
      <c r="F588" s="142">
        <v>7943092.2400000002</v>
      </c>
      <c r="G588" s="141">
        <v>7943092.2400000002</v>
      </c>
    </row>
    <row r="589" spans="1:7" ht="25.5" outlineLevel="6" x14ac:dyDescent="0.25">
      <c r="A589" s="140" t="s">
        <v>389</v>
      </c>
      <c r="B589" s="139" t="s">
        <v>641</v>
      </c>
      <c r="C589" s="139" t="s">
        <v>656</v>
      </c>
      <c r="D589" s="139" t="s">
        <v>386</v>
      </c>
      <c r="E589" s="138">
        <v>7884471.04</v>
      </c>
      <c r="F589" s="138">
        <v>7943092.2400000002</v>
      </c>
      <c r="G589" s="137">
        <v>7943092.2400000002</v>
      </c>
    </row>
    <row r="590" spans="1:7" ht="25.5" outlineLevel="5" x14ac:dyDescent="0.25">
      <c r="A590" s="145" t="s">
        <v>655</v>
      </c>
      <c r="B590" s="144" t="s">
        <v>641</v>
      </c>
      <c r="C590" s="144" t="s">
        <v>654</v>
      </c>
      <c r="D590" s="143"/>
      <c r="E590" s="142">
        <v>65600</v>
      </c>
      <c r="F590" s="142">
        <v>65600</v>
      </c>
      <c r="G590" s="141">
        <v>65600</v>
      </c>
    </row>
    <row r="591" spans="1:7" ht="25.5" outlineLevel="6" x14ac:dyDescent="0.25">
      <c r="A591" s="140" t="s">
        <v>389</v>
      </c>
      <c r="B591" s="139" t="s">
        <v>641</v>
      </c>
      <c r="C591" s="139" t="s">
        <v>654</v>
      </c>
      <c r="D591" s="139" t="s">
        <v>386</v>
      </c>
      <c r="E591" s="138">
        <v>65600</v>
      </c>
      <c r="F591" s="138">
        <v>65600</v>
      </c>
      <c r="G591" s="137">
        <v>65600</v>
      </c>
    </row>
    <row r="592" spans="1:7" ht="25.5" outlineLevel="5" x14ac:dyDescent="0.25">
      <c r="A592" s="145" t="s">
        <v>653</v>
      </c>
      <c r="B592" s="144" t="s">
        <v>641</v>
      </c>
      <c r="C592" s="144" t="s">
        <v>652</v>
      </c>
      <c r="D592" s="143"/>
      <c r="E592" s="142">
        <v>194923.33</v>
      </c>
      <c r="F592" s="142">
        <v>0</v>
      </c>
      <c r="G592" s="141">
        <v>0</v>
      </c>
    </row>
    <row r="593" spans="1:7" ht="25.5" outlineLevel="6" x14ac:dyDescent="0.25">
      <c r="A593" s="140" t="s">
        <v>389</v>
      </c>
      <c r="B593" s="139" t="s">
        <v>641</v>
      </c>
      <c r="C593" s="139" t="s">
        <v>652</v>
      </c>
      <c r="D593" s="139" t="s">
        <v>386</v>
      </c>
      <c r="E593" s="138">
        <v>194923.33</v>
      </c>
      <c r="F593" s="138">
        <v>0</v>
      </c>
      <c r="G593" s="137">
        <v>0</v>
      </c>
    </row>
    <row r="594" spans="1:7" ht="25.5" outlineLevel="5" x14ac:dyDescent="0.25">
      <c r="A594" s="145" t="s">
        <v>116</v>
      </c>
      <c r="B594" s="144" t="s">
        <v>641</v>
      </c>
      <c r="C594" s="144" t="s">
        <v>651</v>
      </c>
      <c r="D594" s="143"/>
      <c r="E594" s="142">
        <v>340252</v>
      </c>
      <c r="F594" s="142">
        <v>340252</v>
      </c>
      <c r="G594" s="141">
        <v>340252</v>
      </c>
    </row>
    <row r="595" spans="1:7" ht="25.5" outlineLevel="6" x14ac:dyDescent="0.25">
      <c r="A595" s="140" t="s">
        <v>389</v>
      </c>
      <c r="B595" s="139" t="s">
        <v>641</v>
      </c>
      <c r="C595" s="139" t="s">
        <v>651</v>
      </c>
      <c r="D595" s="139" t="s">
        <v>386</v>
      </c>
      <c r="E595" s="138">
        <v>340252</v>
      </c>
      <c r="F595" s="138">
        <v>340252</v>
      </c>
      <c r="G595" s="137">
        <v>340252</v>
      </c>
    </row>
    <row r="596" spans="1:7" ht="38.25" outlineLevel="5" x14ac:dyDescent="0.25">
      <c r="A596" s="145" t="s">
        <v>650</v>
      </c>
      <c r="B596" s="144" t="s">
        <v>641</v>
      </c>
      <c r="C596" s="144" t="s">
        <v>649</v>
      </c>
      <c r="D596" s="143"/>
      <c r="E596" s="142">
        <v>63917.78</v>
      </c>
      <c r="F596" s="142">
        <v>0</v>
      </c>
      <c r="G596" s="141">
        <v>0</v>
      </c>
    </row>
    <row r="597" spans="1:7" ht="25.5" outlineLevel="6" x14ac:dyDescent="0.25">
      <c r="A597" s="140" t="s">
        <v>389</v>
      </c>
      <c r="B597" s="139" t="s">
        <v>641</v>
      </c>
      <c r="C597" s="139" t="s">
        <v>649</v>
      </c>
      <c r="D597" s="139" t="s">
        <v>386</v>
      </c>
      <c r="E597" s="138">
        <v>63917.78</v>
      </c>
      <c r="F597" s="138">
        <v>0</v>
      </c>
      <c r="G597" s="137">
        <v>0</v>
      </c>
    </row>
    <row r="598" spans="1:7" ht="38.25" outlineLevel="5" x14ac:dyDescent="0.25">
      <c r="A598" s="145" t="s">
        <v>400</v>
      </c>
      <c r="B598" s="144" t="s">
        <v>641</v>
      </c>
      <c r="C598" s="144" t="s">
        <v>648</v>
      </c>
      <c r="D598" s="143"/>
      <c r="E598" s="142">
        <v>37553679.140000001</v>
      </c>
      <c r="F598" s="142">
        <v>38074373.140000001</v>
      </c>
      <c r="G598" s="141">
        <v>38074373.140000001</v>
      </c>
    </row>
    <row r="599" spans="1:7" ht="25.5" outlineLevel="6" x14ac:dyDescent="0.25">
      <c r="A599" s="140" t="s">
        <v>389</v>
      </c>
      <c r="B599" s="139" t="s">
        <v>641</v>
      </c>
      <c r="C599" s="139" t="s">
        <v>648</v>
      </c>
      <c r="D599" s="139" t="s">
        <v>386</v>
      </c>
      <c r="E599" s="138">
        <v>37553679.140000001</v>
      </c>
      <c r="F599" s="138">
        <v>38074373.140000001</v>
      </c>
      <c r="G599" s="137">
        <v>38074373.140000001</v>
      </c>
    </row>
    <row r="600" spans="1:7" ht="25.5" outlineLevel="5" x14ac:dyDescent="0.25">
      <c r="A600" s="145" t="s">
        <v>556</v>
      </c>
      <c r="B600" s="144" t="s">
        <v>641</v>
      </c>
      <c r="C600" s="144" t="s">
        <v>647</v>
      </c>
      <c r="D600" s="143"/>
      <c r="E600" s="142">
        <v>180808</v>
      </c>
      <c r="F600" s="142">
        <v>180808</v>
      </c>
      <c r="G600" s="141">
        <v>180808</v>
      </c>
    </row>
    <row r="601" spans="1:7" ht="25.5" outlineLevel="6" x14ac:dyDescent="0.25">
      <c r="A601" s="140" t="s">
        <v>389</v>
      </c>
      <c r="B601" s="139" t="s">
        <v>641</v>
      </c>
      <c r="C601" s="139" t="s">
        <v>647</v>
      </c>
      <c r="D601" s="139" t="s">
        <v>386</v>
      </c>
      <c r="E601" s="138">
        <v>180808</v>
      </c>
      <c r="F601" s="138">
        <v>180808</v>
      </c>
      <c r="G601" s="137">
        <v>180808</v>
      </c>
    </row>
    <row r="602" spans="1:7" ht="25.5" outlineLevel="2" x14ac:dyDescent="0.25">
      <c r="A602" s="160" t="s">
        <v>646</v>
      </c>
      <c r="B602" s="159" t="s">
        <v>641</v>
      </c>
      <c r="C602" s="159" t="s">
        <v>645</v>
      </c>
      <c r="D602" s="158"/>
      <c r="E602" s="157">
        <v>6743482</v>
      </c>
      <c r="F602" s="157">
        <v>0</v>
      </c>
      <c r="G602" s="156">
        <v>0</v>
      </c>
    </row>
    <row r="603" spans="1:7" outlineLevel="4" x14ac:dyDescent="0.25">
      <c r="A603" s="150" t="s">
        <v>644</v>
      </c>
      <c r="B603" s="149" t="s">
        <v>641</v>
      </c>
      <c r="C603" s="149" t="s">
        <v>643</v>
      </c>
      <c r="D603" s="148"/>
      <c r="E603" s="147">
        <v>6743482</v>
      </c>
      <c r="F603" s="147">
        <v>0</v>
      </c>
      <c r="G603" s="146">
        <v>0</v>
      </c>
    </row>
    <row r="604" spans="1:7" outlineLevel="5" x14ac:dyDescent="0.25">
      <c r="A604" s="145" t="s">
        <v>642</v>
      </c>
      <c r="B604" s="144" t="s">
        <v>641</v>
      </c>
      <c r="C604" s="144" t="s">
        <v>640</v>
      </c>
      <c r="D604" s="143"/>
      <c r="E604" s="142">
        <v>6743482</v>
      </c>
      <c r="F604" s="142">
        <v>0</v>
      </c>
      <c r="G604" s="141">
        <v>0</v>
      </c>
    </row>
    <row r="605" spans="1:7" outlineLevel="6" x14ac:dyDescent="0.25">
      <c r="A605" s="140" t="s">
        <v>473</v>
      </c>
      <c r="B605" s="139" t="s">
        <v>641</v>
      </c>
      <c r="C605" s="139" t="s">
        <v>640</v>
      </c>
      <c r="D605" s="139" t="s">
        <v>471</v>
      </c>
      <c r="E605" s="138">
        <v>6743482</v>
      </c>
      <c r="F605" s="138">
        <v>0</v>
      </c>
      <c r="G605" s="137">
        <v>0</v>
      </c>
    </row>
    <row r="606" spans="1:7" outlineLevel="1" x14ac:dyDescent="0.25">
      <c r="A606" s="165" t="s">
        <v>639</v>
      </c>
      <c r="B606" s="164" t="s">
        <v>630</v>
      </c>
      <c r="C606" s="163"/>
      <c r="D606" s="163"/>
      <c r="E606" s="162">
        <v>8642070.4299999997</v>
      </c>
      <c r="F606" s="162">
        <v>8642068.4299999997</v>
      </c>
      <c r="G606" s="161">
        <v>8642068.4299999997</v>
      </c>
    </row>
    <row r="607" spans="1:7" ht="25.5" outlineLevel="2" x14ac:dyDescent="0.25">
      <c r="A607" s="160" t="s">
        <v>479</v>
      </c>
      <c r="B607" s="159" t="s">
        <v>630</v>
      </c>
      <c r="C607" s="159" t="s">
        <v>478</v>
      </c>
      <c r="D607" s="158"/>
      <c r="E607" s="157">
        <v>8642070.4299999997</v>
      </c>
      <c r="F607" s="157">
        <v>8642068.4299999997</v>
      </c>
      <c r="G607" s="156">
        <v>8642068.4299999997</v>
      </c>
    </row>
    <row r="608" spans="1:7" outlineLevel="3" x14ac:dyDescent="0.25">
      <c r="A608" s="155" t="s">
        <v>627</v>
      </c>
      <c r="B608" s="154" t="s">
        <v>630</v>
      </c>
      <c r="C608" s="154" t="s">
        <v>626</v>
      </c>
      <c r="D608" s="153"/>
      <c r="E608" s="152">
        <v>6758863</v>
      </c>
      <c r="F608" s="152">
        <v>6758861</v>
      </c>
      <c r="G608" s="151">
        <v>6758861</v>
      </c>
    </row>
    <row r="609" spans="1:7" outlineLevel="4" x14ac:dyDescent="0.25">
      <c r="A609" s="150" t="s">
        <v>619</v>
      </c>
      <c r="B609" s="149" t="s">
        <v>630</v>
      </c>
      <c r="C609" s="149" t="s">
        <v>618</v>
      </c>
      <c r="D609" s="148"/>
      <c r="E609" s="147">
        <v>6758863</v>
      </c>
      <c r="F609" s="147">
        <v>6758861</v>
      </c>
      <c r="G609" s="146">
        <v>6758861</v>
      </c>
    </row>
    <row r="610" spans="1:7" outlineLevel="5" x14ac:dyDescent="0.25">
      <c r="A610" s="145" t="s">
        <v>638</v>
      </c>
      <c r="B610" s="144" t="s">
        <v>630</v>
      </c>
      <c r="C610" s="144" t="s">
        <v>637</v>
      </c>
      <c r="D610" s="143"/>
      <c r="E610" s="142">
        <v>2151545</v>
      </c>
      <c r="F610" s="142">
        <v>2151545</v>
      </c>
      <c r="G610" s="141">
        <v>2151545</v>
      </c>
    </row>
    <row r="611" spans="1:7" ht="25.5" outlineLevel="6" x14ac:dyDescent="0.25">
      <c r="A611" s="140" t="s">
        <v>389</v>
      </c>
      <c r="B611" s="139" t="s">
        <v>630</v>
      </c>
      <c r="C611" s="139" t="s">
        <v>637</v>
      </c>
      <c r="D611" s="139" t="s">
        <v>386</v>
      </c>
      <c r="E611" s="138">
        <v>2151545</v>
      </c>
      <c r="F611" s="138">
        <v>2151545</v>
      </c>
      <c r="G611" s="137">
        <v>2151545</v>
      </c>
    </row>
    <row r="612" spans="1:7" ht="25.5" outlineLevel="5" x14ac:dyDescent="0.25">
      <c r="A612" s="145" t="s">
        <v>114</v>
      </c>
      <c r="B612" s="144" t="s">
        <v>630</v>
      </c>
      <c r="C612" s="144" t="s">
        <v>636</v>
      </c>
      <c r="D612" s="143"/>
      <c r="E612" s="142">
        <v>3008578</v>
      </c>
      <c r="F612" s="142">
        <v>3008578</v>
      </c>
      <c r="G612" s="141">
        <v>3008578</v>
      </c>
    </row>
    <row r="613" spans="1:7" ht="25.5" outlineLevel="6" x14ac:dyDescent="0.25">
      <c r="A613" s="140" t="s">
        <v>389</v>
      </c>
      <c r="B613" s="139" t="s">
        <v>630</v>
      </c>
      <c r="C613" s="139" t="s">
        <v>636</v>
      </c>
      <c r="D613" s="139" t="s">
        <v>386</v>
      </c>
      <c r="E613" s="138">
        <v>3008578</v>
      </c>
      <c r="F613" s="138">
        <v>3008578</v>
      </c>
      <c r="G613" s="137">
        <v>3008578</v>
      </c>
    </row>
    <row r="614" spans="1:7" ht="25.5" outlineLevel="5" x14ac:dyDescent="0.25">
      <c r="A614" s="145" t="s">
        <v>635</v>
      </c>
      <c r="B614" s="144" t="s">
        <v>630</v>
      </c>
      <c r="C614" s="144" t="s">
        <v>634</v>
      </c>
      <c r="D614" s="143"/>
      <c r="E614" s="142">
        <v>1598740</v>
      </c>
      <c r="F614" s="142">
        <v>1598738</v>
      </c>
      <c r="G614" s="141">
        <v>1598738</v>
      </c>
    </row>
    <row r="615" spans="1:7" ht="25.5" outlineLevel="6" x14ac:dyDescent="0.25">
      <c r="A615" s="140" t="s">
        <v>389</v>
      </c>
      <c r="B615" s="139" t="s">
        <v>630</v>
      </c>
      <c r="C615" s="139" t="s">
        <v>634</v>
      </c>
      <c r="D615" s="139" t="s">
        <v>386</v>
      </c>
      <c r="E615" s="138">
        <v>1598740</v>
      </c>
      <c r="F615" s="138">
        <v>1598738</v>
      </c>
      <c r="G615" s="137">
        <v>1598738</v>
      </c>
    </row>
    <row r="616" spans="1:7" ht="25.5" outlineLevel="3" x14ac:dyDescent="0.25">
      <c r="A616" s="155" t="s">
        <v>477</v>
      </c>
      <c r="B616" s="154" t="s">
        <v>630</v>
      </c>
      <c r="C616" s="154" t="s">
        <v>476</v>
      </c>
      <c r="D616" s="153"/>
      <c r="E616" s="152">
        <v>1883207.43</v>
      </c>
      <c r="F616" s="152">
        <v>1883207.43</v>
      </c>
      <c r="G616" s="151">
        <v>1883207.43</v>
      </c>
    </row>
    <row r="617" spans="1:7" ht="25.5" outlineLevel="4" x14ac:dyDescent="0.25">
      <c r="A617" s="150" t="s">
        <v>633</v>
      </c>
      <c r="B617" s="149" t="s">
        <v>630</v>
      </c>
      <c r="C617" s="149" t="s">
        <v>632</v>
      </c>
      <c r="D617" s="148"/>
      <c r="E617" s="147">
        <v>1883207.43</v>
      </c>
      <c r="F617" s="147">
        <v>1883207.43</v>
      </c>
      <c r="G617" s="146">
        <v>1883207.43</v>
      </c>
    </row>
    <row r="618" spans="1:7" ht="25.5" outlineLevel="5" x14ac:dyDescent="0.25">
      <c r="A618" s="145" t="s">
        <v>631</v>
      </c>
      <c r="B618" s="144" t="s">
        <v>630</v>
      </c>
      <c r="C618" s="144" t="s">
        <v>629</v>
      </c>
      <c r="D618" s="143"/>
      <c r="E618" s="142">
        <v>1883207.43</v>
      </c>
      <c r="F618" s="142">
        <v>1883207.43</v>
      </c>
      <c r="G618" s="141">
        <v>1883207.43</v>
      </c>
    </row>
    <row r="619" spans="1:7" ht="25.5" outlineLevel="6" x14ac:dyDescent="0.25">
      <c r="A619" s="140" t="s">
        <v>389</v>
      </c>
      <c r="B619" s="139" t="s">
        <v>630</v>
      </c>
      <c r="C619" s="139" t="s">
        <v>629</v>
      </c>
      <c r="D619" s="139" t="s">
        <v>386</v>
      </c>
      <c r="E619" s="138">
        <v>1883207.43</v>
      </c>
      <c r="F619" s="138">
        <v>1883207.43</v>
      </c>
      <c r="G619" s="137">
        <v>1883207.43</v>
      </c>
    </row>
    <row r="620" spans="1:7" outlineLevel="1" x14ac:dyDescent="0.25">
      <c r="A620" s="165" t="s">
        <v>628</v>
      </c>
      <c r="B620" s="164" t="s">
        <v>604</v>
      </c>
      <c r="C620" s="163"/>
      <c r="D620" s="163"/>
      <c r="E620" s="162">
        <v>6618989.3399999999</v>
      </c>
      <c r="F620" s="162">
        <v>6092517.96</v>
      </c>
      <c r="G620" s="161">
        <v>6092517.96</v>
      </c>
    </row>
    <row r="621" spans="1:7" ht="25.5" outlineLevel="2" x14ac:dyDescent="0.25">
      <c r="A621" s="160" t="s">
        <v>479</v>
      </c>
      <c r="B621" s="159" t="s">
        <v>604</v>
      </c>
      <c r="C621" s="159" t="s">
        <v>478</v>
      </c>
      <c r="D621" s="158"/>
      <c r="E621" s="157">
        <v>6350604.8600000003</v>
      </c>
      <c r="F621" s="157">
        <v>5824133.4800000004</v>
      </c>
      <c r="G621" s="156">
        <v>5824133.4800000004</v>
      </c>
    </row>
    <row r="622" spans="1:7" outlineLevel="3" x14ac:dyDescent="0.25">
      <c r="A622" s="155" t="s">
        <v>627</v>
      </c>
      <c r="B622" s="154" t="s">
        <v>604</v>
      </c>
      <c r="C622" s="154" t="s">
        <v>626</v>
      </c>
      <c r="D622" s="153"/>
      <c r="E622" s="152">
        <v>610233.36</v>
      </c>
      <c r="F622" s="152">
        <v>223761.98</v>
      </c>
      <c r="G622" s="151">
        <v>223761.98</v>
      </c>
    </row>
    <row r="623" spans="1:7" outlineLevel="4" x14ac:dyDescent="0.25">
      <c r="A623" s="150" t="s">
        <v>625</v>
      </c>
      <c r="B623" s="149" t="s">
        <v>604</v>
      </c>
      <c r="C623" s="149" t="s">
        <v>624</v>
      </c>
      <c r="D623" s="148"/>
      <c r="E623" s="147">
        <v>568720.11</v>
      </c>
      <c r="F623" s="147">
        <v>223761.98</v>
      </c>
      <c r="G623" s="146">
        <v>223761.98</v>
      </c>
    </row>
    <row r="624" spans="1:7" outlineLevel="5" x14ac:dyDescent="0.25">
      <c r="A624" s="145" t="s">
        <v>623</v>
      </c>
      <c r="B624" s="144" t="s">
        <v>604</v>
      </c>
      <c r="C624" s="144" t="s">
        <v>622</v>
      </c>
      <c r="D624" s="143"/>
      <c r="E624" s="142">
        <v>344958.13</v>
      </c>
      <c r="F624" s="142">
        <v>0</v>
      </c>
      <c r="G624" s="141">
        <v>0</v>
      </c>
    </row>
    <row r="625" spans="1:7" outlineLevel="6" x14ac:dyDescent="0.25">
      <c r="A625" s="140" t="s">
        <v>473</v>
      </c>
      <c r="B625" s="139" t="s">
        <v>604</v>
      </c>
      <c r="C625" s="139" t="s">
        <v>622</v>
      </c>
      <c r="D625" s="139" t="s">
        <v>471</v>
      </c>
      <c r="E625" s="138">
        <v>344958.13</v>
      </c>
      <c r="F625" s="138">
        <v>0</v>
      </c>
      <c r="G625" s="137">
        <v>0</v>
      </c>
    </row>
    <row r="626" spans="1:7" ht="25.5" outlineLevel="5" x14ac:dyDescent="0.25">
      <c r="A626" s="145" t="s">
        <v>621</v>
      </c>
      <c r="B626" s="144" t="s">
        <v>604</v>
      </c>
      <c r="C626" s="144" t="s">
        <v>620</v>
      </c>
      <c r="D626" s="143"/>
      <c r="E626" s="142">
        <v>223761.98</v>
      </c>
      <c r="F626" s="142">
        <v>223761.98</v>
      </c>
      <c r="G626" s="141">
        <v>223761.98</v>
      </c>
    </row>
    <row r="627" spans="1:7" outlineLevel="6" x14ac:dyDescent="0.25">
      <c r="A627" s="140" t="s">
        <v>473</v>
      </c>
      <c r="B627" s="139" t="s">
        <v>604</v>
      </c>
      <c r="C627" s="139" t="s">
        <v>620</v>
      </c>
      <c r="D627" s="139" t="s">
        <v>471</v>
      </c>
      <c r="E627" s="138">
        <v>223761.98</v>
      </c>
      <c r="F627" s="138">
        <v>223761.98</v>
      </c>
      <c r="G627" s="137">
        <v>223761.98</v>
      </c>
    </row>
    <row r="628" spans="1:7" outlineLevel="4" x14ac:dyDescent="0.25">
      <c r="A628" s="150" t="s">
        <v>619</v>
      </c>
      <c r="B628" s="149" t="s">
        <v>604</v>
      </c>
      <c r="C628" s="149" t="s">
        <v>618</v>
      </c>
      <c r="D628" s="148"/>
      <c r="E628" s="147">
        <v>41513.25</v>
      </c>
      <c r="F628" s="147">
        <v>0</v>
      </c>
      <c r="G628" s="146">
        <v>0</v>
      </c>
    </row>
    <row r="629" spans="1:7" outlineLevel="5" x14ac:dyDescent="0.25">
      <c r="A629" s="145" t="s">
        <v>617</v>
      </c>
      <c r="B629" s="144" t="s">
        <v>604</v>
      </c>
      <c r="C629" s="144" t="s">
        <v>616</v>
      </c>
      <c r="D629" s="143"/>
      <c r="E629" s="142">
        <v>27991.01</v>
      </c>
      <c r="F629" s="142">
        <v>0</v>
      </c>
      <c r="G629" s="141">
        <v>0</v>
      </c>
    </row>
    <row r="630" spans="1:7" outlineLevel="6" x14ac:dyDescent="0.25">
      <c r="A630" s="140" t="s">
        <v>473</v>
      </c>
      <c r="B630" s="139" t="s">
        <v>604</v>
      </c>
      <c r="C630" s="139" t="s">
        <v>616</v>
      </c>
      <c r="D630" s="139" t="s">
        <v>471</v>
      </c>
      <c r="E630" s="138">
        <v>27991.01</v>
      </c>
      <c r="F630" s="138">
        <v>0</v>
      </c>
      <c r="G630" s="137">
        <v>0</v>
      </c>
    </row>
    <row r="631" spans="1:7" outlineLevel="5" x14ac:dyDescent="0.25">
      <c r="A631" s="145" t="s">
        <v>615</v>
      </c>
      <c r="B631" s="144" t="s">
        <v>604</v>
      </c>
      <c r="C631" s="144" t="s">
        <v>614</v>
      </c>
      <c r="D631" s="143"/>
      <c r="E631" s="142">
        <v>13522.24</v>
      </c>
      <c r="F631" s="142">
        <v>0</v>
      </c>
      <c r="G631" s="141">
        <v>0</v>
      </c>
    </row>
    <row r="632" spans="1:7" outlineLevel="6" x14ac:dyDescent="0.25">
      <c r="A632" s="140" t="s">
        <v>473</v>
      </c>
      <c r="B632" s="139" t="s">
        <v>604</v>
      </c>
      <c r="C632" s="139" t="s">
        <v>614</v>
      </c>
      <c r="D632" s="139" t="s">
        <v>471</v>
      </c>
      <c r="E632" s="138">
        <v>13522.24</v>
      </c>
      <c r="F632" s="138">
        <v>0</v>
      </c>
      <c r="G632" s="137">
        <v>0</v>
      </c>
    </row>
    <row r="633" spans="1:7" ht="25.5" outlineLevel="3" x14ac:dyDescent="0.25">
      <c r="A633" s="155" t="s">
        <v>477</v>
      </c>
      <c r="B633" s="154" t="s">
        <v>604</v>
      </c>
      <c r="C633" s="154" t="s">
        <v>476</v>
      </c>
      <c r="D633" s="153"/>
      <c r="E633" s="152">
        <v>5740371.5</v>
      </c>
      <c r="F633" s="152">
        <v>5600371.5</v>
      </c>
      <c r="G633" s="151">
        <v>5600371.5</v>
      </c>
    </row>
    <row r="634" spans="1:7" outlineLevel="4" x14ac:dyDescent="0.25">
      <c r="A634" s="150" t="s">
        <v>613</v>
      </c>
      <c r="B634" s="149" t="s">
        <v>604</v>
      </c>
      <c r="C634" s="149" t="s">
        <v>612</v>
      </c>
      <c r="D634" s="148"/>
      <c r="E634" s="147">
        <v>5740371.5</v>
      </c>
      <c r="F634" s="147">
        <v>5600371.5</v>
      </c>
      <c r="G634" s="146">
        <v>5600371.5</v>
      </c>
    </row>
    <row r="635" spans="1:7" ht="25.5" outlineLevel="5" x14ac:dyDescent="0.25">
      <c r="A635" s="145" t="s">
        <v>404</v>
      </c>
      <c r="B635" s="144" t="s">
        <v>604</v>
      </c>
      <c r="C635" s="144" t="s">
        <v>611</v>
      </c>
      <c r="D635" s="143"/>
      <c r="E635" s="142">
        <v>140000</v>
      </c>
      <c r="F635" s="142">
        <v>0</v>
      </c>
      <c r="G635" s="141">
        <v>0</v>
      </c>
    </row>
    <row r="636" spans="1:7" ht="25.5" outlineLevel="6" x14ac:dyDescent="0.25">
      <c r="A636" s="140" t="s">
        <v>389</v>
      </c>
      <c r="B636" s="139" t="s">
        <v>604</v>
      </c>
      <c r="C636" s="139" t="s">
        <v>611</v>
      </c>
      <c r="D636" s="139" t="s">
        <v>386</v>
      </c>
      <c r="E636" s="138">
        <v>140000</v>
      </c>
      <c r="F636" s="138">
        <v>0</v>
      </c>
      <c r="G636" s="137">
        <v>0</v>
      </c>
    </row>
    <row r="637" spans="1:7" outlineLevel="5" x14ac:dyDescent="0.25">
      <c r="A637" s="145" t="s">
        <v>610</v>
      </c>
      <c r="B637" s="144" t="s">
        <v>604</v>
      </c>
      <c r="C637" s="144" t="s">
        <v>609</v>
      </c>
      <c r="D637" s="143"/>
      <c r="E637" s="142">
        <v>5186272.22</v>
      </c>
      <c r="F637" s="142">
        <v>5186272.22</v>
      </c>
      <c r="G637" s="141">
        <v>5186272.22</v>
      </c>
    </row>
    <row r="638" spans="1:7" ht="25.5" outlineLevel="6" x14ac:dyDescent="0.25">
      <c r="A638" s="140" t="s">
        <v>389</v>
      </c>
      <c r="B638" s="139" t="s">
        <v>604</v>
      </c>
      <c r="C638" s="139" t="s">
        <v>609</v>
      </c>
      <c r="D638" s="139" t="s">
        <v>386</v>
      </c>
      <c r="E638" s="138">
        <v>5186272.22</v>
      </c>
      <c r="F638" s="138">
        <v>5186272.22</v>
      </c>
      <c r="G638" s="137">
        <v>5186272.22</v>
      </c>
    </row>
    <row r="639" spans="1:7" ht="38.25" outlineLevel="5" x14ac:dyDescent="0.25">
      <c r="A639" s="145" t="s">
        <v>400</v>
      </c>
      <c r="B639" s="144" t="s">
        <v>604</v>
      </c>
      <c r="C639" s="144" t="s">
        <v>608</v>
      </c>
      <c r="D639" s="143"/>
      <c r="E639" s="142">
        <v>414099.28</v>
      </c>
      <c r="F639" s="142">
        <v>414099.28</v>
      </c>
      <c r="G639" s="141">
        <v>414099.28</v>
      </c>
    </row>
    <row r="640" spans="1:7" ht="25.5" outlineLevel="6" x14ac:dyDescent="0.25">
      <c r="A640" s="140" t="s">
        <v>389</v>
      </c>
      <c r="B640" s="139" t="s">
        <v>604</v>
      </c>
      <c r="C640" s="139" t="s">
        <v>608</v>
      </c>
      <c r="D640" s="139" t="s">
        <v>386</v>
      </c>
      <c r="E640" s="138">
        <v>414099.28</v>
      </c>
      <c r="F640" s="138">
        <v>414099.28</v>
      </c>
      <c r="G640" s="137">
        <v>414099.28</v>
      </c>
    </row>
    <row r="641" spans="1:7" ht="25.5" outlineLevel="2" x14ac:dyDescent="0.25">
      <c r="A641" s="160" t="s">
        <v>597</v>
      </c>
      <c r="B641" s="159" t="s">
        <v>604</v>
      </c>
      <c r="C641" s="159" t="s">
        <v>596</v>
      </c>
      <c r="D641" s="158"/>
      <c r="E641" s="157">
        <v>268384.48</v>
      </c>
      <c r="F641" s="157">
        <v>268384.48</v>
      </c>
      <c r="G641" s="156">
        <v>268384.48</v>
      </c>
    </row>
    <row r="642" spans="1:7" outlineLevel="4" x14ac:dyDescent="0.25">
      <c r="A642" s="150" t="s">
        <v>607</v>
      </c>
      <c r="B642" s="149" t="s">
        <v>604</v>
      </c>
      <c r="C642" s="149" t="s">
        <v>606</v>
      </c>
      <c r="D642" s="148"/>
      <c r="E642" s="147">
        <v>268384.48</v>
      </c>
      <c r="F642" s="147">
        <v>268384.48</v>
      </c>
      <c r="G642" s="146">
        <v>268384.48</v>
      </c>
    </row>
    <row r="643" spans="1:7" outlineLevel="5" x14ac:dyDescent="0.25">
      <c r="A643" s="145" t="s">
        <v>605</v>
      </c>
      <c r="B643" s="144" t="s">
        <v>604</v>
      </c>
      <c r="C643" s="144" t="s">
        <v>603</v>
      </c>
      <c r="D643" s="143"/>
      <c r="E643" s="142">
        <v>268384.48</v>
      </c>
      <c r="F643" s="142">
        <v>268384.48</v>
      </c>
      <c r="G643" s="141">
        <v>268384.48</v>
      </c>
    </row>
    <row r="644" spans="1:7" outlineLevel="6" x14ac:dyDescent="0.25">
      <c r="A644" s="140" t="s">
        <v>473</v>
      </c>
      <c r="B644" s="139" t="s">
        <v>604</v>
      </c>
      <c r="C644" s="139" t="s">
        <v>603</v>
      </c>
      <c r="D644" s="139" t="s">
        <v>471</v>
      </c>
      <c r="E644" s="138">
        <v>268384.48</v>
      </c>
      <c r="F644" s="138">
        <v>268384.48</v>
      </c>
      <c r="G644" s="137">
        <v>268384.48</v>
      </c>
    </row>
    <row r="645" spans="1:7" ht="15.75" thickBot="1" x14ac:dyDescent="0.3">
      <c r="A645" s="170" t="s">
        <v>602</v>
      </c>
      <c r="B645" s="169" t="s">
        <v>601</v>
      </c>
      <c r="C645" s="168"/>
      <c r="D645" s="168"/>
      <c r="E645" s="167">
        <v>166916119.03999999</v>
      </c>
      <c r="F645" s="167">
        <v>142327220.03999999</v>
      </c>
      <c r="G645" s="166">
        <v>140089088.31</v>
      </c>
    </row>
    <row r="646" spans="1:7" outlineLevel="1" x14ac:dyDescent="0.25">
      <c r="A646" s="165" t="s">
        <v>600</v>
      </c>
      <c r="B646" s="164" t="s">
        <v>537</v>
      </c>
      <c r="C646" s="163"/>
      <c r="D646" s="163"/>
      <c r="E646" s="162">
        <v>166916119.03999999</v>
      </c>
      <c r="F646" s="162">
        <v>142327220.03999999</v>
      </c>
      <c r="G646" s="161">
        <v>140089088.31</v>
      </c>
    </row>
    <row r="647" spans="1:7" ht="25.5" outlineLevel="2" x14ac:dyDescent="0.25">
      <c r="A647" s="160" t="s">
        <v>454</v>
      </c>
      <c r="B647" s="159" t="s">
        <v>537</v>
      </c>
      <c r="C647" s="159" t="s">
        <v>453</v>
      </c>
      <c r="D647" s="158"/>
      <c r="E647" s="157">
        <v>2811044.7</v>
      </c>
      <c r="F647" s="157">
        <v>2811044.7</v>
      </c>
      <c r="G647" s="156">
        <v>2811044.7</v>
      </c>
    </row>
    <row r="648" spans="1:7" outlineLevel="3" x14ac:dyDescent="0.25">
      <c r="A648" s="155" t="s">
        <v>452</v>
      </c>
      <c r="B648" s="154" t="s">
        <v>537</v>
      </c>
      <c r="C648" s="154" t="s">
        <v>451</v>
      </c>
      <c r="D648" s="153"/>
      <c r="E648" s="152">
        <v>2811044.7</v>
      </c>
      <c r="F648" s="152">
        <v>2811044.7</v>
      </c>
      <c r="G648" s="151">
        <v>2811044.7</v>
      </c>
    </row>
    <row r="649" spans="1:7" outlineLevel="4" x14ac:dyDescent="0.25">
      <c r="A649" s="150" t="s">
        <v>450</v>
      </c>
      <c r="B649" s="149" t="s">
        <v>537</v>
      </c>
      <c r="C649" s="149" t="s">
        <v>449</v>
      </c>
      <c r="D649" s="148"/>
      <c r="E649" s="147">
        <v>2811044.7</v>
      </c>
      <c r="F649" s="147">
        <v>2811044.7</v>
      </c>
      <c r="G649" s="146">
        <v>2811044.7</v>
      </c>
    </row>
    <row r="650" spans="1:7" ht="25.5" outlineLevel="5" x14ac:dyDescent="0.25">
      <c r="A650" s="145" t="s">
        <v>599</v>
      </c>
      <c r="B650" s="144" t="s">
        <v>537</v>
      </c>
      <c r="C650" s="144" t="s">
        <v>598</v>
      </c>
      <c r="D650" s="143"/>
      <c r="E650" s="142">
        <v>2811044.7</v>
      </c>
      <c r="F650" s="142">
        <v>2811044.7</v>
      </c>
      <c r="G650" s="141">
        <v>2811044.7</v>
      </c>
    </row>
    <row r="651" spans="1:7" ht="25.5" outlineLevel="6" x14ac:dyDescent="0.25">
      <c r="A651" s="140" t="s">
        <v>389</v>
      </c>
      <c r="B651" s="139" t="s">
        <v>537</v>
      </c>
      <c r="C651" s="139" t="s">
        <v>598</v>
      </c>
      <c r="D651" s="139" t="s">
        <v>386</v>
      </c>
      <c r="E651" s="138">
        <v>2811044.7</v>
      </c>
      <c r="F651" s="138">
        <v>2811044.7</v>
      </c>
      <c r="G651" s="137">
        <v>2811044.7</v>
      </c>
    </row>
    <row r="652" spans="1:7" ht="25.5" outlineLevel="2" x14ac:dyDescent="0.25">
      <c r="A652" s="160" t="s">
        <v>597</v>
      </c>
      <c r="B652" s="159" t="s">
        <v>537</v>
      </c>
      <c r="C652" s="159" t="s">
        <v>596</v>
      </c>
      <c r="D652" s="158"/>
      <c r="E652" s="157">
        <v>164105074.34</v>
      </c>
      <c r="F652" s="157">
        <v>139516175.34</v>
      </c>
      <c r="G652" s="156">
        <v>137278043.61000001</v>
      </c>
    </row>
    <row r="653" spans="1:7" outlineLevel="4" x14ac:dyDescent="0.25">
      <c r="A653" s="150" t="s">
        <v>595</v>
      </c>
      <c r="B653" s="149" t="s">
        <v>537</v>
      </c>
      <c r="C653" s="149" t="s">
        <v>594</v>
      </c>
      <c r="D653" s="148"/>
      <c r="E653" s="147">
        <v>96533491.870000005</v>
      </c>
      <c r="F653" s="147">
        <v>90660928.540000007</v>
      </c>
      <c r="G653" s="146">
        <v>90922796.810000002</v>
      </c>
    </row>
    <row r="654" spans="1:7" ht="25.5" outlineLevel="5" x14ac:dyDescent="0.25">
      <c r="A654" s="145" t="s">
        <v>404</v>
      </c>
      <c r="B654" s="144" t="s">
        <v>537</v>
      </c>
      <c r="C654" s="144" t="s">
        <v>593</v>
      </c>
      <c r="D654" s="143"/>
      <c r="E654" s="142">
        <v>150000</v>
      </c>
      <c r="F654" s="142">
        <v>0</v>
      </c>
      <c r="G654" s="141">
        <v>0</v>
      </c>
    </row>
    <row r="655" spans="1:7" ht="25.5" outlineLevel="6" x14ac:dyDescent="0.25">
      <c r="A655" s="140" t="s">
        <v>389</v>
      </c>
      <c r="B655" s="139" t="s">
        <v>537</v>
      </c>
      <c r="C655" s="139" t="s">
        <v>593</v>
      </c>
      <c r="D655" s="139" t="s">
        <v>386</v>
      </c>
      <c r="E655" s="138">
        <v>150000</v>
      </c>
      <c r="F655" s="138">
        <v>0</v>
      </c>
      <c r="G655" s="137">
        <v>0</v>
      </c>
    </row>
    <row r="656" spans="1:7" ht="25.5" outlineLevel="5" x14ac:dyDescent="0.25">
      <c r="A656" s="145" t="s">
        <v>592</v>
      </c>
      <c r="B656" s="144" t="s">
        <v>537</v>
      </c>
      <c r="C656" s="144" t="s">
        <v>591</v>
      </c>
      <c r="D656" s="143"/>
      <c r="E656" s="142">
        <v>10141697.15</v>
      </c>
      <c r="F656" s="142">
        <v>10141697.15</v>
      </c>
      <c r="G656" s="141">
        <v>10141697.15</v>
      </c>
    </row>
    <row r="657" spans="1:7" ht="25.5" outlineLevel="6" x14ac:dyDescent="0.25">
      <c r="A657" s="140" t="s">
        <v>389</v>
      </c>
      <c r="B657" s="139" t="s">
        <v>537</v>
      </c>
      <c r="C657" s="139" t="s">
        <v>591</v>
      </c>
      <c r="D657" s="139" t="s">
        <v>386</v>
      </c>
      <c r="E657" s="138">
        <v>10141697.15</v>
      </c>
      <c r="F657" s="138">
        <v>10141697.15</v>
      </c>
      <c r="G657" s="137">
        <v>10141697.15</v>
      </c>
    </row>
    <row r="658" spans="1:7" outlineLevel="5" x14ac:dyDescent="0.25">
      <c r="A658" s="145" t="s">
        <v>590</v>
      </c>
      <c r="B658" s="144" t="s">
        <v>537</v>
      </c>
      <c r="C658" s="144" t="s">
        <v>589</v>
      </c>
      <c r="D658" s="143"/>
      <c r="E658" s="142">
        <v>2586155.4300000002</v>
      </c>
      <c r="F658" s="142">
        <v>2283622.1</v>
      </c>
      <c r="G658" s="141">
        <v>2283622.1</v>
      </c>
    </row>
    <row r="659" spans="1:7" ht="25.5" outlineLevel="6" x14ac:dyDescent="0.25">
      <c r="A659" s="140" t="s">
        <v>389</v>
      </c>
      <c r="B659" s="139" t="s">
        <v>537</v>
      </c>
      <c r="C659" s="139" t="s">
        <v>589</v>
      </c>
      <c r="D659" s="139" t="s">
        <v>386</v>
      </c>
      <c r="E659" s="138">
        <v>2586155.4300000002</v>
      </c>
      <c r="F659" s="138">
        <v>2283622.1</v>
      </c>
      <c r="G659" s="137">
        <v>2283622.1</v>
      </c>
    </row>
    <row r="660" spans="1:7" ht="25.5" outlineLevel="5" x14ac:dyDescent="0.25">
      <c r="A660" s="145" t="s">
        <v>588</v>
      </c>
      <c r="B660" s="144" t="s">
        <v>537</v>
      </c>
      <c r="C660" s="144" t="s">
        <v>587</v>
      </c>
      <c r="D660" s="143"/>
      <c r="E660" s="142">
        <v>3714870</v>
      </c>
      <c r="F660" s="142">
        <v>0</v>
      </c>
      <c r="G660" s="141">
        <v>0</v>
      </c>
    </row>
    <row r="661" spans="1:7" outlineLevel="6" x14ac:dyDescent="0.25">
      <c r="A661" s="140" t="s">
        <v>473</v>
      </c>
      <c r="B661" s="139" t="s">
        <v>537</v>
      </c>
      <c r="C661" s="139" t="s">
        <v>587</v>
      </c>
      <c r="D661" s="139" t="s">
        <v>471</v>
      </c>
      <c r="E661" s="138">
        <v>3714870</v>
      </c>
      <c r="F661" s="138">
        <v>0</v>
      </c>
      <c r="G661" s="137">
        <v>0</v>
      </c>
    </row>
    <row r="662" spans="1:7" ht="25.5" outlineLevel="5" x14ac:dyDescent="0.25">
      <c r="A662" s="145" t="s">
        <v>586</v>
      </c>
      <c r="B662" s="144" t="s">
        <v>537</v>
      </c>
      <c r="C662" s="144" t="s">
        <v>585</v>
      </c>
      <c r="D662" s="143"/>
      <c r="E662" s="142">
        <v>331500</v>
      </c>
      <c r="F662" s="142">
        <v>0</v>
      </c>
      <c r="G662" s="141">
        <v>0</v>
      </c>
    </row>
    <row r="663" spans="1:7" outlineLevel="6" x14ac:dyDescent="0.25">
      <c r="A663" s="140" t="s">
        <v>473</v>
      </c>
      <c r="B663" s="139" t="s">
        <v>537</v>
      </c>
      <c r="C663" s="139" t="s">
        <v>585</v>
      </c>
      <c r="D663" s="139" t="s">
        <v>471</v>
      </c>
      <c r="E663" s="138">
        <v>331500</v>
      </c>
      <c r="F663" s="138">
        <v>0</v>
      </c>
      <c r="G663" s="137">
        <v>0</v>
      </c>
    </row>
    <row r="664" spans="1:7" ht="25.5" outlineLevel="5" x14ac:dyDescent="0.25">
      <c r="A664" s="145" t="s">
        <v>116</v>
      </c>
      <c r="B664" s="144" t="s">
        <v>537</v>
      </c>
      <c r="C664" s="144" t="s">
        <v>584</v>
      </c>
      <c r="D664" s="143"/>
      <c r="E664" s="142">
        <v>369175</v>
      </c>
      <c r="F664" s="142">
        <v>369175</v>
      </c>
      <c r="G664" s="141">
        <v>369175</v>
      </c>
    </row>
    <row r="665" spans="1:7" ht="25.5" outlineLevel="6" x14ac:dyDescent="0.25">
      <c r="A665" s="140" t="s">
        <v>389</v>
      </c>
      <c r="B665" s="139" t="s">
        <v>537</v>
      </c>
      <c r="C665" s="139" t="s">
        <v>584</v>
      </c>
      <c r="D665" s="139" t="s">
        <v>386</v>
      </c>
      <c r="E665" s="138">
        <v>369175</v>
      </c>
      <c r="F665" s="138">
        <v>369175</v>
      </c>
      <c r="G665" s="137">
        <v>369175</v>
      </c>
    </row>
    <row r="666" spans="1:7" ht="25.5" outlineLevel="5" x14ac:dyDescent="0.25">
      <c r="A666" s="145" t="s">
        <v>583</v>
      </c>
      <c r="B666" s="144" t="s">
        <v>537</v>
      </c>
      <c r="C666" s="144" t="s">
        <v>582</v>
      </c>
      <c r="D666" s="143"/>
      <c r="E666" s="142">
        <v>1595712.1</v>
      </c>
      <c r="F666" s="142">
        <v>222052.1</v>
      </c>
      <c r="G666" s="141">
        <v>483920.37</v>
      </c>
    </row>
    <row r="667" spans="1:7" outlineLevel="6" x14ac:dyDescent="0.25">
      <c r="A667" s="140" t="s">
        <v>473</v>
      </c>
      <c r="B667" s="139" t="s">
        <v>537</v>
      </c>
      <c r="C667" s="139" t="s">
        <v>582</v>
      </c>
      <c r="D667" s="139" t="s">
        <v>471</v>
      </c>
      <c r="E667" s="138">
        <v>1595712.1</v>
      </c>
      <c r="F667" s="138">
        <v>222052.1</v>
      </c>
      <c r="G667" s="137">
        <v>483920.37</v>
      </c>
    </row>
    <row r="668" spans="1:7" ht="38.25" outlineLevel="5" x14ac:dyDescent="0.25">
      <c r="A668" s="145" t="s">
        <v>400</v>
      </c>
      <c r="B668" s="144" t="s">
        <v>537</v>
      </c>
      <c r="C668" s="144" t="s">
        <v>581</v>
      </c>
      <c r="D668" s="143"/>
      <c r="E668" s="142">
        <v>77448203.189999998</v>
      </c>
      <c r="F668" s="142">
        <v>77448203.189999998</v>
      </c>
      <c r="G668" s="141">
        <v>77448203.189999998</v>
      </c>
    </row>
    <row r="669" spans="1:7" ht="25.5" outlineLevel="6" x14ac:dyDescent="0.25">
      <c r="A669" s="140" t="s">
        <v>389</v>
      </c>
      <c r="B669" s="139" t="s">
        <v>537</v>
      </c>
      <c r="C669" s="139" t="s">
        <v>581</v>
      </c>
      <c r="D669" s="139" t="s">
        <v>386</v>
      </c>
      <c r="E669" s="138">
        <v>77448203.189999998</v>
      </c>
      <c r="F669" s="138">
        <v>77448203.189999998</v>
      </c>
      <c r="G669" s="137">
        <v>77448203.189999998</v>
      </c>
    </row>
    <row r="670" spans="1:7" ht="25.5" outlineLevel="5" x14ac:dyDescent="0.25">
      <c r="A670" s="145" t="s">
        <v>556</v>
      </c>
      <c r="B670" s="144" t="s">
        <v>537</v>
      </c>
      <c r="C670" s="144" t="s">
        <v>580</v>
      </c>
      <c r="D670" s="143"/>
      <c r="E670" s="142">
        <v>196179</v>
      </c>
      <c r="F670" s="142">
        <v>196179</v>
      </c>
      <c r="G670" s="141">
        <v>196179</v>
      </c>
    </row>
    <row r="671" spans="1:7" ht="25.5" outlineLevel="6" x14ac:dyDescent="0.25">
      <c r="A671" s="140" t="s">
        <v>389</v>
      </c>
      <c r="B671" s="139" t="s">
        <v>537</v>
      </c>
      <c r="C671" s="139" t="s">
        <v>580</v>
      </c>
      <c r="D671" s="139" t="s">
        <v>386</v>
      </c>
      <c r="E671" s="138">
        <v>196179</v>
      </c>
      <c r="F671" s="138">
        <v>196179</v>
      </c>
      <c r="G671" s="137">
        <v>196179</v>
      </c>
    </row>
    <row r="672" spans="1:7" outlineLevel="4" x14ac:dyDescent="0.25">
      <c r="A672" s="150" t="s">
        <v>579</v>
      </c>
      <c r="B672" s="149" t="s">
        <v>537</v>
      </c>
      <c r="C672" s="149" t="s">
        <v>578</v>
      </c>
      <c r="D672" s="148"/>
      <c r="E672" s="147">
        <v>10543255.24</v>
      </c>
      <c r="F672" s="147">
        <v>10338255.24</v>
      </c>
      <c r="G672" s="146">
        <v>10338255.24</v>
      </c>
    </row>
    <row r="673" spans="1:7" ht="25.5" outlineLevel="5" x14ac:dyDescent="0.25">
      <c r="A673" s="145" t="s">
        <v>404</v>
      </c>
      <c r="B673" s="144" t="s">
        <v>537</v>
      </c>
      <c r="C673" s="144" t="s">
        <v>577</v>
      </c>
      <c r="D673" s="143"/>
      <c r="E673" s="142">
        <v>105000</v>
      </c>
      <c r="F673" s="142">
        <v>0</v>
      </c>
      <c r="G673" s="141">
        <v>0</v>
      </c>
    </row>
    <row r="674" spans="1:7" ht="25.5" outlineLevel="6" x14ac:dyDescent="0.25">
      <c r="A674" s="140" t="s">
        <v>389</v>
      </c>
      <c r="B674" s="139" t="s">
        <v>537</v>
      </c>
      <c r="C674" s="139" t="s">
        <v>577</v>
      </c>
      <c r="D674" s="139" t="s">
        <v>386</v>
      </c>
      <c r="E674" s="138">
        <v>105000</v>
      </c>
      <c r="F674" s="138">
        <v>0</v>
      </c>
      <c r="G674" s="137">
        <v>0</v>
      </c>
    </row>
    <row r="675" spans="1:7" ht="25.5" outlineLevel="5" x14ac:dyDescent="0.25">
      <c r="A675" s="145" t="s">
        <v>576</v>
      </c>
      <c r="B675" s="144" t="s">
        <v>537</v>
      </c>
      <c r="C675" s="144" t="s">
        <v>575</v>
      </c>
      <c r="D675" s="143"/>
      <c r="E675" s="142">
        <v>784132.66</v>
      </c>
      <c r="F675" s="142">
        <v>784132.66</v>
      </c>
      <c r="G675" s="141">
        <v>784132.66</v>
      </c>
    </row>
    <row r="676" spans="1:7" ht="25.5" outlineLevel="6" x14ac:dyDescent="0.25">
      <c r="A676" s="140" t="s">
        <v>389</v>
      </c>
      <c r="B676" s="139" t="s">
        <v>537</v>
      </c>
      <c r="C676" s="139" t="s">
        <v>575</v>
      </c>
      <c r="D676" s="139" t="s">
        <v>386</v>
      </c>
      <c r="E676" s="138">
        <v>784132.66</v>
      </c>
      <c r="F676" s="138">
        <v>784132.66</v>
      </c>
      <c r="G676" s="137">
        <v>784132.66</v>
      </c>
    </row>
    <row r="677" spans="1:7" ht="25.5" outlineLevel="5" x14ac:dyDescent="0.25">
      <c r="A677" s="145" t="s">
        <v>574</v>
      </c>
      <c r="B677" s="144" t="s">
        <v>537</v>
      </c>
      <c r="C677" s="144" t="s">
        <v>573</v>
      </c>
      <c r="D677" s="143"/>
      <c r="E677" s="142">
        <v>100000</v>
      </c>
      <c r="F677" s="142">
        <v>0</v>
      </c>
      <c r="G677" s="141">
        <v>0</v>
      </c>
    </row>
    <row r="678" spans="1:7" ht="25.5" outlineLevel="6" x14ac:dyDescent="0.25">
      <c r="A678" s="140" t="s">
        <v>389</v>
      </c>
      <c r="B678" s="139" t="s">
        <v>537</v>
      </c>
      <c r="C678" s="139" t="s">
        <v>573</v>
      </c>
      <c r="D678" s="139" t="s">
        <v>386</v>
      </c>
      <c r="E678" s="138">
        <v>100000</v>
      </c>
      <c r="F678" s="138">
        <v>0</v>
      </c>
      <c r="G678" s="137">
        <v>0</v>
      </c>
    </row>
    <row r="679" spans="1:7" outlineLevel="5" x14ac:dyDescent="0.25">
      <c r="A679" s="145" t="s">
        <v>572</v>
      </c>
      <c r="B679" s="144" t="s">
        <v>537</v>
      </c>
      <c r="C679" s="144" t="s">
        <v>571</v>
      </c>
      <c r="D679" s="143"/>
      <c r="E679" s="142">
        <v>69348</v>
      </c>
      <c r="F679" s="142">
        <v>69348</v>
      </c>
      <c r="G679" s="141">
        <v>69348</v>
      </c>
    </row>
    <row r="680" spans="1:7" ht="25.5" outlineLevel="6" x14ac:dyDescent="0.25">
      <c r="A680" s="140" t="s">
        <v>389</v>
      </c>
      <c r="B680" s="139" t="s">
        <v>537</v>
      </c>
      <c r="C680" s="139" t="s">
        <v>571</v>
      </c>
      <c r="D680" s="139" t="s">
        <v>386</v>
      </c>
      <c r="E680" s="138">
        <v>69348</v>
      </c>
      <c r="F680" s="138">
        <v>69348</v>
      </c>
      <c r="G680" s="137">
        <v>69348</v>
      </c>
    </row>
    <row r="681" spans="1:7" outlineLevel="5" x14ac:dyDescent="0.25">
      <c r="A681" s="145" t="s">
        <v>570</v>
      </c>
      <c r="B681" s="144" t="s">
        <v>537</v>
      </c>
      <c r="C681" s="144" t="s">
        <v>569</v>
      </c>
      <c r="D681" s="143"/>
      <c r="E681" s="142">
        <v>24716</v>
      </c>
      <c r="F681" s="142">
        <v>24716</v>
      </c>
      <c r="G681" s="141">
        <v>24716</v>
      </c>
    </row>
    <row r="682" spans="1:7" ht="25.5" outlineLevel="6" x14ac:dyDescent="0.25">
      <c r="A682" s="140" t="s">
        <v>389</v>
      </c>
      <c r="B682" s="139" t="s">
        <v>537</v>
      </c>
      <c r="C682" s="139" t="s">
        <v>569</v>
      </c>
      <c r="D682" s="139" t="s">
        <v>386</v>
      </c>
      <c r="E682" s="138">
        <v>24716</v>
      </c>
      <c r="F682" s="138">
        <v>24716</v>
      </c>
      <c r="G682" s="137">
        <v>24716</v>
      </c>
    </row>
    <row r="683" spans="1:7" ht="38.25" outlineLevel="5" x14ac:dyDescent="0.25">
      <c r="A683" s="145" t="s">
        <v>400</v>
      </c>
      <c r="B683" s="144" t="s">
        <v>537</v>
      </c>
      <c r="C683" s="144" t="s">
        <v>568</v>
      </c>
      <c r="D683" s="143"/>
      <c r="E683" s="142">
        <v>9460058.5800000001</v>
      </c>
      <c r="F683" s="142">
        <v>9460058.5800000001</v>
      </c>
      <c r="G683" s="141">
        <v>9460058.5800000001</v>
      </c>
    </row>
    <row r="684" spans="1:7" ht="25.5" outlineLevel="6" x14ac:dyDescent="0.25">
      <c r="A684" s="140" t="s">
        <v>389</v>
      </c>
      <c r="B684" s="139" t="s">
        <v>537</v>
      </c>
      <c r="C684" s="139" t="s">
        <v>568</v>
      </c>
      <c r="D684" s="139" t="s">
        <v>386</v>
      </c>
      <c r="E684" s="138">
        <v>9460058.5800000001</v>
      </c>
      <c r="F684" s="138">
        <v>9460058.5800000001</v>
      </c>
      <c r="G684" s="137">
        <v>9460058.5800000001</v>
      </c>
    </row>
    <row r="685" spans="1:7" outlineLevel="4" x14ac:dyDescent="0.25">
      <c r="A685" s="150" t="s">
        <v>567</v>
      </c>
      <c r="B685" s="149" t="s">
        <v>537</v>
      </c>
      <c r="C685" s="149" t="s">
        <v>566</v>
      </c>
      <c r="D685" s="148"/>
      <c r="E685" s="147">
        <v>36449789.560000002</v>
      </c>
      <c r="F685" s="147">
        <v>36016991.560000002</v>
      </c>
      <c r="G685" s="146">
        <v>36016991.560000002</v>
      </c>
    </row>
    <row r="686" spans="1:7" ht="25.5" outlineLevel="5" x14ac:dyDescent="0.25">
      <c r="A686" s="145" t="s">
        <v>404</v>
      </c>
      <c r="B686" s="144" t="s">
        <v>537</v>
      </c>
      <c r="C686" s="144" t="s">
        <v>565</v>
      </c>
      <c r="D686" s="143"/>
      <c r="E686" s="142">
        <v>150000</v>
      </c>
      <c r="F686" s="142">
        <v>0</v>
      </c>
      <c r="G686" s="141">
        <v>0</v>
      </c>
    </row>
    <row r="687" spans="1:7" ht="25.5" outlineLevel="6" x14ac:dyDescent="0.25">
      <c r="A687" s="140" t="s">
        <v>389</v>
      </c>
      <c r="B687" s="139" t="s">
        <v>537</v>
      </c>
      <c r="C687" s="139" t="s">
        <v>565</v>
      </c>
      <c r="D687" s="139" t="s">
        <v>386</v>
      </c>
      <c r="E687" s="138">
        <v>150000</v>
      </c>
      <c r="F687" s="138">
        <v>0</v>
      </c>
      <c r="G687" s="137">
        <v>0</v>
      </c>
    </row>
    <row r="688" spans="1:7" ht="25.5" outlineLevel="5" x14ac:dyDescent="0.25">
      <c r="A688" s="145" t="s">
        <v>564</v>
      </c>
      <c r="B688" s="144" t="s">
        <v>537</v>
      </c>
      <c r="C688" s="144" t="s">
        <v>563</v>
      </c>
      <c r="D688" s="143"/>
      <c r="E688" s="142">
        <v>3781810.53</v>
      </c>
      <c r="F688" s="142">
        <v>3781810.53</v>
      </c>
      <c r="G688" s="141">
        <v>3781810.53</v>
      </c>
    </row>
    <row r="689" spans="1:7" ht="25.5" outlineLevel="6" x14ac:dyDescent="0.25">
      <c r="A689" s="140" t="s">
        <v>389</v>
      </c>
      <c r="B689" s="139" t="s">
        <v>537</v>
      </c>
      <c r="C689" s="139" t="s">
        <v>563</v>
      </c>
      <c r="D689" s="139" t="s">
        <v>386</v>
      </c>
      <c r="E689" s="138">
        <v>3781810.53</v>
      </c>
      <c r="F689" s="138">
        <v>3781810.53</v>
      </c>
      <c r="G689" s="137">
        <v>3781810.53</v>
      </c>
    </row>
    <row r="690" spans="1:7" ht="25.5" outlineLevel="5" x14ac:dyDescent="0.25">
      <c r="A690" s="145" t="s">
        <v>562</v>
      </c>
      <c r="B690" s="144" t="s">
        <v>537</v>
      </c>
      <c r="C690" s="144" t="s">
        <v>561</v>
      </c>
      <c r="D690" s="143"/>
      <c r="E690" s="142">
        <v>201666.67</v>
      </c>
      <c r="F690" s="142">
        <v>0</v>
      </c>
      <c r="G690" s="141">
        <v>0</v>
      </c>
    </row>
    <row r="691" spans="1:7" ht="25.5" outlineLevel="6" x14ac:dyDescent="0.25">
      <c r="A691" s="140" t="s">
        <v>389</v>
      </c>
      <c r="B691" s="139" t="s">
        <v>537</v>
      </c>
      <c r="C691" s="139" t="s">
        <v>561</v>
      </c>
      <c r="D691" s="139" t="s">
        <v>386</v>
      </c>
      <c r="E691" s="138">
        <v>201666.67</v>
      </c>
      <c r="F691" s="138">
        <v>0</v>
      </c>
      <c r="G691" s="137">
        <v>0</v>
      </c>
    </row>
    <row r="692" spans="1:7" ht="25.5" outlineLevel="5" x14ac:dyDescent="0.25">
      <c r="A692" s="145" t="s">
        <v>560</v>
      </c>
      <c r="B692" s="144" t="s">
        <v>537</v>
      </c>
      <c r="C692" s="144" t="s">
        <v>559</v>
      </c>
      <c r="D692" s="143"/>
      <c r="E692" s="142">
        <v>81131.33</v>
      </c>
      <c r="F692" s="142">
        <v>0</v>
      </c>
      <c r="G692" s="141">
        <v>0</v>
      </c>
    </row>
    <row r="693" spans="1:7" ht="25.5" outlineLevel="6" x14ac:dyDescent="0.25">
      <c r="A693" s="140" t="s">
        <v>389</v>
      </c>
      <c r="B693" s="139" t="s">
        <v>537</v>
      </c>
      <c r="C693" s="139" t="s">
        <v>559</v>
      </c>
      <c r="D693" s="139" t="s">
        <v>386</v>
      </c>
      <c r="E693" s="138">
        <v>81131.33</v>
      </c>
      <c r="F693" s="138">
        <v>0</v>
      </c>
      <c r="G693" s="137">
        <v>0</v>
      </c>
    </row>
    <row r="694" spans="1:7" ht="25.5" outlineLevel="5" x14ac:dyDescent="0.25">
      <c r="A694" s="145" t="s">
        <v>116</v>
      </c>
      <c r="B694" s="144" t="s">
        <v>537</v>
      </c>
      <c r="C694" s="144" t="s">
        <v>558</v>
      </c>
      <c r="D694" s="143"/>
      <c r="E694" s="142">
        <v>126787</v>
      </c>
      <c r="F694" s="142">
        <v>126787</v>
      </c>
      <c r="G694" s="141">
        <v>126787</v>
      </c>
    </row>
    <row r="695" spans="1:7" ht="25.5" outlineLevel="6" x14ac:dyDescent="0.25">
      <c r="A695" s="140" t="s">
        <v>389</v>
      </c>
      <c r="B695" s="139" t="s">
        <v>537</v>
      </c>
      <c r="C695" s="139" t="s">
        <v>558</v>
      </c>
      <c r="D695" s="139" t="s">
        <v>386</v>
      </c>
      <c r="E695" s="138">
        <v>126787</v>
      </c>
      <c r="F695" s="138">
        <v>126787</v>
      </c>
      <c r="G695" s="137">
        <v>126787</v>
      </c>
    </row>
    <row r="696" spans="1:7" ht="38.25" outlineLevel="5" x14ac:dyDescent="0.25">
      <c r="A696" s="145" t="s">
        <v>400</v>
      </c>
      <c r="B696" s="144" t="s">
        <v>537</v>
      </c>
      <c r="C696" s="144" t="s">
        <v>557</v>
      </c>
      <c r="D696" s="143"/>
      <c r="E696" s="142">
        <v>32041022.030000001</v>
      </c>
      <c r="F696" s="142">
        <v>32041022.030000001</v>
      </c>
      <c r="G696" s="141">
        <v>32041022.030000001</v>
      </c>
    </row>
    <row r="697" spans="1:7" ht="25.5" outlineLevel="6" x14ac:dyDescent="0.25">
      <c r="A697" s="140" t="s">
        <v>389</v>
      </c>
      <c r="B697" s="139" t="s">
        <v>537</v>
      </c>
      <c r="C697" s="139" t="s">
        <v>557</v>
      </c>
      <c r="D697" s="139" t="s">
        <v>386</v>
      </c>
      <c r="E697" s="138">
        <v>32041022.030000001</v>
      </c>
      <c r="F697" s="138">
        <v>32041022.030000001</v>
      </c>
      <c r="G697" s="137">
        <v>32041022.030000001</v>
      </c>
    </row>
    <row r="698" spans="1:7" ht="25.5" outlineLevel="5" x14ac:dyDescent="0.25">
      <c r="A698" s="145" t="s">
        <v>556</v>
      </c>
      <c r="B698" s="144" t="s">
        <v>537</v>
      </c>
      <c r="C698" s="144" t="s">
        <v>555</v>
      </c>
      <c r="D698" s="143"/>
      <c r="E698" s="142">
        <v>67372</v>
      </c>
      <c r="F698" s="142">
        <v>67372</v>
      </c>
      <c r="G698" s="141">
        <v>67372</v>
      </c>
    </row>
    <row r="699" spans="1:7" ht="25.5" outlineLevel="6" x14ac:dyDescent="0.25">
      <c r="A699" s="140" t="s">
        <v>389</v>
      </c>
      <c r="B699" s="139" t="s">
        <v>537</v>
      </c>
      <c r="C699" s="139" t="s">
        <v>555</v>
      </c>
      <c r="D699" s="139" t="s">
        <v>386</v>
      </c>
      <c r="E699" s="138">
        <v>67372</v>
      </c>
      <c r="F699" s="138">
        <v>67372</v>
      </c>
      <c r="G699" s="137">
        <v>67372</v>
      </c>
    </row>
    <row r="700" spans="1:7" outlineLevel="4" x14ac:dyDescent="0.25">
      <c r="A700" s="150" t="s">
        <v>554</v>
      </c>
      <c r="B700" s="149" t="s">
        <v>537</v>
      </c>
      <c r="C700" s="149" t="s">
        <v>553</v>
      </c>
      <c r="D700" s="148"/>
      <c r="E700" s="147">
        <v>2415623.42</v>
      </c>
      <c r="F700" s="147">
        <v>0</v>
      </c>
      <c r="G700" s="146">
        <v>0</v>
      </c>
    </row>
    <row r="701" spans="1:7" ht="25.5" outlineLevel="5" x14ac:dyDescent="0.25">
      <c r="A701" s="145" t="s">
        <v>552</v>
      </c>
      <c r="B701" s="144" t="s">
        <v>537</v>
      </c>
      <c r="C701" s="144" t="s">
        <v>551</v>
      </c>
      <c r="D701" s="143"/>
      <c r="E701" s="142">
        <v>2415623.42</v>
      </c>
      <c r="F701" s="142">
        <v>0</v>
      </c>
      <c r="G701" s="141">
        <v>0</v>
      </c>
    </row>
    <row r="702" spans="1:7" outlineLevel="6" x14ac:dyDescent="0.25">
      <c r="A702" s="140" t="s">
        <v>373</v>
      </c>
      <c r="B702" s="139" t="s">
        <v>537</v>
      </c>
      <c r="C702" s="139" t="s">
        <v>551</v>
      </c>
      <c r="D702" s="139" t="s">
        <v>370</v>
      </c>
      <c r="E702" s="138">
        <v>2415623.42</v>
      </c>
      <c r="F702" s="138">
        <v>0</v>
      </c>
      <c r="G702" s="137">
        <v>0</v>
      </c>
    </row>
    <row r="703" spans="1:7" ht="25.5" outlineLevel="4" x14ac:dyDescent="0.25">
      <c r="A703" s="150" t="s">
        <v>550</v>
      </c>
      <c r="B703" s="149" t="s">
        <v>537</v>
      </c>
      <c r="C703" s="149" t="s">
        <v>549</v>
      </c>
      <c r="D703" s="148"/>
      <c r="E703" s="147">
        <v>18000000</v>
      </c>
      <c r="F703" s="147">
        <v>0</v>
      </c>
      <c r="G703" s="146">
        <v>0</v>
      </c>
    </row>
    <row r="704" spans="1:7" outlineLevel="5" x14ac:dyDescent="0.25">
      <c r="A704" s="145" t="s">
        <v>548</v>
      </c>
      <c r="B704" s="144" t="s">
        <v>537</v>
      </c>
      <c r="C704" s="144" t="s">
        <v>547</v>
      </c>
      <c r="D704" s="143"/>
      <c r="E704" s="142">
        <v>11754000</v>
      </c>
      <c r="F704" s="142">
        <v>0</v>
      </c>
      <c r="G704" s="141">
        <v>0</v>
      </c>
    </row>
    <row r="705" spans="1:7" outlineLevel="6" x14ac:dyDescent="0.25">
      <c r="A705" s="140" t="s">
        <v>373</v>
      </c>
      <c r="B705" s="139" t="s">
        <v>537</v>
      </c>
      <c r="C705" s="139" t="s">
        <v>547</v>
      </c>
      <c r="D705" s="139" t="s">
        <v>370</v>
      </c>
      <c r="E705" s="138">
        <v>11754000</v>
      </c>
      <c r="F705" s="138">
        <v>0</v>
      </c>
      <c r="G705" s="137">
        <v>0</v>
      </c>
    </row>
    <row r="706" spans="1:7" ht="25.5" outlineLevel="5" x14ac:dyDescent="0.25">
      <c r="A706" s="145" t="s">
        <v>546</v>
      </c>
      <c r="B706" s="144" t="s">
        <v>537</v>
      </c>
      <c r="C706" s="144" t="s">
        <v>545</v>
      </c>
      <c r="D706" s="143"/>
      <c r="E706" s="142">
        <v>6246000</v>
      </c>
      <c r="F706" s="142">
        <v>0</v>
      </c>
      <c r="G706" s="141">
        <v>0</v>
      </c>
    </row>
    <row r="707" spans="1:7" outlineLevel="6" x14ac:dyDescent="0.25">
      <c r="A707" s="140" t="s">
        <v>373</v>
      </c>
      <c r="B707" s="139" t="s">
        <v>537</v>
      </c>
      <c r="C707" s="139" t="s">
        <v>545</v>
      </c>
      <c r="D707" s="139" t="s">
        <v>370</v>
      </c>
      <c r="E707" s="138">
        <v>6246000</v>
      </c>
      <c r="F707" s="138">
        <v>0</v>
      </c>
      <c r="G707" s="137">
        <v>0</v>
      </c>
    </row>
    <row r="708" spans="1:7" outlineLevel="4" x14ac:dyDescent="0.25">
      <c r="A708" s="150" t="s">
        <v>544</v>
      </c>
      <c r="B708" s="149" t="s">
        <v>537</v>
      </c>
      <c r="C708" s="149" t="s">
        <v>543</v>
      </c>
      <c r="D708" s="148"/>
      <c r="E708" s="147">
        <v>162914.25</v>
      </c>
      <c r="F708" s="147">
        <v>0</v>
      </c>
      <c r="G708" s="146">
        <v>0</v>
      </c>
    </row>
    <row r="709" spans="1:7" outlineLevel="5" x14ac:dyDescent="0.25">
      <c r="A709" s="145" t="s">
        <v>542</v>
      </c>
      <c r="B709" s="144" t="s">
        <v>537</v>
      </c>
      <c r="C709" s="144" t="s">
        <v>541</v>
      </c>
      <c r="D709" s="143"/>
      <c r="E709" s="142">
        <v>162914.25</v>
      </c>
      <c r="F709" s="142">
        <v>0</v>
      </c>
      <c r="G709" s="141">
        <v>0</v>
      </c>
    </row>
    <row r="710" spans="1:7" ht="25.5" outlineLevel="6" x14ac:dyDescent="0.25">
      <c r="A710" s="140" t="s">
        <v>389</v>
      </c>
      <c r="B710" s="139" t="s">
        <v>537</v>
      </c>
      <c r="C710" s="139" t="s">
        <v>541</v>
      </c>
      <c r="D710" s="139" t="s">
        <v>386</v>
      </c>
      <c r="E710" s="138">
        <v>162914.25</v>
      </c>
      <c r="F710" s="138">
        <v>0</v>
      </c>
      <c r="G710" s="137">
        <v>0</v>
      </c>
    </row>
    <row r="711" spans="1:7" outlineLevel="4" x14ac:dyDescent="0.25">
      <c r="A711" s="150" t="s">
        <v>540</v>
      </c>
      <c r="B711" s="149" t="s">
        <v>537</v>
      </c>
      <c r="C711" s="149" t="s">
        <v>539</v>
      </c>
      <c r="D711" s="148"/>
      <c r="E711" s="147">
        <v>0</v>
      </c>
      <c r="F711" s="147">
        <v>2500000</v>
      </c>
      <c r="G711" s="146">
        <v>0</v>
      </c>
    </row>
    <row r="712" spans="1:7" outlineLevel="5" x14ac:dyDescent="0.25">
      <c r="A712" s="145" t="s">
        <v>538</v>
      </c>
      <c r="B712" s="144" t="s">
        <v>537</v>
      </c>
      <c r="C712" s="144" t="s">
        <v>536</v>
      </c>
      <c r="D712" s="143"/>
      <c r="E712" s="142">
        <v>0</v>
      </c>
      <c r="F712" s="142">
        <v>2500000</v>
      </c>
      <c r="G712" s="141">
        <v>0</v>
      </c>
    </row>
    <row r="713" spans="1:7" ht="25.5" outlineLevel="6" x14ac:dyDescent="0.25">
      <c r="A713" s="140" t="s">
        <v>389</v>
      </c>
      <c r="B713" s="139" t="s">
        <v>537</v>
      </c>
      <c r="C713" s="139" t="s">
        <v>536</v>
      </c>
      <c r="D713" s="139" t="s">
        <v>386</v>
      </c>
      <c r="E713" s="138">
        <v>0</v>
      </c>
      <c r="F713" s="138">
        <v>2500000</v>
      </c>
      <c r="G713" s="137">
        <v>0</v>
      </c>
    </row>
    <row r="714" spans="1:7" ht="15.75" thickBot="1" x14ac:dyDescent="0.3">
      <c r="A714" s="170" t="s">
        <v>535</v>
      </c>
      <c r="B714" s="169" t="s">
        <v>534</v>
      </c>
      <c r="C714" s="168"/>
      <c r="D714" s="168"/>
      <c r="E714" s="167">
        <v>3000000</v>
      </c>
      <c r="F714" s="167">
        <v>0</v>
      </c>
      <c r="G714" s="166">
        <v>0</v>
      </c>
    </row>
    <row r="715" spans="1:7" outlineLevel="1" x14ac:dyDescent="0.25">
      <c r="A715" s="165" t="s">
        <v>533</v>
      </c>
      <c r="B715" s="164" t="s">
        <v>529</v>
      </c>
      <c r="C715" s="163"/>
      <c r="D715" s="163"/>
      <c r="E715" s="162">
        <v>3000000</v>
      </c>
      <c r="F715" s="162">
        <v>0</v>
      </c>
      <c r="G715" s="161">
        <v>0</v>
      </c>
    </row>
    <row r="716" spans="1:7" ht="25.5" outlineLevel="2" x14ac:dyDescent="0.25">
      <c r="A716" s="160" t="s">
        <v>532</v>
      </c>
      <c r="B716" s="159" t="s">
        <v>529</v>
      </c>
      <c r="C716" s="159" t="s">
        <v>531</v>
      </c>
      <c r="D716" s="158"/>
      <c r="E716" s="157">
        <v>3000000</v>
      </c>
      <c r="F716" s="157">
        <v>0</v>
      </c>
      <c r="G716" s="156">
        <v>0</v>
      </c>
    </row>
    <row r="717" spans="1:7" ht="25.5" outlineLevel="5" x14ac:dyDescent="0.25">
      <c r="A717" s="145" t="s">
        <v>530</v>
      </c>
      <c r="B717" s="144" t="s">
        <v>529</v>
      </c>
      <c r="C717" s="144" t="s">
        <v>528</v>
      </c>
      <c r="D717" s="143"/>
      <c r="E717" s="142">
        <v>3000000</v>
      </c>
      <c r="F717" s="142">
        <v>0</v>
      </c>
      <c r="G717" s="141">
        <v>0</v>
      </c>
    </row>
    <row r="718" spans="1:7" outlineLevel="6" x14ac:dyDescent="0.25">
      <c r="A718" s="140" t="s">
        <v>359</v>
      </c>
      <c r="B718" s="139" t="s">
        <v>529</v>
      </c>
      <c r="C718" s="139" t="s">
        <v>528</v>
      </c>
      <c r="D718" s="139" t="s">
        <v>356</v>
      </c>
      <c r="E718" s="138">
        <v>3000000</v>
      </c>
      <c r="F718" s="138">
        <v>0</v>
      </c>
      <c r="G718" s="137">
        <v>0</v>
      </c>
    </row>
    <row r="719" spans="1:7" ht="15.75" thickBot="1" x14ac:dyDescent="0.3">
      <c r="A719" s="170" t="s">
        <v>527</v>
      </c>
      <c r="B719" s="169" t="s">
        <v>526</v>
      </c>
      <c r="C719" s="168"/>
      <c r="D719" s="168"/>
      <c r="E719" s="167">
        <v>109930042.81999999</v>
      </c>
      <c r="F719" s="167">
        <v>108996917.95</v>
      </c>
      <c r="G719" s="166">
        <v>111942591.45999999</v>
      </c>
    </row>
    <row r="720" spans="1:7" outlineLevel="1" x14ac:dyDescent="0.25">
      <c r="A720" s="165" t="s">
        <v>525</v>
      </c>
      <c r="B720" s="164" t="s">
        <v>520</v>
      </c>
      <c r="C720" s="163"/>
      <c r="D720" s="163"/>
      <c r="E720" s="162">
        <v>5312080.8</v>
      </c>
      <c r="F720" s="162">
        <v>5312080.8</v>
      </c>
      <c r="G720" s="161">
        <v>5312080.8</v>
      </c>
    </row>
    <row r="721" spans="1:7" ht="25.5" outlineLevel="2" x14ac:dyDescent="0.25">
      <c r="A721" s="160" t="s">
        <v>366</v>
      </c>
      <c r="B721" s="159" t="s">
        <v>520</v>
      </c>
      <c r="C721" s="159" t="s">
        <v>365</v>
      </c>
      <c r="D721" s="158"/>
      <c r="E721" s="157">
        <v>4891599.72</v>
      </c>
      <c r="F721" s="157">
        <v>4891599.72</v>
      </c>
      <c r="G721" s="156">
        <v>4891599.72</v>
      </c>
    </row>
    <row r="722" spans="1:7" ht="25.5" outlineLevel="3" x14ac:dyDescent="0.25">
      <c r="A722" s="155" t="s">
        <v>364</v>
      </c>
      <c r="B722" s="154" t="s">
        <v>520</v>
      </c>
      <c r="C722" s="154" t="s">
        <v>363</v>
      </c>
      <c r="D722" s="153"/>
      <c r="E722" s="152">
        <v>4891599.72</v>
      </c>
      <c r="F722" s="152">
        <v>4891599.72</v>
      </c>
      <c r="G722" s="151">
        <v>4891599.72</v>
      </c>
    </row>
    <row r="723" spans="1:7" outlineLevel="4" x14ac:dyDescent="0.25">
      <c r="A723" s="150" t="s">
        <v>362</v>
      </c>
      <c r="B723" s="149" t="s">
        <v>520</v>
      </c>
      <c r="C723" s="149" t="s">
        <v>361</v>
      </c>
      <c r="D723" s="148"/>
      <c r="E723" s="147">
        <v>4891599.72</v>
      </c>
      <c r="F723" s="147">
        <v>4891599.72</v>
      </c>
      <c r="G723" s="146">
        <v>4891599.72</v>
      </c>
    </row>
    <row r="724" spans="1:7" outlineLevel="5" x14ac:dyDescent="0.25">
      <c r="A724" s="145" t="s">
        <v>521</v>
      </c>
      <c r="B724" s="144" t="s">
        <v>520</v>
      </c>
      <c r="C724" s="144" t="s">
        <v>524</v>
      </c>
      <c r="D724" s="143"/>
      <c r="E724" s="142">
        <v>4891599.72</v>
      </c>
      <c r="F724" s="142">
        <v>4891599.72</v>
      </c>
      <c r="G724" s="141">
        <v>4891599.72</v>
      </c>
    </row>
    <row r="725" spans="1:7" outlineLevel="6" x14ac:dyDescent="0.25">
      <c r="A725" s="140" t="s">
        <v>433</v>
      </c>
      <c r="B725" s="139" t="s">
        <v>520</v>
      </c>
      <c r="C725" s="139" t="s">
        <v>524</v>
      </c>
      <c r="D725" s="139" t="s">
        <v>431</v>
      </c>
      <c r="E725" s="138">
        <v>4891599.72</v>
      </c>
      <c r="F725" s="138">
        <v>4891599.72</v>
      </c>
      <c r="G725" s="137">
        <v>4891599.72</v>
      </c>
    </row>
    <row r="726" spans="1:7" ht="25.5" outlineLevel="2" x14ac:dyDescent="0.25">
      <c r="A726" s="160" t="s">
        <v>523</v>
      </c>
      <c r="B726" s="159" t="s">
        <v>520</v>
      </c>
      <c r="C726" s="159" t="s">
        <v>522</v>
      </c>
      <c r="D726" s="158"/>
      <c r="E726" s="157">
        <v>420481.08</v>
      </c>
      <c r="F726" s="157">
        <v>420481.08</v>
      </c>
      <c r="G726" s="156">
        <v>420481.08</v>
      </c>
    </row>
    <row r="727" spans="1:7" outlineLevel="5" x14ac:dyDescent="0.25">
      <c r="A727" s="145" t="s">
        <v>521</v>
      </c>
      <c r="B727" s="144" t="s">
        <v>520</v>
      </c>
      <c r="C727" s="144" t="s">
        <v>519</v>
      </c>
      <c r="D727" s="143"/>
      <c r="E727" s="142">
        <v>420481.08</v>
      </c>
      <c r="F727" s="142">
        <v>420481.08</v>
      </c>
      <c r="G727" s="141">
        <v>420481.08</v>
      </c>
    </row>
    <row r="728" spans="1:7" outlineLevel="6" x14ac:dyDescent="0.25">
      <c r="A728" s="140" t="s">
        <v>433</v>
      </c>
      <c r="B728" s="139" t="s">
        <v>520</v>
      </c>
      <c r="C728" s="139" t="s">
        <v>519</v>
      </c>
      <c r="D728" s="139" t="s">
        <v>431</v>
      </c>
      <c r="E728" s="138">
        <v>420481.08</v>
      </c>
      <c r="F728" s="138">
        <v>420481.08</v>
      </c>
      <c r="G728" s="137">
        <v>420481.08</v>
      </c>
    </row>
    <row r="729" spans="1:7" outlineLevel="1" x14ac:dyDescent="0.25">
      <c r="A729" s="165" t="s">
        <v>518</v>
      </c>
      <c r="B729" s="164" t="s">
        <v>488</v>
      </c>
      <c r="C729" s="163"/>
      <c r="D729" s="163"/>
      <c r="E729" s="162">
        <v>7035110.3200000003</v>
      </c>
      <c r="F729" s="162">
        <v>6212458.4500000002</v>
      </c>
      <c r="G729" s="161">
        <v>6303431.96</v>
      </c>
    </row>
    <row r="730" spans="1:7" ht="25.5" outlineLevel="2" x14ac:dyDescent="0.25">
      <c r="A730" s="160" t="s">
        <v>444</v>
      </c>
      <c r="B730" s="159" t="s">
        <v>488</v>
      </c>
      <c r="C730" s="159" t="s">
        <v>443</v>
      </c>
      <c r="D730" s="158"/>
      <c r="E730" s="157">
        <v>2934649</v>
      </c>
      <c r="F730" s="157">
        <v>3023049</v>
      </c>
      <c r="G730" s="156">
        <v>3115049</v>
      </c>
    </row>
    <row r="731" spans="1:7" outlineLevel="4" x14ac:dyDescent="0.25">
      <c r="A731" s="150" t="s">
        <v>517</v>
      </c>
      <c r="B731" s="149" t="s">
        <v>488</v>
      </c>
      <c r="C731" s="149" t="s">
        <v>516</v>
      </c>
      <c r="D731" s="148"/>
      <c r="E731" s="147">
        <v>723749</v>
      </c>
      <c r="F731" s="147">
        <v>723749</v>
      </c>
      <c r="G731" s="146">
        <v>723749</v>
      </c>
    </row>
    <row r="732" spans="1:7" ht="25.5" outlineLevel="5" x14ac:dyDescent="0.25">
      <c r="A732" s="145" t="s">
        <v>515</v>
      </c>
      <c r="B732" s="144" t="s">
        <v>488</v>
      </c>
      <c r="C732" s="144" t="s">
        <v>514</v>
      </c>
      <c r="D732" s="143"/>
      <c r="E732" s="142">
        <v>723749</v>
      </c>
      <c r="F732" s="142">
        <v>723749</v>
      </c>
      <c r="G732" s="141">
        <v>723749</v>
      </c>
    </row>
    <row r="733" spans="1:7" outlineLevel="6" x14ac:dyDescent="0.25">
      <c r="A733" s="140" t="s">
        <v>433</v>
      </c>
      <c r="B733" s="139" t="s">
        <v>488</v>
      </c>
      <c r="C733" s="139" t="s">
        <v>514</v>
      </c>
      <c r="D733" s="139" t="s">
        <v>431</v>
      </c>
      <c r="E733" s="138">
        <v>723749</v>
      </c>
      <c r="F733" s="138">
        <v>723749</v>
      </c>
      <c r="G733" s="137">
        <v>723749</v>
      </c>
    </row>
    <row r="734" spans="1:7" ht="25.5" outlineLevel="4" x14ac:dyDescent="0.25">
      <c r="A734" s="150" t="s">
        <v>442</v>
      </c>
      <c r="B734" s="149" t="s">
        <v>488</v>
      </c>
      <c r="C734" s="149" t="s">
        <v>441</v>
      </c>
      <c r="D734" s="148"/>
      <c r="E734" s="147">
        <v>2210900</v>
      </c>
      <c r="F734" s="147">
        <v>2299300</v>
      </c>
      <c r="G734" s="146">
        <v>2391300</v>
      </c>
    </row>
    <row r="735" spans="1:7" ht="89.25" outlineLevel="5" x14ac:dyDescent="0.25">
      <c r="A735" s="145" t="s">
        <v>513</v>
      </c>
      <c r="B735" s="144" t="s">
        <v>488</v>
      </c>
      <c r="C735" s="144" t="s">
        <v>512</v>
      </c>
      <c r="D735" s="143"/>
      <c r="E735" s="142">
        <v>2210900</v>
      </c>
      <c r="F735" s="142">
        <v>2299300</v>
      </c>
      <c r="G735" s="141">
        <v>2391300</v>
      </c>
    </row>
    <row r="736" spans="1:7" outlineLevel="6" x14ac:dyDescent="0.25">
      <c r="A736" s="140" t="s">
        <v>473</v>
      </c>
      <c r="B736" s="139" t="s">
        <v>488</v>
      </c>
      <c r="C736" s="139" t="s">
        <v>512</v>
      </c>
      <c r="D736" s="139" t="s">
        <v>471</v>
      </c>
      <c r="E736" s="138">
        <v>17687.2</v>
      </c>
      <c r="F736" s="138">
        <v>18394.400000000001</v>
      </c>
      <c r="G736" s="137">
        <v>19130.400000000001</v>
      </c>
    </row>
    <row r="737" spans="1:7" outlineLevel="6" x14ac:dyDescent="0.25">
      <c r="A737" s="140" t="s">
        <v>433</v>
      </c>
      <c r="B737" s="139" t="s">
        <v>488</v>
      </c>
      <c r="C737" s="139" t="s">
        <v>512</v>
      </c>
      <c r="D737" s="139" t="s">
        <v>431</v>
      </c>
      <c r="E737" s="138">
        <v>2193212.7999999998</v>
      </c>
      <c r="F737" s="138">
        <v>2280905.6</v>
      </c>
      <c r="G737" s="137">
        <v>2372169.6</v>
      </c>
    </row>
    <row r="738" spans="1:7" ht="25.5" outlineLevel="2" x14ac:dyDescent="0.25">
      <c r="A738" s="160" t="s">
        <v>511</v>
      </c>
      <c r="B738" s="159" t="s">
        <v>488</v>
      </c>
      <c r="C738" s="159" t="s">
        <v>510</v>
      </c>
      <c r="D738" s="158"/>
      <c r="E738" s="157">
        <v>44600</v>
      </c>
      <c r="F738" s="157">
        <v>46400</v>
      </c>
      <c r="G738" s="156">
        <v>48300</v>
      </c>
    </row>
    <row r="739" spans="1:7" outlineLevel="3" x14ac:dyDescent="0.25">
      <c r="A739" s="155" t="s">
        <v>509</v>
      </c>
      <c r="B739" s="154" t="s">
        <v>488</v>
      </c>
      <c r="C739" s="154" t="s">
        <v>508</v>
      </c>
      <c r="D739" s="153"/>
      <c r="E739" s="152">
        <v>44600</v>
      </c>
      <c r="F739" s="152">
        <v>46400</v>
      </c>
      <c r="G739" s="151">
        <v>48300</v>
      </c>
    </row>
    <row r="740" spans="1:7" outlineLevel="4" x14ac:dyDescent="0.25">
      <c r="A740" s="150" t="s">
        <v>507</v>
      </c>
      <c r="B740" s="149" t="s">
        <v>488</v>
      </c>
      <c r="C740" s="149" t="s">
        <v>506</v>
      </c>
      <c r="D740" s="148"/>
      <c r="E740" s="147">
        <v>44600</v>
      </c>
      <c r="F740" s="147">
        <v>46400</v>
      </c>
      <c r="G740" s="146">
        <v>48300</v>
      </c>
    </row>
    <row r="741" spans="1:7" outlineLevel="5" x14ac:dyDescent="0.25">
      <c r="A741" s="145" t="s">
        <v>57</v>
      </c>
      <c r="B741" s="144" t="s">
        <v>488</v>
      </c>
      <c r="C741" s="144" t="s">
        <v>503</v>
      </c>
      <c r="D741" s="143"/>
      <c r="E741" s="142">
        <v>44600</v>
      </c>
      <c r="F741" s="142">
        <v>46400</v>
      </c>
      <c r="G741" s="141">
        <v>48300</v>
      </c>
    </row>
    <row r="742" spans="1:7" ht="38.25" outlineLevel="6" x14ac:dyDescent="0.25">
      <c r="A742" s="140" t="s">
        <v>505</v>
      </c>
      <c r="B742" s="139" t="s">
        <v>488</v>
      </c>
      <c r="C742" s="139" t="s">
        <v>503</v>
      </c>
      <c r="D742" s="139" t="s">
        <v>504</v>
      </c>
      <c r="E742" s="138">
        <v>600</v>
      </c>
      <c r="F742" s="138">
        <v>700</v>
      </c>
      <c r="G742" s="137">
        <v>800</v>
      </c>
    </row>
    <row r="743" spans="1:7" outlineLevel="6" x14ac:dyDescent="0.25">
      <c r="A743" s="140" t="s">
        <v>473</v>
      </c>
      <c r="B743" s="139" t="s">
        <v>488</v>
      </c>
      <c r="C743" s="139" t="s">
        <v>503</v>
      </c>
      <c r="D743" s="139" t="s">
        <v>471</v>
      </c>
      <c r="E743" s="138">
        <v>44000</v>
      </c>
      <c r="F743" s="138">
        <v>45700</v>
      </c>
      <c r="G743" s="137">
        <v>47500</v>
      </c>
    </row>
    <row r="744" spans="1:7" ht="25.5" outlineLevel="2" x14ac:dyDescent="0.25">
      <c r="A744" s="160" t="s">
        <v>430</v>
      </c>
      <c r="B744" s="159" t="s">
        <v>488</v>
      </c>
      <c r="C744" s="159" t="s">
        <v>429</v>
      </c>
      <c r="D744" s="158"/>
      <c r="E744" s="157">
        <v>866380.58</v>
      </c>
      <c r="F744" s="157">
        <v>0</v>
      </c>
      <c r="G744" s="156">
        <v>0</v>
      </c>
    </row>
    <row r="745" spans="1:7" ht="25.5" outlineLevel="3" x14ac:dyDescent="0.25">
      <c r="A745" s="155" t="s">
        <v>428</v>
      </c>
      <c r="B745" s="154" t="s">
        <v>488</v>
      </c>
      <c r="C745" s="154" t="s">
        <v>427</v>
      </c>
      <c r="D745" s="153"/>
      <c r="E745" s="152">
        <v>866380.58</v>
      </c>
      <c r="F745" s="152">
        <v>0</v>
      </c>
      <c r="G745" s="151">
        <v>0</v>
      </c>
    </row>
    <row r="746" spans="1:7" ht="38.25" outlineLevel="4" x14ac:dyDescent="0.25">
      <c r="A746" s="150" t="s">
        <v>426</v>
      </c>
      <c r="B746" s="149" t="s">
        <v>488</v>
      </c>
      <c r="C746" s="149" t="s">
        <v>425</v>
      </c>
      <c r="D746" s="148"/>
      <c r="E746" s="147">
        <v>866380.58</v>
      </c>
      <c r="F746" s="147">
        <v>0</v>
      </c>
      <c r="G746" s="146">
        <v>0</v>
      </c>
    </row>
    <row r="747" spans="1:7" ht="38.25" outlineLevel="5" x14ac:dyDescent="0.25">
      <c r="A747" s="145" t="s">
        <v>502</v>
      </c>
      <c r="B747" s="144" t="s">
        <v>488</v>
      </c>
      <c r="C747" s="144" t="s">
        <v>501</v>
      </c>
      <c r="D747" s="143"/>
      <c r="E747" s="142">
        <v>866380.58</v>
      </c>
      <c r="F747" s="142">
        <v>0</v>
      </c>
      <c r="G747" s="141">
        <v>0</v>
      </c>
    </row>
    <row r="748" spans="1:7" outlineLevel="6" x14ac:dyDescent="0.25">
      <c r="A748" s="140" t="s">
        <v>359</v>
      </c>
      <c r="B748" s="139" t="s">
        <v>488</v>
      </c>
      <c r="C748" s="139" t="s">
        <v>501</v>
      </c>
      <c r="D748" s="139" t="s">
        <v>356</v>
      </c>
      <c r="E748" s="138">
        <v>866380.58</v>
      </c>
      <c r="F748" s="138">
        <v>0</v>
      </c>
      <c r="G748" s="137">
        <v>0</v>
      </c>
    </row>
    <row r="749" spans="1:7" ht="25.5" outlineLevel="2" x14ac:dyDescent="0.25">
      <c r="A749" s="160" t="s">
        <v>366</v>
      </c>
      <c r="B749" s="159" t="s">
        <v>488</v>
      </c>
      <c r="C749" s="159" t="s">
        <v>365</v>
      </c>
      <c r="D749" s="158"/>
      <c r="E749" s="157">
        <v>552000</v>
      </c>
      <c r="F749" s="157">
        <v>552000</v>
      </c>
      <c r="G749" s="156">
        <v>552000</v>
      </c>
    </row>
    <row r="750" spans="1:7" ht="25.5" outlineLevel="3" x14ac:dyDescent="0.25">
      <c r="A750" s="155" t="s">
        <v>364</v>
      </c>
      <c r="B750" s="154" t="s">
        <v>488</v>
      </c>
      <c r="C750" s="154" t="s">
        <v>363</v>
      </c>
      <c r="D750" s="153"/>
      <c r="E750" s="152">
        <v>552000</v>
      </c>
      <c r="F750" s="152">
        <v>552000</v>
      </c>
      <c r="G750" s="151">
        <v>552000</v>
      </c>
    </row>
    <row r="751" spans="1:7" outlineLevel="4" x14ac:dyDescent="0.25">
      <c r="A751" s="150" t="s">
        <v>362</v>
      </c>
      <c r="B751" s="149" t="s">
        <v>488</v>
      </c>
      <c r="C751" s="149" t="s">
        <v>361</v>
      </c>
      <c r="D751" s="148"/>
      <c r="E751" s="147">
        <v>552000</v>
      </c>
      <c r="F751" s="147">
        <v>552000</v>
      </c>
      <c r="G751" s="146">
        <v>552000</v>
      </c>
    </row>
    <row r="752" spans="1:7" ht="25.5" outlineLevel="5" x14ac:dyDescent="0.25">
      <c r="A752" s="145" t="s">
        <v>500</v>
      </c>
      <c r="B752" s="144" t="s">
        <v>488</v>
      </c>
      <c r="C752" s="144" t="s">
        <v>499</v>
      </c>
      <c r="D752" s="143"/>
      <c r="E752" s="142">
        <v>552000</v>
      </c>
      <c r="F752" s="142">
        <v>552000</v>
      </c>
      <c r="G752" s="141">
        <v>552000</v>
      </c>
    </row>
    <row r="753" spans="1:7" outlineLevel="6" x14ac:dyDescent="0.25">
      <c r="A753" s="140" t="s">
        <v>433</v>
      </c>
      <c r="B753" s="139" t="s">
        <v>488</v>
      </c>
      <c r="C753" s="139" t="s">
        <v>499</v>
      </c>
      <c r="D753" s="139" t="s">
        <v>431</v>
      </c>
      <c r="E753" s="138">
        <v>552000</v>
      </c>
      <c r="F753" s="138">
        <v>552000</v>
      </c>
      <c r="G753" s="137">
        <v>552000</v>
      </c>
    </row>
    <row r="754" spans="1:7" ht="25.5" outlineLevel="2" x14ac:dyDescent="0.25">
      <c r="A754" s="160" t="s">
        <v>464</v>
      </c>
      <c r="B754" s="159" t="s">
        <v>488</v>
      </c>
      <c r="C754" s="159" t="s">
        <v>463</v>
      </c>
      <c r="D754" s="158"/>
      <c r="E754" s="157">
        <v>2637480.7400000002</v>
      </c>
      <c r="F754" s="157">
        <v>2591009.4500000002</v>
      </c>
      <c r="G754" s="156">
        <v>2588082.96</v>
      </c>
    </row>
    <row r="755" spans="1:7" outlineLevel="3" x14ac:dyDescent="0.25">
      <c r="A755" s="155" t="s">
        <v>462</v>
      </c>
      <c r="B755" s="154" t="s">
        <v>488</v>
      </c>
      <c r="C755" s="154" t="s">
        <v>461</v>
      </c>
      <c r="D755" s="153"/>
      <c r="E755" s="152">
        <v>1263880.74</v>
      </c>
      <c r="F755" s="152">
        <v>1217409.45</v>
      </c>
      <c r="G755" s="151">
        <v>1214482.96</v>
      </c>
    </row>
    <row r="756" spans="1:7" ht="25.5" outlineLevel="4" x14ac:dyDescent="0.25">
      <c r="A756" s="150" t="s">
        <v>498</v>
      </c>
      <c r="B756" s="149" t="s">
        <v>488</v>
      </c>
      <c r="C756" s="149" t="s">
        <v>497</v>
      </c>
      <c r="D756" s="148"/>
      <c r="E756" s="147">
        <v>1263880.74</v>
      </c>
      <c r="F756" s="147">
        <v>1217409.45</v>
      </c>
      <c r="G756" s="146">
        <v>1214482.96</v>
      </c>
    </row>
    <row r="757" spans="1:7" ht="25.5" outlineLevel="5" x14ac:dyDescent="0.25">
      <c r="A757" s="145" t="s">
        <v>496</v>
      </c>
      <c r="B757" s="144" t="s">
        <v>488</v>
      </c>
      <c r="C757" s="144" t="s">
        <v>495</v>
      </c>
      <c r="D757" s="143"/>
      <c r="E757" s="142">
        <v>153330.74</v>
      </c>
      <c r="F757" s="142">
        <v>153453.85999999999</v>
      </c>
      <c r="G757" s="141">
        <v>153453.85999999999</v>
      </c>
    </row>
    <row r="758" spans="1:7" outlineLevel="6" x14ac:dyDescent="0.25">
      <c r="A758" s="140" t="s">
        <v>433</v>
      </c>
      <c r="B758" s="139" t="s">
        <v>488</v>
      </c>
      <c r="C758" s="139" t="s">
        <v>495</v>
      </c>
      <c r="D758" s="139" t="s">
        <v>431</v>
      </c>
      <c r="E758" s="138">
        <v>153330.74</v>
      </c>
      <c r="F758" s="138">
        <v>153453.85999999999</v>
      </c>
      <c r="G758" s="137">
        <v>153453.85999999999</v>
      </c>
    </row>
    <row r="759" spans="1:7" outlineLevel="5" x14ac:dyDescent="0.25">
      <c r="A759" s="145" t="s">
        <v>494</v>
      </c>
      <c r="B759" s="144" t="s">
        <v>488</v>
      </c>
      <c r="C759" s="144" t="s">
        <v>493</v>
      </c>
      <c r="D759" s="143"/>
      <c r="E759" s="142">
        <v>1110550</v>
      </c>
      <c r="F759" s="142">
        <v>1063955.5900000001</v>
      </c>
      <c r="G759" s="141">
        <v>1061029.1000000001</v>
      </c>
    </row>
    <row r="760" spans="1:7" outlineLevel="6" x14ac:dyDescent="0.25">
      <c r="A760" s="140" t="s">
        <v>433</v>
      </c>
      <c r="B760" s="139" t="s">
        <v>488</v>
      </c>
      <c r="C760" s="139" t="s">
        <v>493</v>
      </c>
      <c r="D760" s="139" t="s">
        <v>431</v>
      </c>
      <c r="E760" s="138">
        <v>1110550</v>
      </c>
      <c r="F760" s="138">
        <v>1063955.5900000001</v>
      </c>
      <c r="G760" s="137">
        <v>1061029.1000000001</v>
      </c>
    </row>
    <row r="761" spans="1:7" ht="25.5" outlineLevel="3" x14ac:dyDescent="0.25">
      <c r="A761" s="155" t="s">
        <v>492</v>
      </c>
      <c r="B761" s="154" t="s">
        <v>488</v>
      </c>
      <c r="C761" s="154" t="s">
        <v>491</v>
      </c>
      <c r="D761" s="153"/>
      <c r="E761" s="152">
        <v>1373600</v>
      </c>
      <c r="F761" s="152">
        <v>1373600</v>
      </c>
      <c r="G761" s="151">
        <v>1373600</v>
      </c>
    </row>
    <row r="762" spans="1:7" ht="25.5" outlineLevel="4" x14ac:dyDescent="0.25">
      <c r="A762" s="150" t="s">
        <v>490</v>
      </c>
      <c r="B762" s="149" t="s">
        <v>488</v>
      </c>
      <c r="C762" s="149" t="s">
        <v>489</v>
      </c>
      <c r="D762" s="148"/>
      <c r="E762" s="147">
        <v>1373600</v>
      </c>
      <c r="F762" s="147">
        <v>1373600</v>
      </c>
      <c r="G762" s="146">
        <v>1373600</v>
      </c>
    </row>
    <row r="763" spans="1:7" ht="25.5" outlineLevel="5" x14ac:dyDescent="0.25">
      <c r="A763" s="145" t="s">
        <v>94</v>
      </c>
      <c r="B763" s="144" t="s">
        <v>488</v>
      </c>
      <c r="C763" s="144" t="s">
        <v>487</v>
      </c>
      <c r="D763" s="143"/>
      <c r="E763" s="142">
        <v>1373600</v>
      </c>
      <c r="F763" s="142">
        <v>1373600</v>
      </c>
      <c r="G763" s="141">
        <v>1373600</v>
      </c>
    </row>
    <row r="764" spans="1:7" outlineLevel="6" x14ac:dyDescent="0.25">
      <c r="A764" s="140" t="s">
        <v>433</v>
      </c>
      <c r="B764" s="139" t="s">
        <v>488</v>
      </c>
      <c r="C764" s="139" t="s">
        <v>487</v>
      </c>
      <c r="D764" s="139" t="s">
        <v>431</v>
      </c>
      <c r="E764" s="138">
        <v>1373600</v>
      </c>
      <c r="F764" s="138">
        <v>1373600</v>
      </c>
      <c r="G764" s="137">
        <v>1373600</v>
      </c>
    </row>
    <row r="765" spans="1:7" outlineLevel="1" x14ac:dyDescent="0.25">
      <c r="A765" s="165" t="s">
        <v>486</v>
      </c>
      <c r="B765" s="164" t="s">
        <v>457</v>
      </c>
      <c r="C765" s="163"/>
      <c r="D765" s="163"/>
      <c r="E765" s="162">
        <v>92790254</v>
      </c>
      <c r="F765" s="162">
        <v>92679781</v>
      </c>
      <c r="G765" s="161">
        <v>95534481</v>
      </c>
    </row>
    <row r="766" spans="1:7" ht="25.5" outlineLevel="2" x14ac:dyDescent="0.25">
      <c r="A766" s="160" t="s">
        <v>444</v>
      </c>
      <c r="B766" s="159" t="s">
        <v>457</v>
      </c>
      <c r="C766" s="159" t="s">
        <v>443</v>
      </c>
      <c r="D766" s="158"/>
      <c r="E766" s="157">
        <v>494561</v>
      </c>
      <c r="F766" s="157">
        <v>647061</v>
      </c>
      <c r="G766" s="156">
        <v>647061</v>
      </c>
    </row>
    <row r="767" spans="1:7" ht="25.5" outlineLevel="4" x14ac:dyDescent="0.25">
      <c r="A767" s="150" t="s">
        <v>485</v>
      </c>
      <c r="B767" s="149" t="s">
        <v>457</v>
      </c>
      <c r="C767" s="149" t="s">
        <v>484</v>
      </c>
      <c r="D767" s="148"/>
      <c r="E767" s="147">
        <v>494561</v>
      </c>
      <c r="F767" s="147">
        <v>647061</v>
      </c>
      <c r="G767" s="146">
        <v>647061</v>
      </c>
    </row>
    <row r="768" spans="1:7" ht="63.75" outlineLevel="5" x14ac:dyDescent="0.25">
      <c r="A768" s="145" t="s">
        <v>483</v>
      </c>
      <c r="B768" s="144" t="s">
        <v>457</v>
      </c>
      <c r="C768" s="144" t="s">
        <v>482</v>
      </c>
      <c r="D768" s="143"/>
      <c r="E768" s="142">
        <v>305000</v>
      </c>
      <c r="F768" s="142">
        <v>457500</v>
      </c>
      <c r="G768" s="141">
        <v>457500</v>
      </c>
    </row>
    <row r="769" spans="1:7" outlineLevel="6" x14ac:dyDescent="0.25">
      <c r="A769" s="140" t="s">
        <v>473</v>
      </c>
      <c r="B769" s="139" t="s">
        <v>457</v>
      </c>
      <c r="C769" s="139" t="s">
        <v>482</v>
      </c>
      <c r="D769" s="139" t="s">
        <v>471</v>
      </c>
      <c r="E769" s="138">
        <v>0</v>
      </c>
      <c r="F769" s="138">
        <v>457500</v>
      </c>
      <c r="G769" s="137">
        <v>457500</v>
      </c>
    </row>
    <row r="770" spans="1:7" outlineLevel="6" x14ac:dyDescent="0.25">
      <c r="A770" s="140" t="s">
        <v>433</v>
      </c>
      <c r="B770" s="139" t="s">
        <v>457</v>
      </c>
      <c r="C770" s="139" t="s">
        <v>482</v>
      </c>
      <c r="D770" s="139" t="s">
        <v>431</v>
      </c>
      <c r="E770" s="138">
        <v>305000</v>
      </c>
      <c r="F770" s="138">
        <v>0</v>
      </c>
      <c r="G770" s="137">
        <v>0</v>
      </c>
    </row>
    <row r="771" spans="1:7" ht="25.5" outlineLevel="5" x14ac:dyDescent="0.25">
      <c r="A771" s="145" t="s">
        <v>481</v>
      </c>
      <c r="B771" s="144" t="s">
        <v>457</v>
      </c>
      <c r="C771" s="144" t="s">
        <v>480</v>
      </c>
      <c r="D771" s="143"/>
      <c r="E771" s="142">
        <v>189561</v>
      </c>
      <c r="F771" s="142">
        <v>189561</v>
      </c>
      <c r="G771" s="141">
        <v>189561</v>
      </c>
    </row>
    <row r="772" spans="1:7" outlineLevel="6" x14ac:dyDescent="0.25">
      <c r="A772" s="140" t="s">
        <v>433</v>
      </c>
      <c r="B772" s="139" t="s">
        <v>457</v>
      </c>
      <c r="C772" s="139" t="s">
        <v>480</v>
      </c>
      <c r="D772" s="139" t="s">
        <v>431</v>
      </c>
      <c r="E772" s="138">
        <v>189561</v>
      </c>
      <c r="F772" s="138">
        <v>189561</v>
      </c>
      <c r="G772" s="137">
        <v>189561</v>
      </c>
    </row>
    <row r="773" spans="1:7" ht="25.5" outlineLevel="2" x14ac:dyDescent="0.25">
      <c r="A773" s="160" t="s">
        <v>479</v>
      </c>
      <c r="B773" s="159" t="s">
        <v>457</v>
      </c>
      <c r="C773" s="159" t="s">
        <v>478</v>
      </c>
      <c r="D773" s="158"/>
      <c r="E773" s="157">
        <v>12765800</v>
      </c>
      <c r="F773" s="157">
        <v>12765800</v>
      </c>
      <c r="G773" s="156">
        <v>12765800</v>
      </c>
    </row>
    <row r="774" spans="1:7" ht="25.5" outlineLevel="3" x14ac:dyDescent="0.25">
      <c r="A774" s="155" t="s">
        <v>477</v>
      </c>
      <c r="B774" s="154" t="s">
        <v>457</v>
      </c>
      <c r="C774" s="154" t="s">
        <v>476</v>
      </c>
      <c r="D774" s="153"/>
      <c r="E774" s="152">
        <v>12765800</v>
      </c>
      <c r="F774" s="152">
        <v>12765800</v>
      </c>
      <c r="G774" s="151">
        <v>12765800</v>
      </c>
    </row>
    <row r="775" spans="1:7" outlineLevel="4" x14ac:dyDescent="0.25">
      <c r="A775" s="150" t="s">
        <v>475</v>
      </c>
      <c r="B775" s="149" t="s">
        <v>457</v>
      </c>
      <c r="C775" s="149" t="s">
        <v>474</v>
      </c>
      <c r="D775" s="148"/>
      <c r="E775" s="147">
        <v>12765800</v>
      </c>
      <c r="F775" s="147">
        <v>12765800</v>
      </c>
      <c r="G775" s="146">
        <v>12765800</v>
      </c>
    </row>
    <row r="776" spans="1:7" ht="51" outlineLevel="5" x14ac:dyDescent="0.25">
      <c r="A776" s="145" t="s">
        <v>189</v>
      </c>
      <c r="B776" s="144" t="s">
        <v>457</v>
      </c>
      <c r="C776" s="144" t="s">
        <v>472</v>
      </c>
      <c r="D776" s="143"/>
      <c r="E776" s="142">
        <v>311400</v>
      </c>
      <c r="F776" s="142">
        <v>311400</v>
      </c>
      <c r="G776" s="141">
        <v>311400</v>
      </c>
    </row>
    <row r="777" spans="1:7" outlineLevel="6" x14ac:dyDescent="0.25">
      <c r="A777" s="140" t="s">
        <v>473</v>
      </c>
      <c r="B777" s="139" t="s">
        <v>457</v>
      </c>
      <c r="C777" s="139" t="s">
        <v>472</v>
      </c>
      <c r="D777" s="139" t="s">
        <v>471</v>
      </c>
      <c r="E777" s="138">
        <v>311400</v>
      </c>
      <c r="F777" s="138">
        <v>311400</v>
      </c>
      <c r="G777" s="137">
        <v>311400</v>
      </c>
    </row>
    <row r="778" spans="1:7" ht="38.25" outlineLevel="5" x14ac:dyDescent="0.25">
      <c r="A778" s="145" t="s">
        <v>190</v>
      </c>
      <c r="B778" s="144" t="s">
        <v>457</v>
      </c>
      <c r="C778" s="144" t="s">
        <v>470</v>
      </c>
      <c r="D778" s="143"/>
      <c r="E778" s="142">
        <v>12454400</v>
      </c>
      <c r="F778" s="142">
        <v>12454400</v>
      </c>
      <c r="G778" s="141">
        <v>12454400</v>
      </c>
    </row>
    <row r="779" spans="1:7" outlineLevel="6" x14ac:dyDescent="0.25">
      <c r="A779" s="140" t="s">
        <v>433</v>
      </c>
      <c r="B779" s="139" t="s">
        <v>457</v>
      </c>
      <c r="C779" s="139" t="s">
        <v>470</v>
      </c>
      <c r="D779" s="139" t="s">
        <v>431</v>
      </c>
      <c r="E779" s="138">
        <v>12454400</v>
      </c>
      <c r="F779" s="138">
        <v>12454400</v>
      </c>
      <c r="G779" s="137">
        <v>12454400</v>
      </c>
    </row>
    <row r="780" spans="1:7" ht="25.5" outlineLevel="2" x14ac:dyDescent="0.25">
      <c r="A780" s="160" t="s">
        <v>366</v>
      </c>
      <c r="B780" s="159" t="s">
        <v>457</v>
      </c>
      <c r="C780" s="159" t="s">
        <v>365</v>
      </c>
      <c r="D780" s="158"/>
      <c r="E780" s="157">
        <v>71269993</v>
      </c>
      <c r="F780" s="157">
        <v>72659020</v>
      </c>
      <c r="G780" s="156">
        <v>75513720</v>
      </c>
    </row>
    <row r="781" spans="1:7" ht="25.5" outlineLevel="3" x14ac:dyDescent="0.25">
      <c r="A781" s="155" t="s">
        <v>364</v>
      </c>
      <c r="B781" s="154" t="s">
        <v>457</v>
      </c>
      <c r="C781" s="154" t="s">
        <v>363</v>
      </c>
      <c r="D781" s="153"/>
      <c r="E781" s="152">
        <v>71269993</v>
      </c>
      <c r="F781" s="152">
        <v>72659020</v>
      </c>
      <c r="G781" s="151">
        <v>75513720</v>
      </c>
    </row>
    <row r="782" spans="1:7" outlineLevel="4" x14ac:dyDescent="0.25">
      <c r="A782" s="150" t="s">
        <v>362</v>
      </c>
      <c r="B782" s="149" t="s">
        <v>457</v>
      </c>
      <c r="C782" s="149" t="s">
        <v>361</v>
      </c>
      <c r="D782" s="148"/>
      <c r="E782" s="147">
        <v>71269993</v>
      </c>
      <c r="F782" s="147">
        <v>72659020</v>
      </c>
      <c r="G782" s="146">
        <v>75513720</v>
      </c>
    </row>
    <row r="783" spans="1:7" ht="38.25" outlineLevel="5" x14ac:dyDescent="0.25">
      <c r="A783" s="145" t="s">
        <v>78</v>
      </c>
      <c r="B783" s="144" t="s">
        <v>457</v>
      </c>
      <c r="C783" s="144" t="s">
        <v>469</v>
      </c>
      <c r="D783" s="143"/>
      <c r="E783" s="142">
        <v>1733700</v>
      </c>
      <c r="F783" s="142">
        <v>1803000</v>
      </c>
      <c r="G783" s="141">
        <v>1875100</v>
      </c>
    </row>
    <row r="784" spans="1:7" outlineLevel="6" x14ac:dyDescent="0.25">
      <c r="A784" s="140" t="s">
        <v>433</v>
      </c>
      <c r="B784" s="139" t="s">
        <v>457</v>
      </c>
      <c r="C784" s="139" t="s">
        <v>469</v>
      </c>
      <c r="D784" s="139" t="s">
        <v>431</v>
      </c>
      <c r="E784" s="138">
        <v>1733700</v>
      </c>
      <c r="F784" s="138">
        <v>1803000</v>
      </c>
      <c r="G784" s="137">
        <v>1875100</v>
      </c>
    </row>
    <row r="785" spans="1:7" ht="38.25" outlineLevel="5" x14ac:dyDescent="0.25">
      <c r="A785" s="145" t="s">
        <v>122</v>
      </c>
      <c r="B785" s="144" t="s">
        <v>457</v>
      </c>
      <c r="C785" s="144" t="s">
        <v>468</v>
      </c>
      <c r="D785" s="143"/>
      <c r="E785" s="142">
        <v>2139093</v>
      </c>
      <c r="F785" s="142">
        <v>1296420</v>
      </c>
      <c r="G785" s="141">
        <v>1296420</v>
      </c>
    </row>
    <row r="786" spans="1:7" outlineLevel="6" x14ac:dyDescent="0.25">
      <c r="A786" s="140" t="s">
        <v>433</v>
      </c>
      <c r="B786" s="139" t="s">
        <v>457</v>
      </c>
      <c r="C786" s="139" t="s">
        <v>468</v>
      </c>
      <c r="D786" s="139" t="s">
        <v>431</v>
      </c>
      <c r="E786" s="138">
        <v>2139093</v>
      </c>
      <c r="F786" s="138">
        <v>1296420</v>
      </c>
      <c r="G786" s="137">
        <v>1296420</v>
      </c>
    </row>
    <row r="787" spans="1:7" ht="25.5" outlineLevel="5" x14ac:dyDescent="0.25">
      <c r="A787" s="145" t="s">
        <v>467</v>
      </c>
      <c r="B787" s="144" t="s">
        <v>457</v>
      </c>
      <c r="C787" s="144" t="s">
        <v>466</v>
      </c>
      <c r="D787" s="143"/>
      <c r="E787" s="142">
        <v>66812700</v>
      </c>
      <c r="F787" s="142">
        <v>68951800</v>
      </c>
      <c r="G787" s="141">
        <v>71710000</v>
      </c>
    </row>
    <row r="788" spans="1:7" outlineLevel="6" x14ac:dyDescent="0.25">
      <c r="A788" s="140" t="s">
        <v>433</v>
      </c>
      <c r="B788" s="139" t="s">
        <v>457</v>
      </c>
      <c r="C788" s="139" t="s">
        <v>466</v>
      </c>
      <c r="D788" s="139" t="s">
        <v>431</v>
      </c>
      <c r="E788" s="138">
        <v>66812700</v>
      </c>
      <c r="F788" s="138">
        <v>68951800</v>
      </c>
      <c r="G788" s="137">
        <v>71710000</v>
      </c>
    </row>
    <row r="789" spans="1:7" ht="38.25" outlineLevel="5" x14ac:dyDescent="0.25">
      <c r="A789" s="145" t="s">
        <v>126</v>
      </c>
      <c r="B789" s="144" t="s">
        <v>457</v>
      </c>
      <c r="C789" s="144" t="s">
        <v>465</v>
      </c>
      <c r="D789" s="143"/>
      <c r="E789" s="142">
        <v>584500</v>
      </c>
      <c r="F789" s="142">
        <v>607800</v>
      </c>
      <c r="G789" s="141">
        <v>632200</v>
      </c>
    </row>
    <row r="790" spans="1:7" outlineLevel="6" x14ac:dyDescent="0.25">
      <c r="A790" s="140" t="s">
        <v>433</v>
      </c>
      <c r="B790" s="139" t="s">
        <v>457</v>
      </c>
      <c r="C790" s="139" t="s">
        <v>465</v>
      </c>
      <c r="D790" s="139" t="s">
        <v>431</v>
      </c>
      <c r="E790" s="138">
        <v>584500</v>
      </c>
      <c r="F790" s="138">
        <v>607800</v>
      </c>
      <c r="G790" s="137">
        <v>632200</v>
      </c>
    </row>
    <row r="791" spans="1:7" ht="25.5" outlineLevel="2" x14ac:dyDescent="0.25">
      <c r="A791" s="160" t="s">
        <v>464</v>
      </c>
      <c r="B791" s="159" t="s">
        <v>457</v>
      </c>
      <c r="C791" s="159" t="s">
        <v>463</v>
      </c>
      <c r="D791" s="158"/>
      <c r="E791" s="157">
        <v>8259900</v>
      </c>
      <c r="F791" s="157">
        <v>6607900</v>
      </c>
      <c r="G791" s="156">
        <v>6607900</v>
      </c>
    </row>
    <row r="792" spans="1:7" outlineLevel="3" x14ac:dyDescent="0.25">
      <c r="A792" s="155" t="s">
        <v>462</v>
      </c>
      <c r="B792" s="154" t="s">
        <v>457</v>
      </c>
      <c r="C792" s="154" t="s">
        <v>461</v>
      </c>
      <c r="D792" s="153"/>
      <c r="E792" s="152">
        <v>8259900</v>
      </c>
      <c r="F792" s="152">
        <v>6607900</v>
      </c>
      <c r="G792" s="151">
        <v>6607900</v>
      </c>
    </row>
    <row r="793" spans="1:7" ht="25.5" outlineLevel="4" x14ac:dyDescent="0.25">
      <c r="A793" s="150" t="s">
        <v>460</v>
      </c>
      <c r="B793" s="149" t="s">
        <v>457</v>
      </c>
      <c r="C793" s="149" t="s">
        <v>459</v>
      </c>
      <c r="D793" s="148"/>
      <c r="E793" s="147">
        <v>8259900</v>
      </c>
      <c r="F793" s="147">
        <v>6607900</v>
      </c>
      <c r="G793" s="146">
        <v>6607900</v>
      </c>
    </row>
    <row r="794" spans="1:7" ht="25.5" outlineLevel="5" x14ac:dyDescent="0.25">
      <c r="A794" s="145" t="s">
        <v>458</v>
      </c>
      <c r="B794" s="144" t="s">
        <v>457</v>
      </c>
      <c r="C794" s="144" t="s">
        <v>456</v>
      </c>
      <c r="D794" s="143"/>
      <c r="E794" s="142">
        <v>8259900</v>
      </c>
      <c r="F794" s="142">
        <v>6607900</v>
      </c>
      <c r="G794" s="141">
        <v>6607900</v>
      </c>
    </row>
    <row r="795" spans="1:7" outlineLevel="6" x14ac:dyDescent="0.25">
      <c r="A795" s="140" t="s">
        <v>373</v>
      </c>
      <c r="B795" s="139" t="s">
        <v>457</v>
      </c>
      <c r="C795" s="139" t="s">
        <v>456</v>
      </c>
      <c r="D795" s="139" t="s">
        <v>370</v>
      </c>
      <c r="E795" s="138">
        <v>8259900</v>
      </c>
      <c r="F795" s="138">
        <v>6607900</v>
      </c>
      <c r="G795" s="137">
        <v>6607900</v>
      </c>
    </row>
    <row r="796" spans="1:7" outlineLevel="1" x14ac:dyDescent="0.25">
      <c r="A796" s="165" t="s">
        <v>455</v>
      </c>
      <c r="B796" s="164" t="s">
        <v>421</v>
      </c>
      <c r="C796" s="163"/>
      <c r="D796" s="163"/>
      <c r="E796" s="162">
        <v>4792597.7</v>
      </c>
      <c r="F796" s="162">
        <v>4792597.7</v>
      </c>
      <c r="G796" s="161">
        <v>4792597.7</v>
      </c>
    </row>
    <row r="797" spans="1:7" ht="25.5" outlineLevel="2" x14ac:dyDescent="0.25">
      <c r="A797" s="160" t="s">
        <v>454</v>
      </c>
      <c r="B797" s="159" t="s">
        <v>421</v>
      </c>
      <c r="C797" s="159" t="s">
        <v>453</v>
      </c>
      <c r="D797" s="158"/>
      <c r="E797" s="157">
        <v>544150</v>
      </c>
      <c r="F797" s="157">
        <v>544150</v>
      </c>
      <c r="G797" s="156">
        <v>544150</v>
      </c>
    </row>
    <row r="798" spans="1:7" outlineLevel="3" x14ac:dyDescent="0.25">
      <c r="A798" s="155" t="s">
        <v>452</v>
      </c>
      <c r="B798" s="154" t="s">
        <v>421</v>
      </c>
      <c r="C798" s="154" t="s">
        <v>451</v>
      </c>
      <c r="D798" s="153"/>
      <c r="E798" s="152">
        <v>544150</v>
      </c>
      <c r="F798" s="152">
        <v>544150</v>
      </c>
      <c r="G798" s="151">
        <v>544150</v>
      </c>
    </row>
    <row r="799" spans="1:7" outlineLevel="4" x14ac:dyDescent="0.25">
      <c r="A799" s="150" t="s">
        <v>450</v>
      </c>
      <c r="B799" s="149" t="s">
        <v>421</v>
      </c>
      <c r="C799" s="149" t="s">
        <v>449</v>
      </c>
      <c r="D799" s="148"/>
      <c r="E799" s="147">
        <v>544150</v>
      </c>
      <c r="F799" s="147">
        <v>544150</v>
      </c>
      <c r="G799" s="146">
        <v>544150</v>
      </c>
    </row>
    <row r="800" spans="1:7" ht="38.25" outlineLevel="5" x14ac:dyDescent="0.25">
      <c r="A800" s="145" t="s">
        <v>448</v>
      </c>
      <c r="B800" s="144" t="s">
        <v>421</v>
      </c>
      <c r="C800" s="144" t="s">
        <v>447</v>
      </c>
      <c r="D800" s="143"/>
      <c r="E800" s="142">
        <v>424150</v>
      </c>
      <c r="F800" s="142">
        <v>424150</v>
      </c>
      <c r="G800" s="141">
        <v>424150</v>
      </c>
    </row>
    <row r="801" spans="1:7" ht="25.5" outlineLevel="6" x14ac:dyDescent="0.25">
      <c r="A801" s="140" t="s">
        <v>389</v>
      </c>
      <c r="B801" s="139" t="s">
        <v>421</v>
      </c>
      <c r="C801" s="139" t="s">
        <v>447</v>
      </c>
      <c r="D801" s="139" t="s">
        <v>386</v>
      </c>
      <c r="E801" s="138">
        <v>424150</v>
      </c>
      <c r="F801" s="138">
        <v>424150</v>
      </c>
      <c r="G801" s="137">
        <v>424150</v>
      </c>
    </row>
    <row r="802" spans="1:7" ht="25.5" outlineLevel="5" x14ac:dyDescent="0.25">
      <c r="A802" s="145" t="s">
        <v>446</v>
      </c>
      <c r="B802" s="144" t="s">
        <v>421</v>
      </c>
      <c r="C802" s="144" t="s">
        <v>445</v>
      </c>
      <c r="D802" s="143"/>
      <c r="E802" s="142">
        <v>120000</v>
      </c>
      <c r="F802" s="142">
        <v>120000</v>
      </c>
      <c r="G802" s="141">
        <v>120000</v>
      </c>
    </row>
    <row r="803" spans="1:7" ht="25.5" outlineLevel="6" x14ac:dyDescent="0.25">
      <c r="A803" s="140" t="s">
        <v>389</v>
      </c>
      <c r="B803" s="139" t="s">
        <v>421</v>
      </c>
      <c r="C803" s="139" t="s">
        <v>445</v>
      </c>
      <c r="D803" s="139" t="s">
        <v>386</v>
      </c>
      <c r="E803" s="138">
        <v>120000</v>
      </c>
      <c r="F803" s="138">
        <v>120000</v>
      </c>
      <c r="G803" s="137">
        <v>120000</v>
      </c>
    </row>
    <row r="804" spans="1:7" ht="25.5" outlineLevel="2" x14ac:dyDescent="0.25">
      <c r="A804" s="160" t="s">
        <v>444</v>
      </c>
      <c r="B804" s="159" t="s">
        <v>421</v>
      </c>
      <c r="C804" s="159" t="s">
        <v>443</v>
      </c>
      <c r="D804" s="158"/>
      <c r="E804" s="157">
        <v>3432208</v>
      </c>
      <c r="F804" s="157">
        <v>3432208</v>
      </c>
      <c r="G804" s="156">
        <v>3432208</v>
      </c>
    </row>
    <row r="805" spans="1:7" ht="25.5" outlineLevel="4" x14ac:dyDescent="0.25">
      <c r="A805" s="150" t="s">
        <v>442</v>
      </c>
      <c r="B805" s="149" t="s">
        <v>421</v>
      </c>
      <c r="C805" s="149" t="s">
        <v>441</v>
      </c>
      <c r="D805" s="148"/>
      <c r="E805" s="147">
        <v>3432208</v>
      </c>
      <c r="F805" s="147">
        <v>3432208</v>
      </c>
      <c r="G805" s="146">
        <v>3432208</v>
      </c>
    </row>
    <row r="806" spans="1:7" ht="38.25" outlineLevel="5" x14ac:dyDescent="0.25">
      <c r="A806" s="145" t="s">
        <v>440</v>
      </c>
      <c r="B806" s="144" t="s">
        <v>421</v>
      </c>
      <c r="C806" s="144" t="s">
        <v>439</v>
      </c>
      <c r="D806" s="143"/>
      <c r="E806" s="142">
        <v>129500</v>
      </c>
      <c r="F806" s="142">
        <v>129500</v>
      </c>
      <c r="G806" s="141">
        <v>129500</v>
      </c>
    </row>
    <row r="807" spans="1:7" outlineLevel="6" x14ac:dyDescent="0.25">
      <c r="A807" s="140" t="s">
        <v>433</v>
      </c>
      <c r="B807" s="139" t="s">
        <v>421</v>
      </c>
      <c r="C807" s="139" t="s">
        <v>439</v>
      </c>
      <c r="D807" s="139" t="s">
        <v>431</v>
      </c>
      <c r="E807" s="138">
        <v>129500</v>
      </c>
      <c r="F807" s="138">
        <v>129500</v>
      </c>
      <c r="G807" s="137">
        <v>129500</v>
      </c>
    </row>
    <row r="808" spans="1:7" ht="25.5" outlineLevel="5" x14ac:dyDescent="0.25">
      <c r="A808" s="145" t="s">
        <v>438</v>
      </c>
      <c r="B808" s="144" t="s">
        <v>421</v>
      </c>
      <c r="C808" s="144" t="s">
        <v>437</v>
      </c>
      <c r="D808" s="143"/>
      <c r="E808" s="142">
        <v>1008000</v>
      </c>
      <c r="F808" s="142">
        <v>1008000</v>
      </c>
      <c r="G808" s="141">
        <v>1008000</v>
      </c>
    </row>
    <row r="809" spans="1:7" outlineLevel="6" x14ac:dyDescent="0.25">
      <c r="A809" s="140" t="s">
        <v>433</v>
      </c>
      <c r="B809" s="139" t="s">
        <v>421</v>
      </c>
      <c r="C809" s="139" t="s">
        <v>437</v>
      </c>
      <c r="D809" s="139" t="s">
        <v>431</v>
      </c>
      <c r="E809" s="138">
        <v>1008000</v>
      </c>
      <c r="F809" s="138">
        <v>1008000</v>
      </c>
      <c r="G809" s="137">
        <v>1008000</v>
      </c>
    </row>
    <row r="810" spans="1:7" ht="63.75" outlineLevel="5" x14ac:dyDescent="0.25">
      <c r="A810" s="145" t="s">
        <v>436</v>
      </c>
      <c r="B810" s="144" t="s">
        <v>421</v>
      </c>
      <c r="C810" s="144" t="s">
        <v>435</v>
      </c>
      <c r="D810" s="143"/>
      <c r="E810" s="142">
        <v>1719708</v>
      </c>
      <c r="F810" s="142">
        <v>1719708</v>
      </c>
      <c r="G810" s="141">
        <v>1719708</v>
      </c>
    </row>
    <row r="811" spans="1:7" outlineLevel="6" x14ac:dyDescent="0.25">
      <c r="A811" s="140" t="s">
        <v>433</v>
      </c>
      <c r="B811" s="139" t="s">
        <v>421</v>
      </c>
      <c r="C811" s="139" t="s">
        <v>435</v>
      </c>
      <c r="D811" s="139" t="s">
        <v>431</v>
      </c>
      <c r="E811" s="138">
        <v>1719708</v>
      </c>
      <c r="F811" s="138">
        <v>1719708</v>
      </c>
      <c r="G811" s="137">
        <v>1719708</v>
      </c>
    </row>
    <row r="812" spans="1:7" outlineLevel="5" x14ac:dyDescent="0.25">
      <c r="A812" s="145" t="s">
        <v>434</v>
      </c>
      <c r="B812" s="144" t="s">
        <v>421</v>
      </c>
      <c r="C812" s="144" t="s">
        <v>432</v>
      </c>
      <c r="D812" s="143"/>
      <c r="E812" s="142">
        <v>575000</v>
      </c>
      <c r="F812" s="142">
        <v>575000</v>
      </c>
      <c r="G812" s="141">
        <v>575000</v>
      </c>
    </row>
    <row r="813" spans="1:7" outlineLevel="6" x14ac:dyDescent="0.25">
      <c r="A813" s="140" t="s">
        <v>433</v>
      </c>
      <c r="B813" s="139" t="s">
        <v>421</v>
      </c>
      <c r="C813" s="139" t="s">
        <v>432</v>
      </c>
      <c r="D813" s="139" t="s">
        <v>431</v>
      </c>
      <c r="E813" s="138">
        <v>575000</v>
      </c>
      <c r="F813" s="138">
        <v>575000</v>
      </c>
      <c r="G813" s="137">
        <v>575000</v>
      </c>
    </row>
    <row r="814" spans="1:7" ht="25.5" outlineLevel="2" x14ac:dyDescent="0.25">
      <c r="A814" s="160" t="s">
        <v>430</v>
      </c>
      <c r="B814" s="159" t="s">
        <v>421</v>
      </c>
      <c r="C814" s="159" t="s">
        <v>429</v>
      </c>
      <c r="D814" s="158"/>
      <c r="E814" s="157">
        <v>816239.7</v>
      </c>
      <c r="F814" s="157">
        <v>816239.7</v>
      </c>
      <c r="G814" s="156">
        <v>816239.7</v>
      </c>
    </row>
    <row r="815" spans="1:7" ht="25.5" outlineLevel="3" x14ac:dyDescent="0.25">
      <c r="A815" s="155" t="s">
        <v>428</v>
      </c>
      <c r="B815" s="154" t="s">
        <v>421</v>
      </c>
      <c r="C815" s="154" t="s">
        <v>427</v>
      </c>
      <c r="D815" s="153"/>
      <c r="E815" s="152">
        <v>816239.7</v>
      </c>
      <c r="F815" s="152">
        <v>816239.7</v>
      </c>
      <c r="G815" s="151">
        <v>816239.7</v>
      </c>
    </row>
    <row r="816" spans="1:7" ht="38.25" outlineLevel="4" x14ac:dyDescent="0.25">
      <c r="A816" s="150" t="s">
        <v>426</v>
      </c>
      <c r="B816" s="149" t="s">
        <v>421</v>
      </c>
      <c r="C816" s="149" t="s">
        <v>425</v>
      </c>
      <c r="D816" s="148"/>
      <c r="E816" s="147">
        <v>816239.7</v>
      </c>
      <c r="F816" s="147">
        <v>816239.7</v>
      </c>
      <c r="G816" s="146">
        <v>816239.7</v>
      </c>
    </row>
    <row r="817" spans="1:7" ht="51" outlineLevel="5" x14ac:dyDescent="0.25">
      <c r="A817" s="145" t="s">
        <v>424</v>
      </c>
      <c r="B817" s="144" t="s">
        <v>421</v>
      </c>
      <c r="C817" s="144" t="s">
        <v>423</v>
      </c>
      <c r="D817" s="143"/>
      <c r="E817" s="142">
        <v>736651.7</v>
      </c>
      <c r="F817" s="142">
        <v>736651.7</v>
      </c>
      <c r="G817" s="141">
        <v>736651.7</v>
      </c>
    </row>
    <row r="818" spans="1:7" outlineLevel="6" x14ac:dyDescent="0.25">
      <c r="A818" s="140" t="s">
        <v>359</v>
      </c>
      <c r="B818" s="139" t="s">
        <v>421</v>
      </c>
      <c r="C818" s="139" t="s">
        <v>423</v>
      </c>
      <c r="D818" s="139" t="s">
        <v>356</v>
      </c>
      <c r="E818" s="138">
        <v>736651.7</v>
      </c>
      <c r="F818" s="138">
        <v>736651.7</v>
      </c>
      <c r="G818" s="137">
        <v>736651.7</v>
      </c>
    </row>
    <row r="819" spans="1:7" ht="51" outlineLevel="5" x14ac:dyDescent="0.25">
      <c r="A819" s="145" t="s">
        <v>422</v>
      </c>
      <c r="B819" s="144" t="s">
        <v>421</v>
      </c>
      <c r="C819" s="144" t="s">
        <v>420</v>
      </c>
      <c r="D819" s="143"/>
      <c r="E819" s="142">
        <v>79588</v>
      </c>
      <c r="F819" s="142">
        <v>79588</v>
      </c>
      <c r="G819" s="141">
        <v>79588</v>
      </c>
    </row>
    <row r="820" spans="1:7" outlineLevel="6" x14ac:dyDescent="0.25">
      <c r="A820" s="140" t="s">
        <v>359</v>
      </c>
      <c r="B820" s="139" t="s">
        <v>421</v>
      </c>
      <c r="C820" s="139" t="s">
        <v>420</v>
      </c>
      <c r="D820" s="139" t="s">
        <v>356</v>
      </c>
      <c r="E820" s="138">
        <v>79588</v>
      </c>
      <c r="F820" s="138">
        <v>79588</v>
      </c>
      <c r="G820" s="137">
        <v>79588</v>
      </c>
    </row>
    <row r="821" spans="1:7" ht="15.75" thickBot="1" x14ac:dyDescent="0.3">
      <c r="A821" s="170" t="s">
        <v>419</v>
      </c>
      <c r="B821" s="169" t="s">
        <v>418</v>
      </c>
      <c r="C821" s="168"/>
      <c r="D821" s="168"/>
      <c r="E821" s="167">
        <v>158315805.38999999</v>
      </c>
      <c r="F821" s="167">
        <v>125931838.34</v>
      </c>
      <c r="G821" s="166">
        <v>125931838.34</v>
      </c>
    </row>
    <row r="822" spans="1:7" outlineLevel="1" x14ac:dyDescent="0.25">
      <c r="A822" s="165" t="s">
        <v>417</v>
      </c>
      <c r="B822" s="164" t="s">
        <v>399</v>
      </c>
      <c r="C822" s="163"/>
      <c r="D822" s="163"/>
      <c r="E822" s="162">
        <v>133108892.98999999</v>
      </c>
      <c r="F822" s="162">
        <v>125931838.34</v>
      </c>
      <c r="G822" s="161">
        <v>125931838.34</v>
      </c>
    </row>
    <row r="823" spans="1:7" ht="25.5" outlineLevel="2" x14ac:dyDescent="0.25">
      <c r="A823" s="160" t="s">
        <v>384</v>
      </c>
      <c r="B823" s="159" t="s">
        <v>399</v>
      </c>
      <c r="C823" s="159" t="s">
        <v>383</v>
      </c>
      <c r="D823" s="158"/>
      <c r="E823" s="157">
        <v>133108892.98999999</v>
      </c>
      <c r="F823" s="157">
        <v>125931838.34</v>
      </c>
      <c r="G823" s="156">
        <v>125931838.34</v>
      </c>
    </row>
    <row r="824" spans="1:7" outlineLevel="3" x14ac:dyDescent="0.25">
      <c r="A824" s="155" t="s">
        <v>382</v>
      </c>
      <c r="B824" s="154" t="s">
        <v>399</v>
      </c>
      <c r="C824" s="154" t="s">
        <v>381</v>
      </c>
      <c r="D824" s="153"/>
      <c r="E824" s="152">
        <v>27391093.530000001</v>
      </c>
      <c r="F824" s="152">
        <v>20734038.879999999</v>
      </c>
      <c r="G824" s="151">
        <v>20734038.879999999</v>
      </c>
    </row>
    <row r="825" spans="1:7" ht="25.5" outlineLevel="4" x14ac:dyDescent="0.25">
      <c r="A825" s="150" t="s">
        <v>380</v>
      </c>
      <c r="B825" s="149" t="s">
        <v>399</v>
      </c>
      <c r="C825" s="149" t="s">
        <v>379</v>
      </c>
      <c r="D825" s="148"/>
      <c r="E825" s="147">
        <v>27391093.530000001</v>
      </c>
      <c r="F825" s="147">
        <v>20734038.879999999</v>
      </c>
      <c r="G825" s="146">
        <v>20734038.879999999</v>
      </c>
    </row>
    <row r="826" spans="1:7" outlineLevel="5" x14ac:dyDescent="0.25">
      <c r="A826" s="145" t="s">
        <v>416</v>
      </c>
      <c r="B826" s="144" t="s">
        <v>399</v>
      </c>
      <c r="C826" s="144" t="s">
        <v>415</v>
      </c>
      <c r="D826" s="143"/>
      <c r="E826" s="142">
        <v>24342231.16</v>
      </c>
      <c r="F826" s="142">
        <v>20576360.18</v>
      </c>
      <c r="G826" s="141">
        <v>20576360.18</v>
      </c>
    </row>
    <row r="827" spans="1:7" ht="25.5" outlineLevel="6" x14ac:dyDescent="0.25">
      <c r="A827" s="140" t="s">
        <v>389</v>
      </c>
      <c r="B827" s="139" t="s">
        <v>399</v>
      </c>
      <c r="C827" s="139" t="s">
        <v>415</v>
      </c>
      <c r="D827" s="139" t="s">
        <v>386</v>
      </c>
      <c r="E827" s="138">
        <v>24342231.16</v>
      </c>
      <c r="F827" s="138">
        <v>20576360.18</v>
      </c>
      <c r="G827" s="137">
        <v>20576360.18</v>
      </c>
    </row>
    <row r="828" spans="1:7" ht="25.5" outlineLevel="5" x14ac:dyDescent="0.25">
      <c r="A828" s="145" t="s">
        <v>414</v>
      </c>
      <c r="B828" s="144" t="s">
        <v>399</v>
      </c>
      <c r="C828" s="144" t="s">
        <v>413</v>
      </c>
      <c r="D828" s="143"/>
      <c r="E828" s="142">
        <v>750296.7</v>
      </c>
      <c r="F828" s="142">
        <v>157678.70000000001</v>
      </c>
      <c r="G828" s="141">
        <v>157678.70000000001</v>
      </c>
    </row>
    <row r="829" spans="1:7" ht="25.5" outlineLevel="6" x14ac:dyDescent="0.25">
      <c r="A829" s="140" t="s">
        <v>389</v>
      </c>
      <c r="B829" s="139" t="s">
        <v>399</v>
      </c>
      <c r="C829" s="139" t="s">
        <v>413</v>
      </c>
      <c r="D829" s="139" t="s">
        <v>386</v>
      </c>
      <c r="E829" s="138">
        <v>750296.7</v>
      </c>
      <c r="F829" s="138">
        <v>157678.70000000001</v>
      </c>
      <c r="G829" s="137">
        <v>157678.70000000001</v>
      </c>
    </row>
    <row r="830" spans="1:7" outlineLevel="5" x14ac:dyDescent="0.25">
      <c r="A830" s="145" t="s">
        <v>412</v>
      </c>
      <c r="B830" s="144" t="s">
        <v>399</v>
      </c>
      <c r="C830" s="144" t="s">
        <v>411</v>
      </c>
      <c r="D830" s="143"/>
      <c r="E830" s="142">
        <v>2298565.67</v>
      </c>
      <c r="F830" s="142">
        <v>0</v>
      </c>
      <c r="G830" s="141">
        <v>0</v>
      </c>
    </row>
    <row r="831" spans="1:7" ht="25.5" outlineLevel="6" x14ac:dyDescent="0.25">
      <c r="A831" s="140" t="s">
        <v>389</v>
      </c>
      <c r="B831" s="139" t="s">
        <v>399</v>
      </c>
      <c r="C831" s="139" t="s">
        <v>411</v>
      </c>
      <c r="D831" s="139" t="s">
        <v>386</v>
      </c>
      <c r="E831" s="138">
        <v>2298565.67</v>
      </c>
      <c r="F831" s="138">
        <v>0</v>
      </c>
      <c r="G831" s="137">
        <v>0</v>
      </c>
    </row>
    <row r="832" spans="1:7" outlineLevel="3" x14ac:dyDescent="0.25">
      <c r="A832" s="155" t="s">
        <v>396</v>
      </c>
      <c r="B832" s="154" t="s">
        <v>399</v>
      </c>
      <c r="C832" s="154" t="s">
        <v>395</v>
      </c>
      <c r="D832" s="153"/>
      <c r="E832" s="152">
        <v>105717799.45999999</v>
      </c>
      <c r="F832" s="152">
        <v>105197799.45999999</v>
      </c>
      <c r="G832" s="151">
        <v>105197799.45999999</v>
      </c>
    </row>
    <row r="833" spans="1:7" outlineLevel="4" x14ac:dyDescent="0.25">
      <c r="A833" s="150" t="s">
        <v>410</v>
      </c>
      <c r="B833" s="149" t="s">
        <v>399</v>
      </c>
      <c r="C833" s="149" t="s">
        <v>409</v>
      </c>
      <c r="D833" s="148"/>
      <c r="E833" s="147">
        <v>77139273.790000007</v>
      </c>
      <c r="F833" s="147">
        <v>76919273.790000007</v>
      </c>
      <c r="G833" s="146">
        <v>76919273.790000007</v>
      </c>
    </row>
    <row r="834" spans="1:7" ht="25.5" outlineLevel="5" x14ac:dyDescent="0.25">
      <c r="A834" s="145" t="s">
        <v>404</v>
      </c>
      <c r="B834" s="144" t="s">
        <v>399</v>
      </c>
      <c r="C834" s="144" t="s">
        <v>408</v>
      </c>
      <c r="D834" s="143"/>
      <c r="E834" s="142">
        <v>220000</v>
      </c>
      <c r="F834" s="142">
        <v>0</v>
      </c>
      <c r="G834" s="141">
        <v>0</v>
      </c>
    </row>
    <row r="835" spans="1:7" ht="25.5" outlineLevel="6" x14ac:dyDescent="0.25">
      <c r="A835" s="140" t="s">
        <v>389</v>
      </c>
      <c r="B835" s="139" t="s">
        <v>399</v>
      </c>
      <c r="C835" s="139" t="s">
        <v>408</v>
      </c>
      <c r="D835" s="139" t="s">
        <v>386</v>
      </c>
      <c r="E835" s="138">
        <v>220000</v>
      </c>
      <c r="F835" s="138">
        <v>0</v>
      </c>
      <c r="G835" s="137">
        <v>0</v>
      </c>
    </row>
    <row r="836" spans="1:7" outlineLevel="5" x14ac:dyDescent="0.25">
      <c r="A836" s="145" t="s">
        <v>407</v>
      </c>
      <c r="B836" s="144" t="s">
        <v>399</v>
      </c>
      <c r="C836" s="144" t="s">
        <v>406</v>
      </c>
      <c r="D836" s="143"/>
      <c r="E836" s="142">
        <v>67187940.769999996</v>
      </c>
      <c r="F836" s="142">
        <v>67187940.769999996</v>
      </c>
      <c r="G836" s="141">
        <v>67187940.769999996</v>
      </c>
    </row>
    <row r="837" spans="1:7" ht="25.5" outlineLevel="6" x14ac:dyDescent="0.25">
      <c r="A837" s="140" t="s">
        <v>389</v>
      </c>
      <c r="B837" s="139" t="s">
        <v>399</v>
      </c>
      <c r="C837" s="139" t="s">
        <v>406</v>
      </c>
      <c r="D837" s="139" t="s">
        <v>386</v>
      </c>
      <c r="E837" s="138">
        <v>67187940.769999996</v>
      </c>
      <c r="F837" s="138">
        <v>67187940.769999996</v>
      </c>
      <c r="G837" s="137">
        <v>67187940.769999996</v>
      </c>
    </row>
    <row r="838" spans="1:7" ht="38.25" outlineLevel="5" x14ac:dyDescent="0.25">
      <c r="A838" s="145" t="s">
        <v>400</v>
      </c>
      <c r="B838" s="144" t="s">
        <v>399</v>
      </c>
      <c r="C838" s="144" t="s">
        <v>405</v>
      </c>
      <c r="D838" s="143"/>
      <c r="E838" s="142">
        <v>9731333.0199999996</v>
      </c>
      <c r="F838" s="142">
        <v>9731333.0199999996</v>
      </c>
      <c r="G838" s="141">
        <v>9731333.0199999996</v>
      </c>
    </row>
    <row r="839" spans="1:7" ht="25.5" outlineLevel="6" x14ac:dyDescent="0.25">
      <c r="A839" s="140" t="s">
        <v>389</v>
      </c>
      <c r="B839" s="139" t="s">
        <v>399</v>
      </c>
      <c r="C839" s="139" t="s">
        <v>405</v>
      </c>
      <c r="D839" s="139" t="s">
        <v>386</v>
      </c>
      <c r="E839" s="138">
        <v>9731333.0199999996</v>
      </c>
      <c r="F839" s="138">
        <v>9731333.0199999996</v>
      </c>
      <c r="G839" s="137">
        <v>9731333.0199999996</v>
      </c>
    </row>
    <row r="840" spans="1:7" outlineLevel="4" x14ac:dyDescent="0.25">
      <c r="A840" s="150" t="s">
        <v>394</v>
      </c>
      <c r="B840" s="149" t="s">
        <v>399</v>
      </c>
      <c r="C840" s="149" t="s">
        <v>393</v>
      </c>
      <c r="D840" s="148"/>
      <c r="E840" s="147">
        <v>28578525.670000002</v>
      </c>
      <c r="F840" s="147">
        <v>28278525.670000002</v>
      </c>
      <c r="G840" s="146">
        <v>28278525.670000002</v>
      </c>
    </row>
    <row r="841" spans="1:7" ht="25.5" outlineLevel="5" x14ac:dyDescent="0.25">
      <c r="A841" s="145" t="s">
        <v>404</v>
      </c>
      <c r="B841" s="144" t="s">
        <v>399</v>
      </c>
      <c r="C841" s="144" t="s">
        <v>403</v>
      </c>
      <c r="D841" s="143"/>
      <c r="E841" s="142">
        <v>300000</v>
      </c>
      <c r="F841" s="142">
        <v>0</v>
      </c>
      <c r="G841" s="141">
        <v>0</v>
      </c>
    </row>
    <row r="842" spans="1:7" ht="25.5" outlineLevel="6" x14ac:dyDescent="0.25">
      <c r="A842" s="140" t="s">
        <v>389</v>
      </c>
      <c r="B842" s="139" t="s">
        <v>399</v>
      </c>
      <c r="C842" s="139" t="s">
        <v>403</v>
      </c>
      <c r="D842" s="139" t="s">
        <v>386</v>
      </c>
      <c r="E842" s="138">
        <v>300000</v>
      </c>
      <c r="F842" s="138">
        <v>0</v>
      </c>
      <c r="G842" s="137">
        <v>0</v>
      </c>
    </row>
    <row r="843" spans="1:7" outlineLevel="5" x14ac:dyDescent="0.25">
      <c r="A843" s="145" t="s">
        <v>402</v>
      </c>
      <c r="B843" s="144" t="s">
        <v>399</v>
      </c>
      <c r="C843" s="144" t="s">
        <v>401</v>
      </c>
      <c r="D843" s="143"/>
      <c r="E843" s="142">
        <v>26911998.059999999</v>
      </c>
      <c r="F843" s="142">
        <v>26911998.059999999</v>
      </c>
      <c r="G843" s="141">
        <v>26911998.059999999</v>
      </c>
    </row>
    <row r="844" spans="1:7" ht="25.5" outlineLevel="6" x14ac:dyDescent="0.25">
      <c r="A844" s="140" t="s">
        <v>389</v>
      </c>
      <c r="B844" s="139" t="s">
        <v>399</v>
      </c>
      <c r="C844" s="139" t="s">
        <v>401</v>
      </c>
      <c r="D844" s="139" t="s">
        <v>386</v>
      </c>
      <c r="E844" s="138">
        <v>26911998.059999999</v>
      </c>
      <c r="F844" s="138">
        <v>26911998.059999999</v>
      </c>
      <c r="G844" s="137">
        <v>26911998.059999999</v>
      </c>
    </row>
    <row r="845" spans="1:7" ht="38.25" outlineLevel="5" x14ac:dyDescent="0.25">
      <c r="A845" s="145" t="s">
        <v>400</v>
      </c>
      <c r="B845" s="144" t="s">
        <v>399</v>
      </c>
      <c r="C845" s="144" t="s">
        <v>398</v>
      </c>
      <c r="D845" s="143"/>
      <c r="E845" s="142">
        <v>1366527.61</v>
      </c>
      <c r="F845" s="142">
        <v>1366527.61</v>
      </c>
      <c r="G845" s="141">
        <v>1366527.61</v>
      </c>
    </row>
    <row r="846" spans="1:7" ht="25.5" outlineLevel="6" x14ac:dyDescent="0.25">
      <c r="A846" s="140" t="s">
        <v>389</v>
      </c>
      <c r="B846" s="139" t="s">
        <v>399</v>
      </c>
      <c r="C846" s="139" t="s">
        <v>398</v>
      </c>
      <c r="D846" s="139" t="s">
        <v>386</v>
      </c>
      <c r="E846" s="138">
        <v>1366527.61</v>
      </c>
      <c r="F846" s="138">
        <v>1366527.61</v>
      </c>
      <c r="G846" s="137">
        <v>1366527.61</v>
      </c>
    </row>
    <row r="847" spans="1:7" outlineLevel="1" x14ac:dyDescent="0.25">
      <c r="A847" s="165" t="s">
        <v>397</v>
      </c>
      <c r="B847" s="164" t="s">
        <v>388</v>
      </c>
      <c r="C847" s="163"/>
      <c r="D847" s="163"/>
      <c r="E847" s="162">
        <v>12888555.9</v>
      </c>
      <c r="F847" s="162">
        <v>0</v>
      </c>
      <c r="G847" s="161">
        <v>0</v>
      </c>
    </row>
    <row r="848" spans="1:7" ht="25.5" outlineLevel="2" x14ac:dyDescent="0.25">
      <c r="A848" s="160" t="s">
        <v>384</v>
      </c>
      <c r="B848" s="159" t="s">
        <v>388</v>
      </c>
      <c r="C848" s="159" t="s">
        <v>383</v>
      </c>
      <c r="D848" s="158"/>
      <c r="E848" s="157">
        <v>12888555.9</v>
      </c>
      <c r="F848" s="157">
        <v>0</v>
      </c>
      <c r="G848" s="156">
        <v>0</v>
      </c>
    </row>
    <row r="849" spans="1:7" outlineLevel="3" x14ac:dyDescent="0.25">
      <c r="A849" s="155" t="s">
        <v>396</v>
      </c>
      <c r="B849" s="154" t="s">
        <v>388</v>
      </c>
      <c r="C849" s="154" t="s">
        <v>395</v>
      </c>
      <c r="D849" s="153"/>
      <c r="E849" s="152">
        <v>12888555.9</v>
      </c>
      <c r="F849" s="152">
        <v>0</v>
      </c>
      <c r="G849" s="151">
        <v>0</v>
      </c>
    </row>
    <row r="850" spans="1:7" outlineLevel="4" x14ac:dyDescent="0.25">
      <c r="A850" s="150" t="s">
        <v>394</v>
      </c>
      <c r="B850" s="149" t="s">
        <v>388</v>
      </c>
      <c r="C850" s="149" t="s">
        <v>393</v>
      </c>
      <c r="D850" s="148"/>
      <c r="E850" s="147">
        <v>12888555.9</v>
      </c>
      <c r="F850" s="147">
        <v>0</v>
      </c>
      <c r="G850" s="146">
        <v>0</v>
      </c>
    </row>
    <row r="851" spans="1:7" ht="38.25" outlineLevel="5" x14ac:dyDescent="0.25">
      <c r="A851" s="145" t="s">
        <v>392</v>
      </c>
      <c r="B851" s="144" t="s">
        <v>388</v>
      </c>
      <c r="C851" s="144" t="s">
        <v>391</v>
      </c>
      <c r="D851" s="143"/>
      <c r="E851" s="142">
        <v>8416227</v>
      </c>
      <c r="F851" s="142">
        <v>0</v>
      </c>
      <c r="G851" s="141">
        <v>0</v>
      </c>
    </row>
    <row r="852" spans="1:7" ht="25.5" outlineLevel="6" x14ac:dyDescent="0.25">
      <c r="A852" s="140" t="s">
        <v>389</v>
      </c>
      <c r="B852" s="139" t="s">
        <v>388</v>
      </c>
      <c r="C852" s="139" t="s">
        <v>391</v>
      </c>
      <c r="D852" s="139" t="s">
        <v>386</v>
      </c>
      <c r="E852" s="138">
        <v>8416227</v>
      </c>
      <c r="F852" s="138">
        <v>0</v>
      </c>
      <c r="G852" s="137">
        <v>0</v>
      </c>
    </row>
    <row r="853" spans="1:7" ht="38.25" outlineLevel="5" x14ac:dyDescent="0.25">
      <c r="A853" s="145" t="s">
        <v>390</v>
      </c>
      <c r="B853" s="144" t="s">
        <v>388</v>
      </c>
      <c r="C853" s="144" t="s">
        <v>387</v>
      </c>
      <c r="D853" s="143"/>
      <c r="E853" s="142">
        <v>4472328.9000000004</v>
      </c>
      <c r="F853" s="142">
        <v>0</v>
      </c>
      <c r="G853" s="141">
        <v>0</v>
      </c>
    </row>
    <row r="854" spans="1:7" ht="25.5" outlineLevel="6" x14ac:dyDescent="0.25">
      <c r="A854" s="140" t="s">
        <v>389</v>
      </c>
      <c r="B854" s="139" t="s">
        <v>388</v>
      </c>
      <c r="C854" s="139" t="s">
        <v>387</v>
      </c>
      <c r="D854" s="139" t="s">
        <v>386</v>
      </c>
      <c r="E854" s="138">
        <v>4472328.9000000004</v>
      </c>
      <c r="F854" s="138">
        <v>0</v>
      </c>
      <c r="G854" s="137">
        <v>0</v>
      </c>
    </row>
    <row r="855" spans="1:7" outlineLevel="1" x14ac:dyDescent="0.25">
      <c r="A855" s="165" t="s">
        <v>385</v>
      </c>
      <c r="B855" s="164" t="s">
        <v>372</v>
      </c>
      <c r="C855" s="163"/>
      <c r="D855" s="163"/>
      <c r="E855" s="162">
        <v>12318356.5</v>
      </c>
      <c r="F855" s="162">
        <v>0</v>
      </c>
      <c r="G855" s="161">
        <v>0</v>
      </c>
    </row>
    <row r="856" spans="1:7" ht="25.5" outlineLevel="2" x14ac:dyDescent="0.25">
      <c r="A856" s="160" t="s">
        <v>384</v>
      </c>
      <c r="B856" s="159" t="s">
        <v>372</v>
      </c>
      <c r="C856" s="159" t="s">
        <v>383</v>
      </c>
      <c r="D856" s="158"/>
      <c r="E856" s="157">
        <v>12318356.5</v>
      </c>
      <c r="F856" s="157">
        <v>0</v>
      </c>
      <c r="G856" s="156">
        <v>0</v>
      </c>
    </row>
    <row r="857" spans="1:7" outlineLevel="3" x14ac:dyDescent="0.25">
      <c r="A857" s="155" t="s">
        <v>382</v>
      </c>
      <c r="B857" s="154" t="s">
        <v>372</v>
      </c>
      <c r="C857" s="154" t="s">
        <v>381</v>
      </c>
      <c r="D857" s="153"/>
      <c r="E857" s="152">
        <v>12318356.5</v>
      </c>
      <c r="F857" s="152">
        <v>0</v>
      </c>
      <c r="G857" s="151">
        <v>0</v>
      </c>
    </row>
    <row r="858" spans="1:7" ht="25.5" outlineLevel="4" x14ac:dyDescent="0.25">
      <c r="A858" s="150" t="s">
        <v>380</v>
      </c>
      <c r="B858" s="149" t="s">
        <v>372</v>
      </c>
      <c r="C858" s="149" t="s">
        <v>379</v>
      </c>
      <c r="D858" s="148"/>
      <c r="E858" s="147">
        <v>12318356.5</v>
      </c>
      <c r="F858" s="147">
        <v>0</v>
      </c>
      <c r="G858" s="146">
        <v>0</v>
      </c>
    </row>
    <row r="859" spans="1:7" ht="25.5" outlineLevel="5" x14ac:dyDescent="0.25">
      <c r="A859" s="145" t="s">
        <v>378</v>
      </c>
      <c r="B859" s="144" t="s">
        <v>372</v>
      </c>
      <c r="C859" s="144" t="s">
        <v>377</v>
      </c>
      <c r="D859" s="143"/>
      <c r="E859" s="142">
        <v>757356.5</v>
      </c>
      <c r="F859" s="142">
        <v>0</v>
      </c>
      <c r="G859" s="141">
        <v>0</v>
      </c>
    </row>
    <row r="860" spans="1:7" outlineLevel="6" x14ac:dyDescent="0.25">
      <c r="A860" s="140" t="s">
        <v>373</v>
      </c>
      <c r="B860" s="139" t="s">
        <v>372</v>
      </c>
      <c r="C860" s="139" t="s">
        <v>377</v>
      </c>
      <c r="D860" s="139" t="s">
        <v>370</v>
      </c>
      <c r="E860" s="138">
        <v>757356.5</v>
      </c>
      <c r="F860" s="138">
        <v>0</v>
      </c>
      <c r="G860" s="137">
        <v>0</v>
      </c>
    </row>
    <row r="861" spans="1:7" ht="25.5" outlineLevel="5" x14ac:dyDescent="0.25">
      <c r="A861" s="145" t="s">
        <v>376</v>
      </c>
      <c r="B861" s="144" t="s">
        <v>372</v>
      </c>
      <c r="C861" s="144" t="s">
        <v>375</v>
      </c>
      <c r="D861" s="143"/>
      <c r="E861" s="142">
        <v>7549333</v>
      </c>
      <c r="F861" s="142">
        <v>0</v>
      </c>
      <c r="G861" s="141">
        <v>0</v>
      </c>
    </row>
    <row r="862" spans="1:7" outlineLevel="6" x14ac:dyDescent="0.25">
      <c r="A862" s="140" t="s">
        <v>373</v>
      </c>
      <c r="B862" s="139" t="s">
        <v>372</v>
      </c>
      <c r="C862" s="139" t="s">
        <v>375</v>
      </c>
      <c r="D862" s="139" t="s">
        <v>370</v>
      </c>
      <c r="E862" s="138">
        <v>7549333</v>
      </c>
      <c r="F862" s="138">
        <v>0</v>
      </c>
      <c r="G862" s="137">
        <v>0</v>
      </c>
    </row>
    <row r="863" spans="1:7" ht="25.5" outlineLevel="5" x14ac:dyDescent="0.25">
      <c r="A863" s="145" t="s">
        <v>374</v>
      </c>
      <c r="B863" s="144" t="s">
        <v>372</v>
      </c>
      <c r="C863" s="144" t="s">
        <v>371</v>
      </c>
      <c r="D863" s="143"/>
      <c r="E863" s="142">
        <v>4011667</v>
      </c>
      <c r="F863" s="142">
        <v>0</v>
      </c>
      <c r="G863" s="141">
        <v>0</v>
      </c>
    </row>
    <row r="864" spans="1:7" outlineLevel="6" x14ac:dyDescent="0.25">
      <c r="A864" s="140" t="s">
        <v>373</v>
      </c>
      <c r="B864" s="139" t="s">
        <v>372</v>
      </c>
      <c r="C864" s="139" t="s">
        <v>371</v>
      </c>
      <c r="D864" s="139" t="s">
        <v>370</v>
      </c>
      <c r="E864" s="138">
        <v>4011667</v>
      </c>
      <c r="F864" s="138">
        <v>0</v>
      </c>
      <c r="G864" s="137">
        <v>0</v>
      </c>
    </row>
    <row r="865" spans="1:7" ht="15.75" thickBot="1" x14ac:dyDescent="0.3">
      <c r="A865" s="170" t="s">
        <v>369</v>
      </c>
      <c r="B865" s="169" t="s">
        <v>368</v>
      </c>
      <c r="C865" s="168"/>
      <c r="D865" s="168"/>
      <c r="E865" s="167">
        <v>1900000</v>
      </c>
      <c r="F865" s="167">
        <v>1900000</v>
      </c>
      <c r="G865" s="166">
        <v>1900000</v>
      </c>
    </row>
    <row r="866" spans="1:7" outlineLevel="1" x14ac:dyDescent="0.25">
      <c r="A866" s="165" t="s">
        <v>367</v>
      </c>
      <c r="B866" s="164" t="s">
        <v>358</v>
      </c>
      <c r="C866" s="163"/>
      <c r="D866" s="163"/>
      <c r="E866" s="162">
        <v>1900000</v>
      </c>
      <c r="F866" s="162">
        <v>1900000</v>
      </c>
      <c r="G866" s="161">
        <v>1900000</v>
      </c>
    </row>
    <row r="867" spans="1:7" ht="25.5" outlineLevel="2" x14ac:dyDescent="0.25">
      <c r="A867" s="160" t="s">
        <v>366</v>
      </c>
      <c r="B867" s="159" t="s">
        <v>358</v>
      </c>
      <c r="C867" s="159" t="s">
        <v>365</v>
      </c>
      <c r="D867" s="158"/>
      <c r="E867" s="157">
        <v>1900000</v>
      </c>
      <c r="F867" s="157">
        <v>1900000</v>
      </c>
      <c r="G867" s="156">
        <v>1900000</v>
      </c>
    </row>
    <row r="868" spans="1:7" ht="25.5" outlineLevel="3" x14ac:dyDescent="0.25">
      <c r="A868" s="155" t="s">
        <v>364</v>
      </c>
      <c r="B868" s="154" t="s">
        <v>358</v>
      </c>
      <c r="C868" s="154" t="s">
        <v>363</v>
      </c>
      <c r="D868" s="153"/>
      <c r="E868" s="152">
        <v>1900000</v>
      </c>
      <c r="F868" s="152">
        <v>1900000</v>
      </c>
      <c r="G868" s="151">
        <v>1900000</v>
      </c>
    </row>
    <row r="869" spans="1:7" outlineLevel="4" x14ac:dyDescent="0.25">
      <c r="A869" s="150" t="s">
        <v>362</v>
      </c>
      <c r="B869" s="149" t="s">
        <v>358</v>
      </c>
      <c r="C869" s="149" t="s">
        <v>361</v>
      </c>
      <c r="D869" s="148"/>
      <c r="E869" s="147">
        <v>1900000</v>
      </c>
      <c r="F869" s="147">
        <v>1900000</v>
      </c>
      <c r="G869" s="146">
        <v>1900000</v>
      </c>
    </row>
    <row r="870" spans="1:7" ht="38.25" outlineLevel="5" x14ac:dyDescent="0.25">
      <c r="A870" s="145" t="s">
        <v>360</v>
      </c>
      <c r="B870" s="144" t="s">
        <v>358</v>
      </c>
      <c r="C870" s="144" t="s">
        <v>357</v>
      </c>
      <c r="D870" s="143"/>
      <c r="E870" s="142">
        <v>1900000</v>
      </c>
      <c r="F870" s="142">
        <v>1900000</v>
      </c>
      <c r="G870" s="141">
        <v>1900000</v>
      </c>
    </row>
    <row r="871" spans="1:7" outlineLevel="6" x14ac:dyDescent="0.25">
      <c r="A871" s="140" t="s">
        <v>359</v>
      </c>
      <c r="B871" s="139" t="s">
        <v>358</v>
      </c>
      <c r="C871" s="139" t="s">
        <v>357</v>
      </c>
      <c r="D871" s="139" t="s">
        <v>356</v>
      </c>
      <c r="E871" s="138">
        <v>1900000</v>
      </c>
      <c r="F871" s="138">
        <v>1900000</v>
      </c>
      <c r="G871" s="137">
        <v>1900000</v>
      </c>
    </row>
    <row r="872" spans="1:7" ht="15.75" thickBot="1" x14ac:dyDescent="0.3">
      <c r="A872" s="170" t="s">
        <v>355</v>
      </c>
      <c r="B872" s="169" t="s">
        <v>354</v>
      </c>
      <c r="C872" s="168"/>
      <c r="D872" s="168"/>
      <c r="E872" s="167">
        <v>32138867.600000001</v>
      </c>
      <c r="F872" s="167">
        <v>41274395.329999998</v>
      </c>
      <c r="G872" s="166">
        <v>47048749.450000003</v>
      </c>
    </row>
    <row r="873" spans="1:7" outlineLevel="1" x14ac:dyDescent="0.25">
      <c r="A873" s="165" t="s">
        <v>353</v>
      </c>
      <c r="B873" s="164" t="s">
        <v>342</v>
      </c>
      <c r="C873" s="163"/>
      <c r="D873" s="163"/>
      <c r="E873" s="162">
        <v>32138867.600000001</v>
      </c>
      <c r="F873" s="162">
        <v>41274395.329999998</v>
      </c>
      <c r="G873" s="161">
        <v>47048749.450000003</v>
      </c>
    </row>
    <row r="874" spans="1:7" ht="25.5" outlineLevel="2" x14ac:dyDescent="0.25">
      <c r="A874" s="160" t="s">
        <v>352</v>
      </c>
      <c r="B874" s="159" t="s">
        <v>342</v>
      </c>
      <c r="C874" s="159" t="s">
        <v>351</v>
      </c>
      <c r="D874" s="158"/>
      <c r="E874" s="157">
        <v>32138867.600000001</v>
      </c>
      <c r="F874" s="157">
        <v>41274395.329999998</v>
      </c>
      <c r="G874" s="156">
        <v>47048749.450000003</v>
      </c>
    </row>
    <row r="875" spans="1:7" ht="25.5" outlineLevel="3" x14ac:dyDescent="0.25">
      <c r="A875" s="155" t="s">
        <v>350</v>
      </c>
      <c r="B875" s="154" t="s">
        <v>342</v>
      </c>
      <c r="C875" s="154" t="s">
        <v>349</v>
      </c>
      <c r="D875" s="153"/>
      <c r="E875" s="152">
        <v>32138867.600000001</v>
      </c>
      <c r="F875" s="152">
        <v>41274395.329999998</v>
      </c>
      <c r="G875" s="151">
        <v>47048749.450000003</v>
      </c>
    </row>
    <row r="876" spans="1:7" outlineLevel="4" x14ac:dyDescent="0.25">
      <c r="A876" s="150" t="s">
        <v>348</v>
      </c>
      <c r="B876" s="149" t="s">
        <v>342</v>
      </c>
      <c r="C876" s="149" t="s">
        <v>347</v>
      </c>
      <c r="D876" s="148"/>
      <c r="E876" s="147">
        <v>32138867.600000001</v>
      </c>
      <c r="F876" s="147">
        <v>41274395.329999998</v>
      </c>
      <c r="G876" s="146">
        <v>47048749.450000003</v>
      </c>
    </row>
    <row r="877" spans="1:7" outlineLevel="5" x14ac:dyDescent="0.25">
      <c r="A877" s="145" t="s">
        <v>346</v>
      </c>
      <c r="B877" s="144" t="s">
        <v>342</v>
      </c>
      <c r="C877" s="144" t="s">
        <v>345</v>
      </c>
      <c r="D877" s="143"/>
      <c r="E877" s="142">
        <v>32089687.27</v>
      </c>
      <c r="F877" s="142">
        <v>41232786.560000002</v>
      </c>
      <c r="G877" s="141">
        <v>47022605.890000001</v>
      </c>
    </row>
    <row r="878" spans="1:7" outlineLevel="6" x14ac:dyDescent="0.25">
      <c r="A878" s="140" t="s">
        <v>343</v>
      </c>
      <c r="B878" s="139" t="s">
        <v>342</v>
      </c>
      <c r="C878" s="139" t="s">
        <v>345</v>
      </c>
      <c r="D878" s="139" t="s">
        <v>340</v>
      </c>
      <c r="E878" s="138">
        <v>32089687.27</v>
      </c>
      <c r="F878" s="138">
        <v>41232786.560000002</v>
      </c>
      <c r="G878" s="137">
        <v>47022605.890000001</v>
      </c>
    </row>
    <row r="879" spans="1:7" outlineLevel="5" x14ac:dyDescent="0.25">
      <c r="A879" s="145" t="s">
        <v>344</v>
      </c>
      <c r="B879" s="144" t="s">
        <v>342</v>
      </c>
      <c r="C879" s="144" t="s">
        <v>341</v>
      </c>
      <c r="D879" s="143"/>
      <c r="E879" s="142">
        <v>49180.33</v>
      </c>
      <c r="F879" s="142">
        <v>41608.769999999997</v>
      </c>
      <c r="G879" s="141">
        <v>26143.56</v>
      </c>
    </row>
    <row r="880" spans="1:7" outlineLevel="6" x14ac:dyDescent="0.25">
      <c r="A880" s="140" t="s">
        <v>343</v>
      </c>
      <c r="B880" s="139" t="s">
        <v>342</v>
      </c>
      <c r="C880" s="139" t="s">
        <v>341</v>
      </c>
      <c r="D880" s="139" t="s">
        <v>340</v>
      </c>
      <c r="E880" s="138">
        <v>49180.33</v>
      </c>
      <c r="F880" s="138">
        <v>41608.769999999997</v>
      </c>
      <c r="G880" s="137">
        <v>26143.56</v>
      </c>
    </row>
    <row r="881" spans="1:7" ht="15.75" thickBot="1" x14ac:dyDescent="0.3">
      <c r="A881" s="136"/>
      <c r="B881" s="135"/>
      <c r="C881" s="135"/>
      <c r="D881" s="135"/>
      <c r="E881" s="135"/>
      <c r="F881" s="135"/>
      <c r="G881" s="134"/>
    </row>
    <row r="882" spans="1:7" ht="15.75" thickBot="1" x14ac:dyDescent="0.3">
      <c r="A882" s="133" t="s">
        <v>339</v>
      </c>
      <c r="B882" s="132"/>
      <c r="C882" s="132"/>
      <c r="D882" s="132"/>
      <c r="E882" s="131">
        <v>2803786282.9400001</v>
      </c>
      <c r="F882" s="131">
        <v>2088656780.23</v>
      </c>
      <c r="G882" s="130">
        <v>2099648163.9000001</v>
      </c>
    </row>
    <row r="883" spans="1:7" x14ac:dyDescent="0.25">
      <c r="A883" s="129"/>
      <c r="B883" s="129"/>
      <c r="C883" s="129"/>
      <c r="D883" s="129"/>
      <c r="E883" s="129"/>
      <c r="F883" s="129"/>
      <c r="G883" s="129"/>
    </row>
    <row r="884" spans="1:7" x14ac:dyDescent="0.25">
      <c r="A884" s="128"/>
      <c r="B884" s="127"/>
      <c r="C884" s="127"/>
      <c r="D884" s="127"/>
      <c r="E884" s="127"/>
      <c r="F884" s="127"/>
      <c r="G884" s="127"/>
    </row>
  </sheetData>
  <mergeCells count="7">
    <mergeCell ref="A6:G6"/>
    <mergeCell ref="A7:G7"/>
    <mergeCell ref="A8:G8"/>
    <mergeCell ref="A884:G884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4"/>
  <sheetViews>
    <sheetView showGridLines="0" view="pageBreakPreview" zoomScale="60" zoomScaleNormal="100" workbookViewId="0">
      <selection activeCell="M16" sqref="M16"/>
    </sheetView>
  </sheetViews>
  <sheetFormatPr defaultRowHeight="15" outlineLevelRow="7" x14ac:dyDescent="0.25"/>
  <cols>
    <col min="1" max="1" width="95.7109375" style="126" customWidth="1"/>
    <col min="2" max="2" width="8.7109375" style="126" customWidth="1"/>
    <col min="3" max="3" width="10.140625" style="126" customWidth="1"/>
    <col min="4" max="4" width="11.7109375" style="126" customWidth="1"/>
    <col min="5" max="5" width="8.7109375" style="126" customWidth="1"/>
    <col min="6" max="8" width="17.7109375" style="126" customWidth="1"/>
    <col min="9" max="16384" width="9.140625" style="126"/>
  </cols>
  <sheetData>
    <row r="1" spans="1:8" x14ac:dyDescent="0.25">
      <c r="A1" s="182" t="s">
        <v>1186</v>
      </c>
      <c r="B1" s="182"/>
      <c r="C1" s="182"/>
      <c r="D1" s="182"/>
      <c r="E1" s="182"/>
      <c r="F1" s="182"/>
      <c r="G1" s="182"/>
      <c r="H1" s="182"/>
    </row>
    <row r="2" spans="1:8" x14ac:dyDescent="0.25">
      <c r="A2" s="182" t="s">
        <v>31</v>
      </c>
      <c r="B2" s="182"/>
      <c r="C2" s="182"/>
      <c r="D2" s="182"/>
      <c r="E2" s="182"/>
      <c r="F2" s="182"/>
      <c r="G2" s="182"/>
      <c r="H2" s="182"/>
    </row>
    <row r="3" spans="1:8" x14ac:dyDescent="0.25">
      <c r="A3" s="182" t="s">
        <v>1185</v>
      </c>
      <c r="B3" s="182"/>
      <c r="C3" s="182"/>
      <c r="D3" s="182"/>
      <c r="E3" s="182"/>
      <c r="F3" s="182"/>
      <c r="G3" s="182"/>
      <c r="H3" s="182"/>
    </row>
    <row r="6" spans="1:8" ht="15.2" customHeight="1" x14ac:dyDescent="0.25">
      <c r="A6" s="238" t="s">
        <v>1184</v>
      </c>
      <c r="B6" s="237"/>
      <c r="C6" s="237"/>
      <c r="D6" s="237"/>
      <c r="E6" s="237"/>
      <c r="F6" s="237"/>
      <c r="G6" s="237"/>
      <c r="H6" s="237"/>
    </row>
    <row r="7" spans="1:8" ht="15.2" customHeight="1" x14ac:dyDescent="0.25">
      <c r="A7" s="238"/>
      <c r="B7" s="237"/>
      <c r="C7" s="237"/>
      <c r="D7" s="237"/>
      <c r="E7" s="237"/>
      <c r="F7" s="237"/>
      <c r="G7" s="237"/>
      <c r="H7" s="237"/>
    </row>
    <row r="8" spans="1:8" ht="15.2" customHeight="1" x14ac:dyDescent="0.25">
      <c r="A8" s="236" t="s">
        <v>1174</v>
      </c>
      <c r="B8" s="235"/>
      <c r="C8" s="235"/>
      <c r="D8" s="235"/>
      <c r="E8" s="235"/>
      <c r="F8" s="235"/>
      <c r="G8" s="235"/>
      <c r="H8" s="235"/>
    </row>
    <row r="9" spans="1:8" ht="63.75" x14ac:dyDescent="0.25">
      <c r="A9" s="234" t="s">
        <v>1173</v>
      </c>
      <c r="B9" s="233" t="s">
        <v>1183</v>
      </c>
      <c r="C9" s="233" t="s">
        <v>1172</v>
      </c>
      <c r="D9" s="233" t="s">
        <v>1171</v>
      </c>
      <c r="E9" s="233" t="s">
        <v>1170</v>
      </c>
      <c r="F9" s="233" t="s">
        <v>1169</v>
      </c>
      <c r="G9" s="233" t="s">
        <v>1168</v>
      </c>
      <c r="H9" s="232" t="s">
        <v>1167</v>
      </c>
    </row>
    <row r="10" spans="1:8" x14ac:dyDescent="0.25">
      <c r="A10" s="231" t="s">
        <v>1166</v>
      </c>
      <c r="B10" s="230" t="s">
        <v>1165</v>
      </c>
      <c r="C10" s="230" t="s">
        <v>1164</v>
      </c>
      <c r="D10" s="230" t="s">
        <v>1163</v>
      </c>
      <c r="E10" s="230" t="s">
        <v>1162</v>
      </c>
      <c r="F10" s="230" t="s">
        <v>1161</v>
      </c>
      <c r="G10" s="230" t="s">
        <v>1160</v>
      </c>
      <c r="H10" s="229" t="s">
        <v>1182</v>
      </c>
    </row>
    <row r="11" spans="1:8" ht="15.75" thickBot="1" x14ac:dyDescent="0.3">
      <c r="A11" s="228" t="s">
        <v>1181</v>
      </c>
      <c r="B11" s="227" t="s">
        <v>74</v>
      </c>
      <c r="C11" s="226"/>
      <c r="D11" s="226"/>
      <c r="E11" s="226"/>
      <c r="F11" s="225">
        <v>5717044.96</v>
      </c>
      <c r="G11" s="225">
        <v>5551151.5700000003</v>
      </c>
      <c r="H11" s="224">
        <v>5691151.5700000003</v>
      </c>
    </row>
    <row r="12" spans="1:8" outlineLevel="1" x14ac:dyDescent="0.25">
      <c r="A12" s="222" t="s">
        <v>1159</v>
      </c>
      <c r="B12" s="221" t="s">
        <v>74</v>
      </c>
      <c r="C12" s="221" t="s">
        <v>1158</v>
      </c>
      <c r="D12" s="220"/>
      <c r="E12" s="220"/>
      <c r="F12" s="219">
        <v>5265863.88</v>
      </c>
      <c r="G12" s="219">
        <v>5125863.88</v>
      </c>
      <c r="H12" s="218">
        <v>5265863.88</v>
      </c>
    </row>
    <row r="13" spans="1:8" ht="25.5" outlineLevel="2" x14ac:dyDescent="0.25">
      <c r="A13" s="217" t="s">
        <v>1157</v>
      </c>
      <c r="B13" s="216" t="s">
        <v>74</v>
      </c>
      <c r="C13" s="216" t="s">
        <v>1152</v>
      </c>
      <c r="D13" s="215"/>
      <c r="E13" s="215"/>
      <c r="F13" s="214">
        <v>3103223.27</v>
      </c>
      <c r="G13" s="214">
        <v>3043223.27</v>
      </c>
      <c r="H13" s="213">
        <v>3103223.27</v>
      </c>
    </row>
    <row r="14" spans="1:8" outlineLevel="3" x14ac:dyDescent="0.25">
      <c r="A14" s="155" t="s">
        <v>523</v>
      </c>
      <c r="B14" s="212" t="s">
        <v>74</v>
      </c>
      <c r="C14" s="212" t="s">
        <v>1152</v>
      </c>
      <c r="D14" s="212" t="s">
        <v>522</v>
      </c>
      <c r="E14" s="211"/>
      <c r="F14" s="210">
        <v>3103223.27</v>
      </c>
      <c r="G14" s="210">
        <v>3043223.27</v>
      </c>
      <c r="H14" s="209">
        <v>3103223.27</v>
      </c>
    </row>
    <row r="15" spans="1:8" ht="25.5" outlineLevel="6" x14ac:dyDescent="0.25">
      <c r="A15" s="140" t="s">
        <v>1156</v>
      </c>
      <c r="B15" s="200" t="s">
        <v>74</v>
      </c>
      <c r="C15" s="200" t="s">
        <v>1152</v>
      </c>
      <c r="D15" s="200" t="s">
        <v>1155</v>
      </c>
      <c r="E15" s="199"/>
      <c r="F15" s="198">
        <v>2831989</v>
      </c>
      <c r="G15" s="198">
        <v>2831989</v>
      </c>
      <c r="H15" s="197">
        <v>2831989</v>
      </c>
    </row>
    <row r="16" spans="1:8" ht="38.25" outlineLevel="7" x14ac:dyDescent="0.25">
      <c r="A16" s="196" t="s">
        <v>505</v>
      </c>
      <c r="B16" s="195" t="s">
        <v>74</v>
      </c>
      <c r="C16" s="195" t="s">
        <v>1152</v>
      </c>
      <c r="D16" s="195" t="s">
        <v>1155</v>
      </c>
      <c r="E16" s="195" t="s">
        <v>504</v>
      </c>
      <c r="F16" s="194">
        <v>2831989</v>
      </c>
      <c r="G16" s="194">
        <v>2831989</v>
      </c>
      <c r="H16" s="193">
        <v>2831989</v>
      </c>
    </row>
    <row r="17" spans="1:8" ht="25.5" outlineLevel="6" x14ac:dyDescent="0.25">
      <c r="A17" s="140" t="s">
        <v>1154</v>
      </c>
      <c r="B17" s="200" t="s">
        <v>74</v>
      </c>
      <c r="C17" s="200" t="s">
        <v>1152</v>
      </c>
      <c r="D17" s="200" t="s">
        <v>1153</v>
      </c>
      <c r="E17" s="199"/>
      <c r="F17" s="198">
        <v>211234.27</v>
      </c>
      <c r="G17" s="198">
        <v>211234.27</v>
      </c>
      <c r="H17" s="197">
        <v>211234.27</v>
      </c>
    </row>
    <row r="18" spans="1:8" ht="38.25" outlineLevel="7" x14ac:dyDescent="0.25">
      <c r="A18" s="196" t="s">
        <v>505</v>
      </c>
      <c r="B18" s="195" t="s">
        <v>74</v>
      </c>
      <c r="C18" s="195" t="s">
        <v>1152</v>
      </c>
      <c r="D18" s="195" t="s">
        <v>1153</v>
      </c>
      <c r="E18" s="195" t="s">
        <v>504</v>
      </c>
      <c r="F18" s="194">
        <v>93600</v>
      </c>
      <c r="G18" s="194">
        <v>93600</v>
      </c>
      <c r="H18" s="193">
        <v>93600</v>
      </c>
    </row>
    <row r="19" spans="1:8" outlineLevel="7" x14ac:dyDescent="0.25">
      <c r="A19" s="196" t="s">
        <v>473</v>
      </c>
      <c r="B19" s="195" t="s">
        <v>74</v>
      </c>
      <c r="C19" s="195" t="s">
        <v>1152</v>
      </c>
      <c r="D19" s="195" t="s">
        <v>1153</v>
      </c>
      <c r="E19" s="195" t="s">
        <v>471</v>
      </c>
      <c r="F19" s="194">
        <v>117634.27</v>
      </c>
      <c r="G19" s="194">
        <v>117634.27</v>
      </c>
      <c r="H19" s="193">
        <v>117634.27</v>
      </c>
    </row>
    <row r="20" spans="1:8" ht="25.5" outlineLevel="6" x14ac:dyDescent="0.25">
      <c r="A20" s="140" t="s">
        <v>404</v>
      </c>
      <c r="B20" s="200" t="s">
        <v>74</v>
      </c>
      <c r="C20" s="200" t="s">
        <v>1152</v>
      </c>
      <c r="D20" s="200" t="s">
        <v>1147</v>
      </c>
      <c r="E20" s="199"/>
      <c r="F20" s="198">
        <v>60000</v>
      </c>
      <c r="G20" s="198">
        <v>0</v>
      </c>
      <c r="H20" s="197">
        <v>60000</v>
      </c>
    </row>
    <row r="21" spans="1:8" ht="38.25" outlineLevel="7" x14ac:dyDescent="0.25">
      <c r="A21" s="196" t="s">
        <v>505</v>
      </c>
      <c r="B21" s="195" t="s">
        <v>74</v>
      </c>
      <c r="C21" s="195" t="s">
        <v>1152</v>
      </c>
      <c r="D21" s="195" t="s">
        <v>1147</v>
      </c>
      <c r="E21" s="195" t="s">
        <v>504</v>
      </c>
      <c r="F21" s="194">
        <v>60000</v>
      </c>
      <c r="G21" s="194">
        <v>0</v>
      </c>
      <c r="H21" s="193">
        <v>60000</v>
      </c>
    </row>
    <row r="22" spans="1:8" ht="25.5" outlineLevel="2" x14ac:dyDescent="0.25">
      <c r="A22" s="217" t="s">
        <v>1151</v>
      </c>
      <c r="B22" s="216" t="s">
        <v>74</v>
      </c>
      <c r="C22" s="216" t="s">
        <v>1148</v>
      </c>
      <c r="D22" s="215"/>
      <c r="E22" s="215"/>
      <c r="F22" s="214">
        <v>2162640.61</v>
      </c>
      <c r="G22" s="214">
        <v>2082640.61</v>
      </c>
      <c r="H22" s="213">
        <v>2162640.61</v>
      </c>
    </row>
    <row r="23" spans="1:8" outlineLevel="3" x14ac:dyDescent="0.25">
      <c r="A23" s="155" t="s">
        <v>523</v>
      </c>
      <c r="B23" s="212" t="s">
        <v>74</v>
      </c>
      <c r="C23" s="212" t="s">
        <v>1148</v>
      </c>
      <c r="D23" s="212" t="s">
        <v>522</v>
      </c>
      <c r="E23" s="211"/>
      <c r="F23" s="210">
        <v>2162640.61</v>
      </c>
      <c r="G23" s="210">
        <v>2082640.61</v>
      </c>
      <c r="H23" s="209">
        <v>2162640.61</v>
      </c>
    </row>
    <row r="24" spans="1:8" outlineLevel="6" x14ac:dyDescent="0.25">
      <c r="A24" s="140" t="s">
        <v>1126</v>
      </c>
      <c r="B24" s="200" t="s">
        <v>74</v>
      </c>
      <c r="C24" s="200" t="s">
        <v>1148</v>
      </c>
      <c r="D24" s="200" t="s">
        <v>1150</v>
      </c>
      <c r="E24" s="199"/>
      <c r="F24" s="198">
        <v>2009008</v>
      </c>
      <c r="G24" s="198">
        <v>2009008</v>
      </c>
      <c r="H24" s="197">
        <v>2009008</v>
      </c>
    </row>
    <row r="25" spans="1:8" ht="38.25" outlineLevel="7" x14ac:dyDescent="0.25">
      <c r="A25" s="196" t="s">
        <v>505</v>
      </c>
      <c r="B25" s="195" t="s">
        <v>74</v>
      </c>
      <c r="C25" s="195" t="s">
        <v>1148</v>
      </c>
      <c r="D25" s="195" t="s">
        <v>1150</v>
      </c>
      <c r="E25" s="195" t="s">
        <v>504</v>
      </c>
      <c r="F25" s="194">
        <v>2009008</v>
      </c>
      <c r="G25" s="194">
        <v>2009008</v>
      </c>
      <c r="H25" s="193">
        <v>2009008</v>
      </c>
    </row>
    <row r="26" spans="1:8" outlineLevel="6" x14ac:dyDescent="0.25">
      <c r="A26" s="140" t="s">
        <v>1124</v>
      </c>
      <c r="B26" s="200" t="s">
        <v>74</v>
      </c>
      <c r="C26" s="200" t="s">
        <v>1148</v>
      </c>
      <c r="D26" s="200" t="s">
        <v>1149</v>
      </c>
      <c r="E26" s="199"/>
      <c r="F26" s="198">
        <v>73632.61</v>
      </c>
      <c r="G26" s="198">
        <v>73632.61</v>
      </c>
      <c r="H26" s="197">
        <v>73632.61</v>
      </c>
    </row>
    <row r="27" spans="1:8" outlineLevel="7" x14ac:dyDescent="0.25">
      <c r="A27" s="196" t="s">
        <v>473</v>
      </c>
      <c r="B27" s="195" t="s">
        <v>74</v>
      </c>
      <c r="C27" s="195" t="s">
        <v>1148</v>
      </c>
      <c r="D27" s="195" t="s">
        <v>1149</v>
      </c>
      <c r="E27" s="195" t="s">
        <v>471</v>
      </c>
      <c r="F27" s="194">
        <v>73632.61</v>
      </c>
      <c r="G27" s="194">
        <v>73632.61</v>
      </c>
      <c r="H27" s="193">
        <v>73632.61</v>
      </c>
    </row>
    <row r="28" spans="1:8" ht="25.5" outlineLevel="6" x14ac:dyDescent="0.25">
      <c r="A28" s="140" t="s">
        <v>404</v>
      </c>
      <c r="B28" s="200" t="s">
        <v>74</v>
      </c>
      <c r="C28" s="200" t="s">
        <v>1148</v>
      </c>
      <c r="D28" s="200" t="s">
        <v>1147</v>
      </c>
      <c r="E28" s="199"/>
      <c r="F28" s="198">
        <v>80000</v>
      </c>
      <c r="G28" s="198">
        <v>0</v>
      </c>
      <c r="H28" s="197">
        <v>80000</v>
      </c>
    </row>
    <row r="29" spans="1:8" ht="38.25" outlineLevel="7" x14ac:dyDescent="0.25">
      <c r="A29" s="196" t="s">
        <v>505</v>
      </c>
      <c r="B29" s="195" t="s">
        <v>74</v>
      </c>
      <c r="C29" s="195" t="s">
        <v>1148</v>
      </c>
      <c r="D29" s="195" t="s">
        <v>1147</v>
      </c>
      <c r="E29" s="195" t="s">
        <v>504</v>
      </c>
      <c r="F29" s="194">
        <v>80000</v>
      </c>
      <c r="G29" s="194">
        <v>0</v>
      </c>
      <c r="H29" s="193">
        <v>80000</v>
      </c>
    </row>
    <row r="30" spans="1:8" outlineLevel="1" x14ac:dyDescent="0.25">
      <c r="A30" s="222" t="s">
        <v>986</v>
      </c>
      <c r="B30" s="221" t="s">
        <v>74</v>
      </c>
      <c r="C30" s="221" t="s">
        <v>985</v>
      </c>
      <c r="D30" s="220"/>
      <c r="E30" s="220"/>
      <c r="F30" s="219">
        <v>30700</v>
      </c>
      <c r="G30" s="219">
        <v>4806.6099999999997</v>
      </c>
      <c r="H30" s="218">
        <v>4806.6099999999997</v>
      </c>
    </row>
    <row r="31" spans="1:8" outlineLevel="2" x14ac:dyDescent="0.25">
      <c r="A31" s="217" t="s">
        <v>944</v>
      </c>
      <c r="B31" s="216" t="s">
        <v>74</v>
      </c>
      <c r="C31" s="216" t="s">
        <v>941</v>
      </c>
      <c r="D31" s="215"/>
      <c r="E31" s="215"/>
      <c r="F31" s="214">
        <v>30700</v>
      </c>
      <c r="G31" s="214">
        <v>4806.6099999999997</v>
      </c>
      <c r="H31" s="213">
        <v>4806.6099999999997</v>
      </c>
    </row>
    <row r="32" spans="1:8" outlineLevel="3" x14ac:dyDescent="0.25">
      <c r="A32" s="155" t="s">
        <v>523</v>
      </c>
      <c r="B32" s="212" t="s">
        <v>74</v>
      </c>
      <c r="C32" s="212" t="s">
        <v>941</v>
      </c>
      <c r="D32" s="212" t="s">
        <v>522</v>
      </c>
      <c r="E32" s="211"/>
      <c r="F32" s="210">
        <v>30700</v>
      </c>
      <c r="G32" s="210">
        <v>4806.6099999999997</v>
      </c>
      <c r="H32" s="209">
        <v>4806.6099999999997</v>
      </c>
    </row>
    <row r="33" spans="1:8" ht="25.5" outlineLevel="6" x14ac:dyDescent="0.25">
      <c r="A33" s="140" t="s">
        <v>115</v>
      </c>
      <c r="B33" s="200" t="s">
        <v>74</v>
      </c>
      <c r="C33" s="200" t="s">
        <v>941</v>
      </c>
      <c r="D33" s="200" t="s">
        <v>943</v>
      </c>
      <c r="E33" s="199"/>
      <c r="F33" s="198">
        <v>20047.099999999999</v>
      </c>
      <c r="G33" s="198">
        <v>3138.72</v>
      </c>
      <c r="H33" s="197">
        <v>3138.72</v>
      </c>
    </row>
    <row r="34" spans="1:8" outlineLevel="7" x14ac:dyDescent="0.25">
      <c r="A34" s="196" t="s">
        <v>473</v>
      </c>
      <c r="B34" s="195" t="s">
        <v>74</v>
      </c>
      <c r="C34" s="195" t="s">
        <v>941</v>
      </c>
      <c r="D34" s="195" t="s">
        <v>943</v>
      </c>
      <c r="E34" s="195" t="s">
        <v>471</v>
      </c>
      <c r="F34" s="194">
        <v>20047.099999999999</v>
      </c>
      <c r="G34" s="194">
        <v>3138.72</v>
      </c>
      <c r="H34" s="193">
        <v>3138.72</v>
      </c>
    </row>
    <row r="35" spans="1:8" ht="25.5" outlineLevel="6" x14ac:dyDescent="0.25">
      <c r="A35" s="140" t="s">
        <v>942</v>
      </c>
      <c r="B35" s="200" t="s">
        <v>74</v>
      </c>
      <c r="C35" s="200" t="s">
        <v>941</v>
      </c>
      <c r="D35" s="200" t="s">
        <v>940</v>
      </c>
      <c r="E35" s="199"/>
      <c r="F35" s="198">
        <v>10652.9</v>
      </c>
      <c r="G35" s="198">
        <v>1667.89</v>
      </c>
      <c r="H35" s="197">
        <v>1667.89</v>
      </c>
    </row>
    <row r="36" spans="1:8" outlineLevel="7" x14ac:dyDescent="0.25">
      <c r="A36" s="196" t="s">
        <v>473</v>
      </c>
      <c r="B36" s="195" t="s">
        <v>74</v>
      </c>
      <c r="C36" s="195" t="s">
        <v>941</v>
      </c>
      <c r="D36" s="195" t="s">
        <v>940</v>
      </c>
      <c r="E36" s="195" t="s">
        <v>471</v>
      </c>
      <c r="F36" s="194">
        <v>10652.9</v>
      </c>
      <c r="G36" s="194">
        <v>1667.89</v>
      </c>
      <c r="H36" s="193">
        <v>1667.89</v>
      </c>
    </row>
    <row r="37" spans="1:8" outlineLevel="1" x14ac:dyDescent="0.25">
      <c r="A37" s="222" t="s">
        <v>527</v>
      </c>
      <c r="B37" s="221" t="s">
        <v>74</v>
      </c>
      <c r="C37" s="221" t="s">
        <v>526</v>
      </c>
      <c r="D37" s="220"/>
      <c r="E37" s="220"/>
      <c r="F37" s="219">
        <v>420481.08</v>
      </c>
      <c r="G37" s="219">
        <v>420481.08</v>
      </c>
      <c r="H37" s="218">
        <v>420481.08</v>
      </c>
    </row>
    <row r="38" spans="1:8" outlineLevel="2" x14ac:dyDescent="0.25">
      <c r="A38" s="217" t="s">
        <v>525</v>
      </c>
      <c r="B38" s="216" t="s">
        <v>74</v>
      </c>
      <c r="C38" s="216" t="s">
        <v>520</v>
      </c>
      <c r="D38" s="215"/>
      <c r="E38" s="215"/>
      <c r="F38" s="214">
        <v>420481.08</v>
      </c>
      <c r="G38" s="214">
        <v>420481.08</v>
      </c>
      <c r="H38" s="213">
        <v>420481.08</v>
      </c>
    </row>
    <row r="39" spans="1:8" outlineLevel="3" x14ac:dyDescent="0.25">
      <c r="A39" s="155" t="s">
        <v>523</v>
      </c>
      <c r="B39" s="212" t="s">
        <v>74</v>
      </c>
      <c r="C39" s="212" t="s">
        <v>520</v>
      </c>
      <c r="D39" s="212" t="s">
        <v>522</v>
      </c>
      <c r="E39" s="211"/>
      <c r="F39" s="210">
        <v>420481.08</v>
      </c>
      <c r="G39" s="210">
        <v>420481.08</v>
      </c>
      <c r="H39" s="209">
        <v>420481.08</v>
      </c>
    </row>
    <row r="40" spans="1:8" outlineLevel="6" x14ac:dyDescent="0.25">
      <c r="A40" s="140" t="s">
        <v>521</v>
      </c>
      <c r="B40" s="200" t="s">
        <v>74</v>
      </c>
      <c r="C40" s="200" t="s">
        <v>520</v>
      </c>
      <c r="D40" s="200" t="s">
        <v>519</v>
      </c>
      <c r="E40" s="199"/>
      <c r="F40" s="198">
        <v>420481.08</v>
      </c>
      <c r="G40" s="198">
        <v>420481.08</v>
      </c>
      <c r="H40" s="197">
        <v>420481.08</v>
      </c>
    </row>
    <row r="41" spans="1:8" outlineLevel="7" x14ac:dyDescent="0.25">
      <c r="A41" s="196" t="s">
        <v>433</v>
      </c>
      <c r="B41" s="195" t="s">
        <v>74</v>
      </c>
      <c r="C41" s="195" t="s">
        <v>520</v>
      </c>
      <c r="D41" s="195" t="s">
        <v>519</v>
      </c>
      <c r="E41" s="195" t="s">
        <v>431</v>
      </c>
      <c r="F41" s="194">
        <v>420481.08</v>
      </c>
      <c r="G41" s="194">
        <v>420481.08</v>
      </c>
      <c r="H41" s="193">
        <v>420481.08</v>
      </c>
    </row>
    <row r="42" spans="1:8" ht="15.75" thickBot="1" x14ac:dyDescent="0.3">
      <c r="A42" s="228" t="s">
        <v>1180</v>
      </c>
      <c r="B42" s="227" t="s">
        <v>1</v>
      </c>
      <c r="C42" s="226"/>
      <c r="D42" s="226"/>
      <c r="E42" s="226"/>
      <c r="F42" s="225">
        <v>1390931832.74</v>
      </c>
      <c r="G42" s="225">
        <v>683519236.70000005</v>
      </c>
      <c r="H42" s="224">
        <v>687937516.47000003</v>
      </c>
    </row>
    <row r="43" spans="1:8" outlineLevel="1" x14ac:dyDescent="0.25">
      <c r="A43" s="222" t="s">
        <v>1159</v>
      </c>
      <c r="B43" s="221" t="s">
        <v>1</v>
      </c>
      <c r="C43" s="221" t="s">
        <v>1158</v>
      </c>
      <c r="D43" s="220"/>
      <c r="E43" s="220"/>
      <c r="F43" s="219">
        <v>322803854.81999999</v>
      </c>
      <c r="G43" s="219">
        <v>387914535.67000002</v>
      </c>
      <c r="H43" s="218">
        <v>388911331</v>
      </c>
    </row>
    <row r="44" spans="1:8" ht="25.5" outlineLevel="2" x14ac:dyDescent="0.25">
      <c r="A44" s="217" t="s">
        <v>1146</v>
      </c>
      <c r="B44" s="216" t="s">
        <v>1</v>
      </c>
      <c r="C44" s="216" t="s">
        <v>1137</v>
      </c>
      <c r="D44" s="215"/>
      <c r="E44" s="215"/>
      <c r="F44" s="214">
        <v>49849965.119999997</v>
      </c>
      <c r="G44" s="214">
        <v>62482354.200000003</v>
      </c>
      <c r="H44" s="213">
        <v>62570245.530000001</v>
      </c>
    </row>
    <row r="45" spans="1:8" ht="25.5" outlineLevel="3" x14ac:dyDescent="0.25">
      <c r="A45" s="155" t="s">
        <v>366</v>
      </c>
      <c r="B45" s="212" t="s">
        <v>1</v>
      </c>
      <c r="C45" s="212" t="s">
        <v>1137</v>
      </c>
      <c r="D45" s="212" t="s">
        <v>365</v>
      </c>
      <c r="E45" s="211"/>
      <c r="F45" s="210">
        <v>49849965.119999997</v>
      </c>
      <c r="G45" s="210">
        <v>62482354.200000003</v>
      </c>
      <c r="H45" s="209">
        <v>62570245.530000001</v>
      </c>
    </row>
    <row r="46" spans="1:8" ht="25.5" outlineLevel="4" x14ac:dyDescent="0.25">
      <c r="A46" s="150" t="s">
        <v>364</v>
      </c>
      <c r="B46" s="208" t="s">
        <v>1</v>
      </c>
      <c r="C46" s="208" t="s">
        <v>1137</v>
      </c>
      <c r="D46" s="208" t="s">
        <v>363</v>
      </c>
      <c r="E46" s="207"/>
      <c r="F46" s="206">
        <v>49849965.119999997</v>
      </c>
      <c r="G46" s="206">
        <v>62482354.200000003</v>
      </c>
      <c r="H46" s="205">
        <v>62570245.530000001</v>
      </c>
    </row>
    <row r="47" spans="1:8" ht="25.5" outlineLevel="5" x14ac:dyDescent="0.25">
      <c r="A47" s="145" t="s">
        <v>1014</v>
      </c>
      <c r="B47" s="204" t="s">
        <v>1</v>
      </c>
      <c r="C47" s="204" t="s">
        <v>1137</v>
      </c>
      <c r="D47" s="204" t="s">
        <v>1013</v>
      </c>
      <c r="E47" s="203"/>
      <c r="F47" s="202">
        <v>49849965.119999997</v>
      </c>
      <c r="G47" s="202">
        <v>62482354.200000003</v>
      </c>
      <c r="H47" s="201">
        <v>62570245.530000001</v>
      </c>
    </row>
    <row r="48" spans="1:8" ht="25.5" outlineLevel="6" x14ac:dyDescent="0.25">
      <c r="A48" s="140" t="s">
        <v>1145</v>
      </c>
      <c r="B48" s="200" t="s">
        <v>1</v>
      </c>
      <c r="C48" s="200" t="s">
        <v>1137</v>
      </c>
      <c r="D48" s="200" t="s">
        <v>1144</v>
      </c>
      <c r="E48" s="199"/>
      <c r="F48" s="198">
        <v>2108444.23</v>
      </c>
      <c r="G48" s="198">
        <v>2108444.23</v>
      </c>
      <c r="H48" s="197">
        <v>2108444.23</v>
      </c>
    </row>
    <row r="49" spans="1:8" ht="38.25" outlineLevel="7" x14ac:dyDescent="0.25">
      <c r="A49" s="196" t="s">
        <v>505</v>
      </c>
      <c r="B49" s="195" t="s">
        <v>1</v>
      </c>
      <c r="C49" s="195" t="s">
        <v>1137</v>
      </c>
      <c r="D49" s="195" t="s">
        <v>1144</v>
      </c>
      <c r="E49" s="195" t="s">
        <v>504</v>
      </c>
      <c r="F49" s="194">
        <v>2108444.23</v>
      </c>
      <c r="G49" s="194">
        <v>2108444.23</v>
      </c>
      <c r="H49" s="193">
        <v>2108444.23</v>
      </c>
    </row>
    <row r="50" spans="1:8" ht="25.5" outlineLevel="6" x14ac:dyDescent="0.25">
      <c r="A50" s="140" t="s">
        <v>1143</v>
      </c>
      <c r="B50" s="200" t="s">
        <v>1</v>
      </c>
      <c r="C50" s="200" t="s">
        <v>1137</v>
      </c>
      <c r="D50" s="200" t="s">
        <v>1142</v>
      </c>
      <c r="E50" s="199"/>
      <c r="F50" s="198">
        <v>238340</v>
      </c>
      <c r="G50" s="198">
        <v>238340</v>
      </c>
      <c r="H50" s="197">
        <v>238340</v>
      </c>
    </row>
    <row r="51" spans="1:8" ht="38.25" outlineLevel="7" x14ac:dyDescent="0.25">
      <c r="A51" s="196" t="s">
        <v>505</v>
      </c>
      <c r="B51" s="195" t="s">
        <v>1</v>
      </c>
      <c r="C51" s="195" t="s">
        <v>1137</v>
      </c>
      <c r="D51" s="195" t="s">
        <v>1142</v>
      </c>
      <c r="E51" s="195" t="s">
        <v>504</v>
      </c>
      <c r="F51" s="194">
        <v>92548</v>
      </c>
      <c r="G51" s="194">
        <v>92548</v>
      </c>
      <c r="H51" s="193">
        <v>92548</v>
      </c>
    </row>
    <row r="52" spans="1:8" outlineLevel="7" x14ac:dyDescent="0.25">
      <c r="A52" s="196" t="s">
        <v>473</v>
      </c>
      <c r="B52" s="195" t="s">
        <v>1</v>
      </c>
      <c r="C52" s="195" t="s">
        <v>1137</v>
      </c>
      <c r="D52" s="195" t="s">
        <v>1142</v>
      </c>
      <c r="E52" s="195" t="s">
        <v>471</v>
      </c>
      <c r="F52" s="194">
        <v>145792</v>
      </c>
      <c r="G52" s="194">
        <v>145792</v>
      </c>
      <c r="H52" s="193">
        <v>145792</v>
      </c>
    </row>
    <row r="53" spans="1:8" outlineLevel="6" x14ac:dyDescent="0.25">
      <c r="A53" s="140" t="s">
        <v>1126</v>
      </c>
      <c r="B53" s="200" t="s">
        <v>1</v>
      </c>
      <c r="C53" s="200" t="s">
        <v>1137</v>
      </c>
      <c r="D53" s="200" t="s">
        <v>1141</v>
      </c>
      <c r="E53" s="199"/>
      <c r="F53" s="198">
        <v>42246606.329999998</v>
      </c>
      <c r="G53" s="198">
        <v>56328808.439999998</v>
      </c>
      <c r="H53" s="197">
        <v>56328808.439999998</v>
      </c>
    </row>
    <row r="54" spans="1:8" ht="38.25" outlineLevel="7" x14ac:dyDescent="0.25">
      <c r="A54" s="196" t="s">
        <v>505</v>
      </c>
      <c r="B54" s="195" t="s">
        <v>1</v>
      </c>
      <c r="C54" s="195" t="s">
        <v>1137</v>
      </c>
      <c r="D54" s="195" t="s">
        <v>1141</v>
      </c>
      <c r="E54" s="195" t="s">
        <v>504</v>
      </c>
      <c r="F54" s="194">
        <v>42246606.329999998</v>
      </c>
      <c r="G54" s="194">
        <v>56328808.439999998</v>
      </c>
      <c r="H54" s="193">
        <v>56328808.439999998</v>
      </c>
    </row>
    <row r="55" spans="1:8" outlineLevel="6" x14ac:dyDescent="0.25">
      <c r="A55" s="140" t="s">
        <v>1124</v>
      </c>
      <c r="B55" s="200" t="s">
        <v>1</v>
      </c>
      <c r="C55" s="200" t="s">
        <v>1137</v>
      </c>
      <c r="D55" s="200" t="s">
        <v>1140</v>
      </c>
      <c r="E55" s="199"/>
      <c r="F55" s="198">
        <v>3356306.99</v>
      </c>
      <c r="G55" s="198">
        <v>2294424.9900000002</v>
      </c>
      <c r="H55" s="197">
        <v>2382316.3199999998</v>
      </c>
    </row>
    <row r="56" spans="1:8" ht="38.25" outlineLevel="7" x14ac:dyDescent="0.25">
      <c r="A56" s="196" t="s">
        <v>505</v>
      </c>
      <c r="B56" s="195" t="s">
        <v>1</v>
      </c>
      <c r="C56" s="195" t="s">
        <v>1137</v>
      </c>
      <c r="D56" s="195" t="s">
        <v>1140</v>
      </c>
      <c r="E56" s="195" t="s">
        <v>504</v>
      </c>
      <c r="F56" s="194">
        <v>44992</v>
      </c>
      <c r="G56" s="194">
        <v>43952</v>
      </c>
      <c r="H56" s="193">
        <v>42948</v>
      </c>
    </row>
    <row r="57" spans="1:8" outlineLevel="7" x14ac:dyDescent="0.25">
      <c r="A57" s="196" t="s">
        <v>473</v>
      </c>
      <c r="B57" s="195" t="s">
        <v>1</v>
      </c>
      <c r="C57" s="195" t="s">
        <v>1137</v>
      </c>
      <c r="D57" s="195" t="s">
        <v>1140</v>
      </c>
      <c r="E57" s="195" t="s">
        <v>471</v>
      </c>
      <c r="F57" s="194">
        <v>3311314.99</v>
      </c>
      <c r="G57" s="194">
        <v>2250472.9900000002</v>
      </c>
      <c r="H57" s="193">
        <v>2339368.3199999998</v>
      </c>
    </row>
    <row r="58" spans="1:8" ht="25.5" outlineLevel="6" x14ac:dyDescent="0.25">
      <c r="A58" s="140" t="s">
        <v>1139</v>
      </c>
      <c r="B58" s="200" t="s">
        <v>1</v>
      </c>
      <c r="C58" s="200" t="s">
        <v>1137</v>
      </c>
      <c r="D58" s="200" t="s">
        <v>1138</v>
      </c>
      <c r="E58" s="199"/>
      <c r="F58" s="198">
        <v>387931.03</v>
      </c>
      <c r="G58" s="198">
        <v>0</v>
      </c>
      <c r="H58" s="197">
        <v>0</v>
      </c>
    </row>
    <row r="59" spans="1:8" ht="38.25" outlineLevel="7" x14ac:dyDescent="0.25">
      <c r="A59" s="196" t="s">
        <v>505</v>
      </c>
      <c r="B59" s="195" t="s">
        <v>1</v>
      </c>
      <c r="C59" s="195" t="s">
        <v>1137</v>
      </c>
      <c r="D59" s="195" t="s">
        <v>1138</v>
      </c>
      <c r="E59" s="195" t="s">
        <v>504</v>
      </c>
      <c r="F59" s="194">
        <v>387931.03</v>
      </c>
      <c r="G59" s="194">
        <v>0</v>
      </c>
      <c r="H59" s="193">
        <v>0</v>
      </c>
    </row>
    <row r="60" spans="1:8" ht="25.5" outlineLevel="6" x14ac:dyDescent="0.25">
      <c r="A60" s="140" t="s">
        <v>404</v>
      </c>
      <c r="B60" s="200" t="s">
        <v>1</v>
      </c>
      <c r="C60" s="200" t="s">
        <v>1137</v>
      </c>
      <c r="D60" s="200" t="s">
        <v>1136</v>
      </c>
      <c r="E60" s="199"/>
      <c r="F60" s="198">
        <v>1512336.54</v>
      </c>
      <c r="G60" s="198">
        <v>1512336.54</v>
      </c>
      <c r="H60" s="197">
        <v>1512336.54</v>
      </c>
    </row>
    <row r="61" spans="1:8" ht="38.25" outlineLevel="7" x14ac:dyDescent="0.25">
      <c r="A61" s="196" t="s">
        <v>505</v>
      </c>
      <c r="B61" s="195" t="s">
        <v>1</v>
      </c>
      <c r="C61" s="195" t="s">
        <v>1137</v>
      </c>
      <c r="D61" s="195" t="s">
        <v>1136</v>
      </c>
      <c r="E61" s="195" t="s">
        <v>504</v>
      </c>
      <c r="F61" s="194">
        <v>1512336.54</v>
      </c>
      <c r="G61" s="194">
        <v>1512336.54</v>
      </c>
      <c r="H61" s="193">
        <v>1512336.54</v>
      </c>
    </row>
    <row r="62" spans="1:8" outlineLevel="2" x14ac:dyDescent="0.25">
      <c r="A62" s="217" t="s">
        <v>1135</v>
      </c>
      <c r="B62" s="216" t="s">
        <v>1</v>
      </c>
      <c r="C62" s="216" t="s">
        <v>1133</v>
      </c>
      <c r="D62" s="215"/>
      <c r="E62" s="215"/>
      <c r="F62" s="214">
        <v>2470.77</v>
      </c>
      <c r="G62" s="214">
        <v>23632.42</v>
      </c>
      <c r="H62" s="213">
        <v>1021.42</v>
      </c>
    </row>
    <row r="63" spans="1:8" ht="25.5" outlineLevel="3" x14ac:dyDescent="0.25">
      <c r="A63" s="155" t="s">
        <v>366</v>
      </c>
      <c r="B63" s="212" t="s">
        <v>1</v>
      </c>
      <c r="C63" s="212" t="s">
        <v>1133</v>
      </c>
      <c r="D63" s="212" t="s">
        <v>365</v>
      </c>
      <c r="E63" s="211"/>
      <c r="F63" s="210">
        <v>2470.77</v>
      </c>
      <c r="G63" s="210">
        <v>23632.42</v>
      </c>
      <c r="H63" s="209">
        <v>1021.42</v>
      </c>
    </row>
    <row r="64" spans="1:8" ht="25.5" outlineLevel="4" x14ac:dyDescent="0.25">
      <c r="A64" s="150" t="s">
        <v>364</v>
      </c>
      <c r="B64" s="208" t="s">
        <v>1</v>
      </c>
      <c r="C64" s="208" t="s">
        <v>1133</v>
      </c>
      <c r="D64" s="208" t="s">
        <v>363</v>
      </c>
      <c r="E64" s="207"/>
      <c r="F64" s="206">
        <v>2470.77</v>
      </c>
      <c r="G64" s="206">
        <v>23632.42</v>
      </c>
      <c r="H64" s="205">
        <v>1021.42</v>
      </c>
    </row>
    <row r="65" spans="1:8" ht="25.5" outlineLevel="5" x14ac:dyDescent="0.25">
      <c r="A65" s="145" t="s">
        <v>1014</v>
      </c>
      <c r="B65" s="204" t="s">
        <v>1</v>
      </c>
      <c r="C65" s="204" t="s">
        <v>1133</v>
      </c>
      <c r="D65" s="204" t="s">
        <v>1013</v>
      </c>
      <c r="E65" s="203"/>
      <c r="F65" s="202">
        <v>2470.77</v>
      </c>
      <c r="G65" s="202">
        <v>23632.42</v>
      </c>
      <c r="H65" s="201">
        <v>1021.42</v>
      </c>
    </row>
    <row r="66" spans="1:8" ht="25.5" outlineLevel="6" x14ac:dyDescent="0.25">
      <c r="A66" s="140" t="s">
        <v>1134</v>
      </c>
      <c r="B66" s="200" t="s">
        <v>1</v>
      </c>
      <c r="C66" s="200" t="s">
        <v>1133</v>
      </c>
      <c r="D66" s="200" t="s">
        <v>1132</v>
      </c>
      <c r="E66" s="199"/>
      <c r="F66" s="198">
        <v>2470.77</v>
      </c>
      <c r="G66" s="198">
        <v>23632.42</v>
      </c>
      <c r="H66" s="197">
        <v>1021.42</v>
      </c>
    </row>
    <row r="67" spans="1:8" outlineLevel="7" x14ac:dyDescent="0.25">
      <c r="A67" s="196" t="s">
        <v>473</v>
      </c>
      <c r="B67" s="195" t="s">
        <v>1</v>
      </c>
      <c r="C67" s="195" t="s">
        <v>1133</v>
      </c>
      <c r="D67" s="195" t="s">
        <v>1132</v>
      </c>
      <c r="E67" s="195" t="s">
        <v>471</v>
      </c>
      <c r="F67" s="194">
        <v>2470.77</v>
      </c>
      <c r="G67" s="194">
        <v>23632.42</v>
      </c>
      <c r="H67" s="193">
        <v>1021.42</v>
      </c>
    </row>
    <row r="68" spans="1:8" outlineLevel="2" x14ac:dyDescent="0.25">
      <c r="A68" s="217" t="s">
        <v>1120</v>
      </c>
      <c r="B68" s="216" t="s">
        <v>1</v>
      </c>
      <c r="C68" s="216" t="s">
        <v>1118</v>
      </c>
      <c r="D68" s="215"/>
      <c r="E68" s="215"/>
      <c r="F68" s="214">
        <v>1541869.34</v>
      </c>
      <c r="G68" s="214">
        <v>2000000</v>
      </c>
      <c r="H68" s="213">
        <v>2000000</v>
      </c>
    </row>
    <row r="69" spans="1:8" outlineLevel="3" x14ac:dyDescent="0.25">
      <c r="A69" s="155" t="s">
        <v>532</v>
      </c>
      <c r="B69" s="212" t="s">
        <v>1</v>
      </c>
      <c r="C69" s="212" t="s">
        <v>1118</v>
      </c>
      <c r="D69" s="212" t="s">
        <v>531</v>
      </c>
      <c r="E69" s="211"/>
      <c r="F69" s="210">
        <v>1541869.34</v>
      </c>
      <c r="G69" s="210">
        <v>2000000</v>
      </c>
      <c r="H69" s="209">
        <v>2000000</v>
      </c>
    </row>
    <row r="70" spans="1:8" outlineLevel="6" x14ac:dyDescent="0.25">
      <c r="A70" s="140" t="s">
        <v>1119</v>
      </c>
      <c r="B70" s="200" t="s">
        <v>1</v>
      </c>
      <c r="C70" s="200" t="s">
        <v>1118</v>
      </c>
      <c r="D70" s="200" t="s">
        <v>1117</v>
      </c>
      <c r="E70" s="199"/>
      <c r="F70" s="198">
        <v>1541869.34</v>
      </c>
      <c r="G70" s="198">
        <v>2000000</v>
      </c>
      <c r="H70" s="197">
        <v>2000000</v>
      </c>
    </row>
    <row r="71" spans="1:8" outlineLevel="7" x14ac:dyDescent="0.25">
      <c r="A71" s="196" t="s">
        <v>359</v>
      </c>
      <c r="B71" s="195" t="s">
        <v>1</v>
      </c>
      <c r="C71" s="195" t="s">
        <v>1118</v>
      </c>
      <c r="D71" s="195" t="s">
        <v>1117</v>
      </c>
      <c r="E71" s="195" t="s">
        <v>356</v>
      </c>
      <c r="F71" s="194">
        <v>1541869.34</v>
      </c>
      <c r="G71" s="194">
        <v>2000000</v>
      </c>
      <c r="H71" s="193">
        <v>2000000</v>
      </c>
    </row>
    <row r="72" spans="1:8" outlineLevel="2" x14ac:dyDescent="0.25">
      <c r="A72" s="217" t="s">
        <v>1116</v>
      </c>
      <c r="B72" s="216" t="s">
        <v>1</v>
      </c>
      <c r="C72" s="216" t="s">
        <v>1019</v>
      </c>
      <c r="D72" s="215"/>
      <c r="E72" s="215"/>
      <c r="F72" s="214">
        <v>271409549.58999997</v>
      </c>
      <c r="G72" s="214">
        <v>323408549.05000001</v>
      </c>
      <c r="H72" s="213">
        <v>324340064.05000001</v>
      </c>
    </row>
    <row r="73" spans="1:8" ht="25.5" outlineLevel="3" x14ac:dyDescent="0.25">
      <c r="A73" s="155" t="s">
        <v>479</v>
      </c>
      <c r="B73" s="212" t="s">
        <v>1</v>
      </c>
      <c r="C73" s="212" t="s">
        <v>1019</v>
      </c>
      <c r="D73" s="212" t="s">
        <v>478</v>
      </c>
      <c r="E73" s="211"/>
      <c r="F73" s="210">
        <v>681189.26</v>
      </c>
      <c r="G73" s="210">
        <v>0</v>
      </c>
      <c r="H73" s="209">
        <v>0</v>
      </c>
    </row>
    <row r="74" spans="1:8" ht="25.5" outlineLevel="4" x14ac:dyDescent="0.25">
      <c r="A74" s="150" t="s">
        <v>1115</v>
      </c>
      <c r="B74" s="208" t="s">
        <v>1</v>
      </c>
      <c r="C74" s="208" t="s">
        <v>1019</v>
      </c>
      <c r="D74" s="208" t="s">
        <v>1114</v>
      </c>
      <c r="E74" s="207"/>
      <c r="F74" s="206">
        <v>681189.26</v>
      </c>
      <c r="G74" s="206">
        <v>0</v>
      </c>
      <c r="H74" s="205">
        <v>0</v>
      </c>
    </row>
    <row r="75" spans="1:8" outlineLevel="5" x14ac:dyDescent="0.25">
      <c r="A75" s="145" t="s">
        <v>1113</v>
      </c>
      <c r="B75" s="204" t="s">
        <v>1</v>
      </c>
      <c r="C75" s="204" t="s">
        <v>1019</v>
      </c>
      <c r="D75" s="204" t="s">
        <v>1112</v>
      </c>
      <c r="E75" s="203"/>
      <c r="F75" s="202">
        <v>681189.26</v>
      </c>
      <c r="G75" s="202">
        <v>0</v>
      </c>
      <c r="H75" s="201">
        <v>0</v>
      </c>
    </row>
    <row r="76" spans="1:8" ht="38.25" outlineLevel="6" x14ac:dyDescent="0.25">
      <c r="A76" s="140" t="s">
        <v>1111</v>
      </c>
      <c r="B76" s="200" t="s">
        <v>1</v>
      </c>
      <c r="C76" s="200" t="s">
        <v>1019</v>
      </c>
      <c r="D76" s="200" t="s">
        <v>1110</v>
      </c>
      <c r="E76" s="199"/>
      <c r="F76" s="198">
        <v>681189.26</v>
      </c>
      <c r="G76" s="198">
        <v>0</v>
      </c>
      <c r="H76" s="197">
        <v>0</v>
      </c>
    </row>
    <row r="77" spans="1:8" ht="38.25" outlineLevel="7" x14ac:dyDescent="0.25">
      <c r="A77" s="196" t="s">
        <v>505</v>
      </c>
      <c r="B77" s="195" t="s">
        <v>1</v>
      </c>
      <c r="C77" s="195" t="s">
        <v>1019</v>
      </c>
      <c r="D77" s="195" t="s">
        <v>1110</v>
      </c>
      <c r="E77" s="195" t="s">
        <v>504</v>
      </c>
      <c r="F77" s="194">
        <v>681189.26</v>
      </c>
      <c r="G77" s="194">
        <v>0</v>
      </c>
      <c r="H77" s="193">
        <v>0</v>
      </c>
    </row>
    <row r="78" spans="1:8" ht="25.5" outlineLevel="3" x14ac:dyDescent="0.25">
      <c r="A78" s="155" t="s">
        <v>366</v>
      </c>
      <c r="B78" s="212" t="s">
        <v>1</v>
      </c>
      <c r="C78" s="212" t="s">
        <v>1019</v>
      </c>
      <c r="D78" s="212" t="s">
        <v>365</v>
      </c>
      <c r="E78" s="211"/>
      <c r="F78" s="210">
        <v>269663883.13</v>
      </c>
      <c r="G78" s="210">
        <v>322908549.05000001</v>
      </c>
      <c r="H78" s="209">
        <v>323840064.05000001</v>
      </c>
    </row>
    <row r="79" spans="1:8" ht="25.5" outlineLevel="4" x14ac:dyDescent="0.25">
      <c r="A79" s="150" t="s">
        <v>364</v>
      </c>
      <c r="B79" s="208" t="s">
        <v>1</v>
      </c>
      <c r="C79" s="208" t="s">
        <v>1019</v>
      </c>
      <c r="D79" s="208" t="s">
        <v>363</v>
      </c>
      <c r="E79" s="207"/>
      <c r="F79" s="206">
        <v>7567454</v>
      </c>
      <c r="G79" s="206">
        <v>6914760</v>
      </c>
      <c r="H79" s="205">
        <v>6957093</v>
      </c>
    </row>
    <row r="80" spans="1:8" ht="25.5" outlineLevel="5" x14ac:dyDescent="0.25">
      <c r="A80" s="145" t="s">
        <v>1014</v>
      </c>
      <c r="B80" s="204" t="s">
        <v>1</v>
      </c>
      <c r="C80" s="204" t="s">
        <v>1019</v>
      </c>
      <c r="D80" s="204" t="s">
        <v>1013</v>
      </c>
      <c r="E80" s="203"/>
      <c r="F80" s="202">
        <v>6810614</v>
      </c>
      <c r="G80" s="202">
        <v>6848820</v>
      </c>
      <c r="H80" s="201">
        <v>6891153</v>
      </c>
    </row>
    <row r="81" spans="1:8" ht="38.25" outlineLevel="6" x14ac:dyDescent="0.25">
      <c r="A81" s="140" t="s">
        <v>77</v>
      </c>
      <c r="B81" s="200" t="s">
        <v>1</v>
      </c>
      <c r="C81" s="200" t="s">
        <v>1019</v>
      </c>
      <c r="D81" s="200" t="s">
        <v>1109</v>
      </c>
      <c r="E81" s="199"/>
      <c r="F81" s="198">
        <v>40000</v>
      </c>
      <c r="G81" s="198">
        <v>40000</v>
      </c>
      <c r="H81" s="197">
        <v>40000</v>
      </c>
    </row>
    <row r="82" spans="1:8" ht="38.25" outlineLevel="7" x14ac:dyDescent="0.25">
      <c r="A82" s="196" t="s">
        <v>505</v>
      </c>
      <c r="B82" s="195" t="s">
        <v>1</v>
      </c>
      <c r="C82" s="195" t="s">
        <v>1019</v>
      </c>
      <c r="D82" s="195" t="s">
        <v>1109</v>
      </c>
      <c r="E82" s="195" t="s">
        <v>504</v>
      </c>
      <c r="F82" s="194">
        <v>40000</v>
      </c>
      <c r="G82" s="194">
        <v>40000</v>
      </c>
      <c r="H82" s="193">
        <v>40000</v>
      </c>
    </row>
    <row r="83" spans="1:8" ht="38.25" outlineLevel="6" x14ac:dyDescent="0.25">
      <c r="A83" s="140" t="s">
        <v>122</v>
      </c>
      <c r="B83" s="200" t="s">
        <v>1</v>
      </c>
      <c r="C83" s="200" t="s">
        <v>1019</v>
      </c>
      <c r="D83" s="200" t="s">
        <v>1108</v>
      </c>
      <c r="E83" s="199"/>
      <c r="F83" s="198">
        <v>32107</v>
      </c>
      <c r="G83" s="198">
        <v>19480</v>
      </c>
      <c r="H83" s="197">
        <v>19480</v>
      </c>
    </row>
    <row r="84" spans="1:8" ht="38.25" outlineLevel="7" x14ac:dyDescent="0.25">
      <c r="A84" s="196" t="s">
        <v>505</v>
      </c>
      <c r="B84" s="195" t="s">
        <v>1</v>
      </c>
      <c r="C84" s="195" t="s">
        <v>1019</v>
      </c>
      <c r="D84" s="195" t="s">
        <v>1108</v>
      </c>
      <c r="E84" s="195" t="s">
        <v>504</v>
      </c>
      <c r="F84" s="194">
        <v>32107</v>
      </c>
      <c r="G84" s="194">
        <v>19480</v>
      </c>
      <c r="H84" s="193">
        <v>19480</v>
      </c>
    </row>
    <row r="85" spans="1:8" ht="38.25" outlineLevel="6" x14ac:dyDescent="0.25">
      <c r="A85" s="140" t="s">
        <v>1107</v>
      </c>
      <c r="B85" s="200" t="s">
        <v>1</v>
      </c>
      <c r="C85" s="200" t="s">
        <v>1019</v>
      </c>
      <c r="D85" s="200" t="s">
        <v>1106</v>
      </c>
      <c r="E85" s="199"/>
      <c r="F85" s="198">
        <v>3222000</v>
      </c>
      <c r="G85" s="198">
        <v>3222000</v>
      </c>
      <c r="H85" s="197">
        <v>3222000</v>
      </c>
    </row>
    <row r="86" spans="1:8" ht="38.25" outlineLevel="7" x14ac:dyDescent="0.25">
      <c r="A86" s="196" t="s">
        <v>505</v>
      </c>
      <c r="B86" s="195" t="s">
        <v>1</v>
      </c>
      <c r="C86" s="195" t="s">
        <v>1019</v>
      </c>
      <c r="D86" s="195" t="s">
        <v>1106</v>
      </c>
      <c r="E86" s="195" t="s">
        <v>504</v>
      </c>
      <c r="F86" s="194">
        <v>2735650.28</v>
      </c>
      <c r="G86" s="194">
        <v>2718691.78</v>
      </c>
      <c r="H86" s="193">
        <v>2718691.78</v>
      </c>
    </row>
    <row r="87" spans="1:8" outlineLevel="7" x14ac:dyDescent="0.25">
      <c r="A87" s="196" t="s">
        <v>473</v>
      </c>
      <c r="B87" s="195" t="s">
        <v>1</v>
      </c>
      <c r="C87" s="195" t="s">
        <v>1019</v>
      </c>
      <c r="D87" s="195" t="s">
        <v>1106</v>
      </c>
      <c r="E87" s="195" t="s">
        <v>471</v>
      </c>
      <c r="F87" s="194">
        <v>486349.72</v>
      </c>
      <c r="G87" s="194">
        <v>503308.22</v>
      </c>
      <c r="H87" s="193">
        <v>503308.22</v>
      </c>
    </row>
    <row r="88" spans="1:8" ht="38.25" outlineLevel="6" x14ac:dyDescent="0.25">
      <c r="A88" s="140" t="s">
        <v>1105</v>
      </c>
      <c r="B88" s="200" t="s">
        <v>1</v>
      </c>
      <c r="C88" s="200" t="s">
        <v>1019</v>
      </c>
      <c r="D88" s="200" t="s">
        <v>1104</v>
      </c>
      <c r="E88" s="199"/>
      <c r="F88" s="198">
        <v>1425800</v>
      </c>
      <c r="G88" s="198">
        <v>1425800</v>
      </c>
      <c r="H88" s="197">
        <v>1425800</v>
      </c>
    </row>
    <row r="89" spans="1:8" ht="38.25" outlineLevel="7" x14ac:dyDescent="0.25">
      <c r="A89" s="196" t="s">
        <v>505</v>
      </c>
      <c r="B89" s="195" t="s">
        <v>1</v>
      </c>
      <c r="C89" s="195" t="s">
        <v>1019</v>
      </c>
      <c r="D89" s="195" t="s">
        <v>1104</v>
      </c>
      <c r="E89" s="195" t="s">
        <v>504</v>
      </c>
      <c r="F89" s="194">
        <v>874449.97</v>
      </c>
      <c r="G89" s="194">
        <v>874449.97</v>
      </c>
      <c r="H89" s="193">
        <v>874449.97</v>
      </c>
    </row>
    <row r="90" spans="1:8" outlineLevel="7" x14ac:dyDescent="0.25">
      <c r="A90" s="196" t="s">
        <v>473</v>
      </c>
      <c r="B90" s="195" t="s">
        <v>1</v>
      </c>
      <c r="C90" s="195" t="s">
        <v>1019</v>
      </c>
      <c r="D90" s="195" t="s">
        <v>1104</v>
      </c>
      <c r="E90" s="195" t="s">
        <v>471</v>
      </c>
      <c r="F90" s="194">
        <v>551350.03</v>
      </c>
      <c r="G90" s="194">
        <v>551350.03</v>
      </c>
      <c r="H90" s="193">
        <v>551350.03</v>
      </c>
    </row>
    <row r="91" spans="1:8" ht="51" outlineLevel="6" x14ac:dyDescent="0.25">
      <c r="A91" s="140" t="s">
        <v>125</v>
      </c>
      <c r="B91" s="200" t="s">
        <v>1</v>
      </c>
      <c r="C91" s="200" t="s">
        <v>1019</v>
      </c>
      <c r="D91" s="200" t="s">
        <v>1103</v>
      </c>
      <c r="E91" s="199"/>
      <c r="F91" s="198">
        <v>6000</v>
      </c>
      <c r="G91" s="198">
        <v>6000</v>
      </c>
      <c r="H91" s="197">
        <v>6000</v>
      </c>
    </row>
    <row r="92" spans="1:8" outlineLevel="7" x14ac:dyDescent="0.25">
      <c r="A92" s="196" t="s">
        <v>473</v>
      </c>
      <c r="B92" s="195" t="s">
        <v>1</v>
      </c>
      <c r="C92" s="195" t="s">
        <v>1019</v>
      </c>
      <c r="D92" s="195" t="s">
        <v>1103</v>
      </c>
      <c r="E92" s="195" t="s">
        <v>471</v>
      </c>
      <c r="F92" s="194">
        <v>6000</v>
      </c>
      <c r="G92" s="194">
        <v>6000</v>
      </c>
      <c r="H92" s="193">
        <v>6000</v>
      </c>
    </row>
    <row r="93" spans="1:8" outlineLevel="6" x14ac:dyDescent="0.25">
      <c r="A93" s="140" t="s">
        <v>124</v>
      </c>
      <c r="B93" s="200" t="s">
        <v>1</v>
      </c>
      <c r="C93" s="200" t="s">
        <v>1019</v>
      </c>
      <c r="D93" s="200" t="s">
        <v>1102</v>
      </c>
      <c r="E93" s="199"/>
      <c r="F93" s="198">
        <v>1010707</v>
      </c>
      <c r="G93" s="198">
        <v>1061540</v>
      </c>
      <c r="H93" s="197">
        <v>1103873</v>
      </c>
    </row>
    <row r="94" spans="1:8" ht="38.25" outlineLevel="7" x14ac:dyDescent="0.25">
      <c r="A94" s="196" t="s">
        <v>505</v>
      </c>
      <c r="B94" s="195" t="s">
        <v>1</v>
      </c>
      <c r="C94" s="195" t="s">
        <v>1019</v>
      </c>
      <c r="D94" s="195" t="s">
        <v>1102</v>
      </c>
      <c r="E94" s="195" t="s">
        <v>504</v>
      </c>
      <c r="F94" s="194">
        <v>935235.56</v>
      </c>
      <c r="G94" s="194">
        <v>935235.56</v>
      </c>
      <c r="H94" s="193">
        <v>935235.56</v>
      </c>
    </row>
    <row r="95" spans="1:8" outlineLevel="7" x14ac:dyDescent="0.25">
      <c r="A95" s="196" t="s">
        <v>473</v>
      </c>
      <c r="B95" s="195" t="s">
        <v>1</v>
      </c>
      <c r="C95" s="195" t="s">
        <v>1019</v>
      </c>
      <c r="D95" s="195" t="s">
        <v>1102</v>
      </c>
      <c r="E95" s="195" t="s">
        <v>471</v>
      </c>
      <c r="F95" s="194">
        <v>75471.44</v>
      </c>
      <c r="G95" s="194">
        <v>126304.44</v>
      </c>
      <c r="H95" s="193">
        <v>168637.44</v>
      </c>
    </row>
    <row r="96" spans="1:8" ht="25.5" outlineLevel="6" x14ac:dyDescent="0.25">
      <c r="A96" s="140" t="s">
        <v>119</v>
      </c>
      <c r="B96" s="200" t="s">
        <v>1</v>
      </c>
      <c r="C96" s="200" t="s">
        <v>1019</v>
      </c>
      <c r="D96" s="200" t="s">
        <v>1101</v>
      </c>
      <c r="E96" s="199"/>
      <c r="F96" s="198">
        <v>1074000</v>
      </c>
      <c r="G96" s="198">
        <v>1074000</v>
      </c>
      <c r="H96" s="197">
        <v>1074000</v>
      </c>
    </row>
    <row r="97" spans="1:8" ht="38.25" outlineLevel="7" x14ac:dyDescent="0.25">
      <c r="A97" s="196" t="s">
        <v>505</v>
      </c>
      <c r="B97" s="195" t="s">
        <v>1</v>
      </c>
      <c r="C97" s="195" t="s">
        <v>1019</v>
      </c>
      <c r="D97" s="195" t="s">
        <v>1101</v>
      </c>
      <c r="E97" s="195" t="s">
        <v>504</v>
      </c>
      <c r="F97" s="194">
        <v>892878.74</v>
      </c>
      <c r="G97" s="194">
        <v>892878.74</v>
      </c>
      <c r="H97" s="193">
        <v>892878.74</v>
      </c>
    </row>
    <row r="98" spans="1:8" outlineLevel="7" x14ac:dyDescent="0.25">
      <c r="A98" s="196" t="s">
        <v>473</v>
      </c>
      <c r="B98" s="195" t="s">
        <v>1</v>
      </c>
      <c r="C98" s="195" t="s">
        <v>1019</v>
      </c>
      <c r="D98" s="195" t="s">
        <v>1101</v>
      </c>
      <c r="E98" s="195" t="s">
        <v>471</v>
      </c>
      <c r="F98" s="194">
        <v>181121.26</v>
      </c>
      <c r="G98" s="194">
        <v>181121.26</v>
      </c>
      <c r="H98" s="193">
        <v>181121.26</v>
      </c>
    </row>
    <row r="99" spans="1:8" outlineLevel="5" x14ac:dyDescent="0.25">
      <c r="A99" s="145" t="s">
        <v>362</v>
      </c>
      <c r="B99" s="204" t="s">
        <v>1</v>
      </c>
      <c r="C99" s="204" t="s">
        <v>1019</v>
      </c>
      <c r="D99" s="204" t="s">
        <v>361</v>
      </c>
      <c r="E99" s="203"/>
      <c r="F99" s="202">
        <v>756840</v>
      </c>
      <c r="G99" s="202">
        <v>65940</v>
      </c>
      <c r="H99" s="201">
        <v>65940</v>
      </c>
    </row>
    <row r="100" spans="1:8" outlineLevel="6" x14ac:dyDescent="0.25">
      <c r="A100" s="140" t="s">
        <v>1100</v>
      </c>
      <c r="B100" s="200" t="s">
        <v>1</v>
      </c>
      <c r="C100" s="200" t="s">
        <v>1019</v>
      </c>
      <c r="D100" s="200" t="s">
        <v>1099</v>
      </c>
      <c r="E100" s="199"/>
      <c r="F100" s="198">
        <v>292040</v>
      </c>
      <c r="G100" s="198">
        <v>65940</v>
      </c>
      <c r="H100" s="197">
        <v>65940</v>
      </c>
    </row>
    <row r="101" spans="1:8" outlineLevel="7" x14ac:dyDescent="0.25">
      <c r="A101" s="196" t="s">
        <v>473</v>
      </c>
      <c r="B101" s="195" t="s">
        <v>1</v>
      </c>
      <c r="C101" s="195" t="s">
        <v>1019</v>
      </c>
      <c r="D101" s="195" t="s">
        <v>1099</v>
      </c>
      <c r="E101" s="195" t="s">
        <v>471</v>
      </c>
      <c r="F101" s="194">
        <v>265290</v>
      </c>
      <c r="G101" s="194">
        <v>65940</v>
      </c>
      <c r="H101" s="193">
        <v>65940</v>
      </c>
    </row>
    <row r="102" spans="1:8" outlineLevel="7" x14ac:dyDescent="0.25">
      <c r="A102" s="196" t="s">
        <v>359</v>
      </c>
      <c r="B102" s="195" t="s">
        <v>1</v>
      </c>
      <c r="C102" s="195" t="s">
        <v>1019</v>
      </c>
      <c r="D102" s="195" t="s">
        <v>1099</v>
      </c>
      <c r="E102" s="195" t="s">
        <v>356</v>
      </c>
      <c r="F102" s="194">
        <v>26750</v>
      </c>
      <c r="G102" s="194">
        <v>0</v>
      </c>
      <c r="H102" s="193">
        <v>0</v>
      </c>
    </row>
    <row r="103" spans="1:8" outlineLevel="6" x14ac:dyDescent="0.25">
      <c r="A103" s="140" t="s">
        <v>1098</v>
      </c>
      <c r="B103" s="200" t="s">
        <v>1</v>
      </c>
      <c r="C103" s="200" t="s">
        <v>1019</v>
      </c>
      <c r="D103" s="200" t="s">
        <v>1097</v>
      </c>
      <c r="E103" s="199"/>
      <c r="F103" s="198">
        <v>464800</v>
      </c>
      <c r="G103" s="198">
        <v>0</v>
      </c>
      <c r="H103" s="197">
        <v>0</v>
      </c>
    </row>
    <row r="104" spans="1:8" outlineLevel="7" x14ac:dyDescent="0.25">
      <c r="A104" s="196" t="s">
        <v>473</v>
      </c>
      <c r="B104" s="195" t="s">
        <v>1</v>
      </c>
      <c r="C104" s="195" t="s">
        <v>1019</v>
      </c>
      <c r="D104" s="195" t="s">
        <v>1097</v>
      </c>
      <c r="E104" s="195" t="s">
        <v>471</v>
      </c>
      <c r="F104" s="194">
        <v>464800</v>
      </c>
      <c r="G104" s="194">
        <v>0</v>
      </c>
      <c r="H104" s="193">
        <v>0</v>
      </c>
    </row>
    <row r="105" spans="1:8" ht="25.5" outlineLevel="4" x14ac:dyDescent="0.25">
      <c r="A105" s="150" t="s">
        <v>1096</v>
      </c>
      <c r="B105" s="208" t="s">
        <v>1</v>
      </c>
      <c r="C105" s="208" t="s">
        <v>1019</v>
      </c>
      <c r="D105" s="208" t="s">
        <v>1095</v>
      </c>
      <c r="E105" s="207"/>
      <c r="F105" s="206">
        <v>56944034.380000003</v>
      </c>
      <c r="G105" s="206">
        <v>73170896.129999995</v>
      </c>
      <c r="H105" s="205">
        <v>74060078.129999995</v>
      </c>
    </row>
    <row r="106" spans="1:8" outlineLevel="5" x14ac:dyDescent="0.25">
      <c r="A106" s="145" t="s">
        <v>1094</v>
      </c>
      <c r="B106" s="204" t="s">
        <v>1</v>
      </c>
      <c r="C106" s="204" t="s">
        <v>1019</v>
      </c>
      <c r="D106" s="204" t="s">
        <v>1093</v>
      </c>
      <c r="E106" s="203"/>
      <c r="F106" s="202">
        <v>56944034.380000003</v>
      </c>
      <c r="G106" s="202">
        <v>73170896.129999995</v>
      </c>
      <c r="H106" s="201">
        <v>74060078.129999995</v>
      </c>
    </row>
    <row r="107" spans="1:8" ht="25.5" outlineLevel="6" x14ac:dyDescent="0.25">
      <c r="A107" s="140" t="s">
        <v>404</v>
      </c>
      <c r="B107" s="200" t="s">
        <v>1</v>
      </c>
      <c r="C107" s="200" t="s">
        <v>1019</v>
      </c>
      <c r="D107" s="200" t="s">
        <v>1092</v>
      </c>
      <c r="E107" s="199"/>
      <c r="F107" s="198">
        <v>572000</v>
      </c>
      <c r="G107" s="198">
        <v>0</v>
      </c>
      <c r="H107" s="197">
        <v>0</v>
      </c>
    </row>
    <row r="108" spans="1:8" ht="38.25" outlineLevel="7" x14ac:dyDescent="0.25">
      <c r="A108" s="196" t="s">
        <v>505</v>
      </c>
      <c r="B108" s="195" t="s">
        <v>1</v>
      </c>
      <c r="C108" s="195" t="s">
        <v>1019</v>
      </c>
      <c r="D108" s="195" t="s">
        <v>1092</v>
      </c>
      <c r="E108" s="195" t="s">
        <v>504</v>
      </c>
      <c r="F108" s="194">
        <v>572000</v>
      </c>
      <c r="G108" s="194">
        <v>0</v>
      </c>
      <c r="H108" s="193">
        <v>0</v>
      </c>
    </row>
    <row r="109" spans="1:8" outlineLevel="6" x14ac:dyDescent="0.25">
      <c r="A109" s="140" t="s">
        <v>1091</v>
      </c>
      <c r="B109" s="200" t="s">
        <v>1</v>
      </c>
      <c r="C109" s="200" t="s">
        <v>1019</v>
      </c>
      <c r="D109" s="200" t="s">
        <v>1090</v>
      </c>
      <c r="E109" s="199"/>
      <c r="F109" s="198">
        <v>56372034.380000003</v>
      </c>
      <c r="G109" s="198">
        <v>73170896.129999995</v>
      </c>
      <c r="H109" s="197">
        <v>74060078.129999995</v>
      </c>
    </row>
    <row r="110" spans="1:8" ht="38.25" outlineLevel="7" x14ac:dyDescent="0.25">
      <c r="A110" s="196" t="s">
        <v>505</v>
      </c>
      <c r="B110" s="195" t="s">
        <v>1</v>
      </c>
      <c r="C110" s="195" t="s">
        <v>1019</v>
      </c>
      <c r="D110" s="195" t="s">
        <v>1090</v>
      </c>
      <c r="E110" s="195" t="s">
        <v>504</v>
      </c>
      <c r="F110" s="194">
        <v>50841852.149999999</v>
      </c>
      <c r="G110" s="194">
        <v>67784884.099999994</v>
      </c>
      <c r="H110" s="193">
        <v>67784066.099999994</v>
      </c>
    </row>
    <row r="111" spans="1:8" outlineLevel="7" x14ac:dyDescent="0.25">
      <c r="A111" s="196" t="s">
        <v>473</v>
      </c>
      <c r="B111" s="195" t="s">
        <v>1</v>
      </c>
      <c r="C111" s="195" t="s">
        <v>1019</v>
      </c>
      <c r="D111" s="195" t="s">
        <v>1090</v>
      </c>
      <c r="E111" s="195" t="s">
        <v>471</v>
      </c>
      <c r="F111" s="194">
        <v>5498721.2300000004</v>
      </c>
      <c r="G111" s="194">
        <v>5354551.03</v>
      </c>
      <c r="H111" s="193">
        <v>6244551.0300000003</v>
      </c>
    </row>
    <row r="112" spans="1:8" outlineLevel="7" x14ac:dyDescent="0.25">
      <c r="A112" s="196" t="s">
        <v>359</v>
      </c>
      <c r="B112" s="195" t="s">
        <v>1</v>
      </c>
      <c r="C112" s="195" t="s">
        <v>1019</v>
      </c>
      <c r="D112" s="195" t="s">
        <v>1090</v>
      </c>
      <c r="E112" s="195" t="s">
        <v>356</v>
      </c>
      <c r="F112" s="194">
        <v>31461</v>
      </c>
      <c r="G112" s="194">
        <v>31461</v>
      </c>
      <c r="H112" s="193">
        <v>31461</v>
      </c>
    </row>
    <row r="113" spans="1:8" ht="38.25" outlineLevel="4" x14ac:dyDescent="0.25">
      <c r="A113" s="150" t="s">
        <v>1089</v>
      </c>
      <c r="B113" s="208" t="s">
        <v>1</v>
      </c>
      <c r="C113" s="208" t="s">
        <v>1019</v>
      </c>
      <c r="D113" s="208" t="s">
        <v>1088</v>
      </c>
      <c r="E113" s="207"/>
      <c r="F113" s="206">
        <v>12069749.869999999</v>
      </c>
      <c r="G113" s="206">
        <v>12069749.869999999</v>
      </c>
      <c r="H113" s="205">
        <v>12069749.869999999</v>
      </c>
    </row>
    <row r="114" spans="1:8" outlineLevel="5" x14ac:dyDescent="0.25">
      <c r="A114" s="145" t="s">
        <v>1087</v>
      </c>
      <c r="B114" s="204" t="s">
        <v>1</v>
      </c>
      <c r="C114" s="204" t="s">
        <v>1019</v>
      </c>
      <c r="D114" s="204" t="s">
        <v>1086</v>
      </c>
      <c r="E114" s="203"/>
      <c r="F114" s="202">
        <v>12069749.869999999</v>
      </c>
      <c r="G114" s="202">
        <v>12069749.869999999</v>
      </c>
      <c r="H114" s="201">
        <v>12069749.869999999</v>
      </c>
    </row>
    <row r="115" spans="1:8" outlineLevel="6" x14ac:dyDescent="0.25">
      <c r="A115" s="140" t="s">
        <v>1085</v>
      </c>
      <c r="B115" s="200" t="s">
        <v>1</v>
      </c>
      <c r="C115" s="200" t="s">
        <v>1019</v>
      </c>
      <c r="D115" s="200" t="s">
        <v>1084</v>
      </c>
      <c r="E115" s="199"/>
      <c r="F115" s="198">
        <v>12069749.869999999</v>
      </c>
      <c r="G115" s="198">
        <v>12069749.869999999</v>
      </c>
      <c r="H115" s="197">
        <v>12069749.869999999</v>
      </c>
    </row>
    <row r="116" spans="1:8" ht="38.25" outlineLevel="7" x14ac:dyDescent="0.25">
      <c r="A116" s="196" t="s">
        <v>505</v>
      </c>
      <c r="B116" s="195" t="s">
        <v>1</v>
      </c>
      <c r="C116" s="195" t="s">
        <v>1019</v>
      </c>
      <c r="D116" s="195" t="s">
        <v>1084</v>
      </c>
      <c r="E116" s="195" t="s">
        <v>504</v>
      </c>
      <c r="F116" s="194">
        <v>10430152.439999999</v>
      </c>
      <c r="G116" s="194">
        <v>10430152.439999999</v>
      </c>
      <c r="H116" s="193">
        <v>10430152.439999999</v>
      </c>
    </row>
    <row r="117" spans="1:8" outlineLevel="7" x14ac:dyDescent="0.25">
      <c r="A117" s="196" t="s">
        <v>473</v>
      </c>
      <c r="B117" s="195" t="s">
        <v>1</v>
      </c>
      <c r="C117" s="195" t="s">
        <v>1019</v>
      </c>
      <c r="D117" s="195" t="s">
        <v>1084</v>
      </c>
      <c r="E117" s="195" t="s">
        <v>471</v>
      </c>
      <c r="F117" s="194">
        <v>1633346.43</v>
      </c>
      <c r="G117" s="194">
        <v>1633346.43</v>
      </c>
      <c r="H117" s="193">
        <v>1633346.43</v>
      </c>
    </row>
    <row r="118" spans="1:8" outlineLevel="7" x14ac:dyDescent="0.25">
      <c r="A118" s="196" t="s">
        <v>359</v>
      </c>
      <c r="B118" s="195" t="s">
        <v>1</v>
      </c>
      <c r="C118" s="195" t="s">
        <v>1019</v>
      </c>
      <c r="D118" s="195" t="s">
        <v>1084</v>
      </c>
      <c r="E118" s="195" t="s">
        <v>356</v>
      </c>
      <c r="F118" s="194">
        <v>6251</v>
      </c>
      <c r="G118" s="194">
        <v>6251</v>
      </c>
      <c r="H118" s="193">
        <v>6251</v>
      </c>
    </row>
    <row r="119" spans="1:8" ht="25.5" outlineLevel="4" x14ac:dyDescent="0.25">
      <c r="A119" s="150" t="s">
        <v>1083</v>
      </c>
      <c r="B119" s="208" t="s">
        <v>1</v>
      </c>
      <c r="C119" s="208" t="s">
        <v>1019</v>
      </c>
      <c r="D119" s="208" t="s">
        <v>1082</v>
      </c>
      <c r="E119" s="207"/>
      <c r="F119" s="206">
        <v>5712677.5099999998</v>
      </c>
      <c r="G119" s="206">
        <v>5592677.5099999998</v>
      </c>
      <c r="H119" s="205">
        <v>5592677.5099999998</v>
      </c>
    </row>
    <row r="120" spans="1:8" outlineLevel="5" x14ac:dyDescent="0.25">
      <c r="A120" s="145" t="s">
        <v>1081</v>
      </c>
      <c r="B120" s="204" t="s">
        <v>1</v>
      </c>
      <c r="C120" s="204" t="s">
        <v>1019</v>
      </c>
      <c r="D120" s="204" t="s">
        <v>1080</v>
      </c>
      <c r="E120" s="203"/>
      <c r="F120" s="202">
        <v>5712677.5099999998</v>
      </c>
      <c r="G120" s="202">
        <v>5592677.5099999998</v>
      </c>
      <c r="H120" s="201">
        <v>5592677.5099999998</v>
      </c>
    </row>
    <row r="121" spans="1:8" ht="25.5" outlineLevel="6" x14ac:dyDescent="0.25">
      <c r="A121" s="140" t="s">
        <v>404</v>
      </c>
      <c r="B121" s="200" t="s">
        <v>1</v>
      </c>
      <c r="C121" s="200" t="s">
        <v>1019</v>
      </c>
      <c r="D121" s="200" t="s">
        <v>1079</v>
      </c>
      <c r="E121" s="199"/>
      <c r="F121" s="198">
        <v>120000</v>
      </c>
      <c r="G121" s="198">
        <v>0</v>
      </c>
      <c r="H121" s="197">
        <v>0</v>
      </c>
    </row>
    <row r="122" spans="1:8" ht="38.25" outlineLevel="7" x14ac:dyDescent="0.25">
      <c r="A122" s="196" t="s">
        <v>505</v>
      </c>
      <c r="B122" s="195" t="s">
        <v>1</v>
      </c>
      <c r="C122" s="195" t="s">
        <v>1019</v>
      </c>
      <c r="D122" s="195" t="s">
        <v>1079</v>
      </c>
      <c r="E122" s="195" t="s">
        <v>504</v>
      </c>
      <c r="F122" s="194">
        <v>120000</v>
      </c>
      <c r="G122" s="194">
        <v>0</v>
      </c>
      <c r="H122" s="193">
        <v>0</v>
      </c>
    </row>
    <row r="123" spans="1:8" outlineLevel="6" x14ac:dyDescent="0.25">
      <c r="A123" s="140" t="s">
        <v>1078</v>
      </c>
      <c r="B123" s="200" t="s">
        <v>1</v>
      </c>
      <c r="C123" s="200" t="s">
        <v>1019</v>
      </c>
      <c r="D123" s="200" t="s">
        <v>1077</v>
      </c>
      <c r="E123" s="199"/>
      <c r="F123" s="198">
        <v>5592677.5099999998</v>
      </c>
      <c r="G123" s="198">
        <v>5592677.5099999998</v>
      </c>
      <c r="H123" s="197">
        <v>5592677.5099999998</v>
      </c>
    </row>
    <row r="124" spans="1:8" ht="38.25" outlineLevel="7" x14ac:dyDescent="0.25">
      <c r="A124" s="196" t="s">
        <v>505</v>
      </c>
      <c r="B124" s="195" t="s">
        <v>1</v>
      </c>
      <c r="C124" s="195" t="s">
        <v>1019</v>
      </c>
      <c r="D124" s="195" t="s">
        <v>1077</v>
      </c>
      <c r="E124" s="195" t="s">
        <v>504</v>
      </c>
      <c r="F124" s="194">
        <v>3735458.98</v>
      </c>
      <c r="G124" s="194">
        <v>3735458.98</v>
      </c>
      <c r="H124" s="193">
        <v>3735458.98</v>
      </c>
    </row>
    <row r="125" spans="1:8" outlineLevel="7" x14ac:dyDescent="0.25">
      <c r="A125" s="196" t="s">
        <v>473</v>
      </c>
      <c r="B125" s="195" t="s">
        <v>1</v>
      </c>
      <c r="C125" s="195" t="s">
        <v>1019</v>
      </c>
      <c r="D125" s="195" t="s">
        <v>1077</v>
      </c>
      <c r="E125" s="195" t="s">
        <v>471</v>
      </c>
      <c r="F125" s="194">
        <v>1857218.53</v>
      </c>
      <c r="G125" s="194">
        <v>1857218.53</v>
      </c>
      <c r="H125" s="193">
        <v>1857218.53</v>
      </c>
    </row>
    <row r="126" spans="1:8" ht="25.5" outlineLevel="4" x14ac:dyDescent="0.25">
      <c r="A126" s="150" t="s">
        <v>1076</v>
      </c>
      <c r="B126" s="208" t="s">
        <v>1</v>
      </c>
      <c r="C126" s="208" t="s">
        <v>1019</v>
      </c>
      <c r="D126" s="208" t="s">
        <v>1075</v>
      </c>
      <c r="E126" s="207"/>
      <c r="F126" s="206">
        <v>187369967.37</v>
      </c>
      <c r="G126" s="206">
        <v>225160465.53999999</v>
      </c>
      <c r="H126" s="205">
        <v>225160465.53999999</v>
      </c>
    </row>
    <row r="127" spans="1:8" ht="25.5" outlineLevel="5" x14ac:dyDescent="0.25">
      <c r="A127" s="145" t="s">
        <v>1074</v>
      </c>
      <c r="B127" s="204" t="s">
        <v>1</v>
      </c>
      <c r="C127" s="204" t="s">
        <v>1019</v>
      </c>
      <c r="D127" s="204" t="s">
        <v>1073</v>
      </c>
      <c r="E127" s="203"/>
      <c r="F127" s="202">
        <v>106254913.84</v>
      </c>
      <c r="G127" s="202">
        <v>123135671.81</v>
      </c>
      <c r="H127" s="201">
        <v>123135671.81</v>
      </c>
    </row>
    <row r="128" spans="1:8" ht="25.5" outlineLevel="6" x14ac:dyDescent="0.25">
      <c r="A128" s="140" t="s">
        <v>404</v>
      </c>
      <c r="B128" s="200" t="s">
        <v>1</v>
      </c>
      <c r="C128" s="200" t="s">
        <v>1019</v>
      </c>
      <c r="D128" s="200" t="s">
        <v>1072</v>
      </c>
      <c r="E128" s="199"/>
      <c r="F128" s="198">
        <v>370000</v>
      </c>
      <c r="G128" s="198">
        <v>0</v>
      </c>
      <c r="H128" s="197">
        <v>0</v>
      </c>
    </row>
    <row r="129" spans="1:8" ht="38.25" outlineLevel="7" x14ac:dyDescent="0.25">
      <c r="A129" s="196" t="s">
        <v>505</v>
      </c>
      <c r="B129" s="195" t="s">
        <v>1</v>
      </c>
      <c r="C129" s="195" t="s">
        <v>1019</v>
      </c>
      <c r="D129" s="195" t="s">
        <v>1072</v>
      </c>
      <c r="E129" s="195" t="s">
        <v>504</v>
      </c>
      <c r="F129" s="194">
        <v>370000</v>
      </c>
      <c r="G129" s="194">
        <v>0</v>
      </c>
      <c r="H129" s="193">
        <v>0</v>
      </c>
    </row>
    <row r="130" spans="1:8" outlineLevel="6" x14ac:dyDescent="0.25">
      <c r="A130" s="140" t="s">
        <v>1071</v>
      </c>
      <c r="B130" s="200" t="s">
        <v>1</v>
      </c>
      <c r="C130" s="200" t="s">
        <v>1019</v>
      </c>
      <c r="D130" s="200" t="s">
        <v>1070</v>
      </c>
      <c r="E130" s="199"/>
      <c r="F130" s="198">
        <v>58341662.43</v>
      </c>
      <c r="G130" s="198">
        <v>77736259.459999993</v>
      </c>
      <c r="H130" s="197">
        <v>77736259.459999993</v>
      </c>
    </row>
    <row r="131" spans="1:8" ht="38.25" outlineLevel="7" x14ac:dyDescent="0.25">
      <c r="A131" s="196" t="s">
        <v>505</v>
      </c>
      <c r="B131" s="195" t="s">
        <v>1</v>
      </c>
      <c r="C131" s="195" t="s">
        <v>1019</v>
      </c>
      <c r="D131" s="195" t="s">
        <v>1070</v>
      </c>
      <c r="E131" s="195" t="s">
        <v>504</v>
      </c>
      <c r="F131" s="194">
        <v>58186103.310000002</v>
      </c>
      <c r="G131" s="194">
        <v>77580700.340000004</v>
      </c>
      <c r="H131" s="193">
        <v>77580700.340000004</v>
      </c>
    </row>
    <row r="132" spans="1:8" outlineLevel="7" x14ac:dyDescent="0.25">
      <c r="A132" s="196" t="s">
        <v>359</v>
      </c>
      <c r="B132" s="195" t="s">
        <v>1</v>
      </c>
      <c r="C132" s="195" t="s">
        <v>1019</v>
      </c>
      <c r="D132" s="195" t="s">
        <v>1070</v>
      </c>
      <c r="E132" s="195" t="s">
        <v>356</v>
      </c>
      <c r="F132" s="194">
        <v>155559.12</v>
      </c>
      <c r="G132" s="194">
        <v>155559.12</v>
      </c>
      <c r="H132" s="193">
        <v>155559.12</v>
      </c>
    </row>
    <row r="133" spans="1:8" outlineLevel="6" x14ac:dyDescent="0.25">
      <c r="A133" s="140" t="s">
        <v>1069</v>
      </c>
      <c r="B133" s="200" t="s">
        <v>1</v>
      </c>
      <c r="C133" s="200" t="s">
        <v>1019</v>
      </c>
      <c r="D133" s="200" t="s">
        <v>1068</v>
      </c>
      <c r="E133" s="199"/>
      <c r="F133" s="198">
        <v>47543251.409999996</v>
      </c>
      <c r="G133" s="198">
        <v>45399412.350000001</v>
      </c>
      <c r="H133" s="197">
        <v>45399412.350000001</v>
      </c>
    </row>
    <row r="134" spans="1:8" ht="38.25" outlineLevel="7" x14ac:dyDescent="0.25">
      <c r="A134" s="196" t="s">
        <v>505</v>
      </c>
      <c r="B134" s="195" t="s">
        <v>1</v>
      </c>
      <c r="C134" s="195" t="s">
        <v>1019</v>
      </c>
      <c r="D134" s="195" t="s">
        <v>1068</v>
      </c>
      <c r="E134" s="195" t="s">
        <v>504</v>
      </c>
      <c r="F134" s="194">
        <v>183799</v>
      </c>
      <c r="G134" s="194">
        <v>183799</v>
      </c>
      <c r="H134" s="193">
        <v>183799</v>
      </c>
    </row>
    <row r="135" spans="1:8" outlineLevel="7" x14ac:dyDescent="0.25">
      <c r="A135" s="196" t="s">
        <v>473</v>
      </c>
      <c r="B135" s="195" t="s">
        <v>1</v>
      </c>
      <c r="C135" s="195" t="s">
        <v>1019</v>
      </c>
      <c r="D135" s="195" t="s">
        <v>1068</v>
      </c>
      <c r="E135" s="195" t="s">
        <v>471</v>
      </c>
      <c r="F135" s="194">
        <v>47210699.920000002</v>
      </c>
      <c r="G135" s="194">
        <v>45067669.5</v>
      </c>
      <c r="H135" s="193">
        <v>45067669.5</v>
      </c>
    </row>
    <row r="136" spans="1:8" outlineLevel="7" x14ac:dyDescent="0.25">
      <c r="A136" s="196" t="s">
        <v>359</v>
      </c>
      <c r="B136" s="195" t="s">
        <v>1</v>
      </c>
      <c r="C136" s="195" t="s">
        <v>1019</v>
      </c>
      <c r="D136" s="195" t="s">
        <v>1068</v>
      </c>
      <c r="E136" s="195" t="s">
        <v>356</v>
      </c>
      <c r="F136" s="194">
        <v>148752.49</v>
      </c>
      <c r="G136" s="194">
        <v>147943.85</v>
      </c>
      <c r="H136" s="193">
        <v>147943.85</v>
      </c>
    </row>
    <row r="137" spans="1:8" outlineLevel="5" x14ac:dyDescent="0.25">
      <c r="A137" s="145" t="s">
        <v>1067</v>
      </c>
      <c r="B137" s="204" t="s">
        <v>1</v>
      </c>
      <c r="C137" s="204" t="s">
        <v>1019</v>
      </c>
      <c r="D137" s="204" t="s">
        <v>1066</v>
      </c>
      <c r="E137" s="203"/>
      <c r="F137" s="202">
        <v>712486</v>
      </c>
      <c r="G137" s="202">
        <v>0</v>
      </c>
      <c r="H137" s="201">
        <v>0</v>
      </c>
    </row>
    <row r="138" spans="1:8" ht="25.5" outlineLevel="6" x14ac:dyDescent="0.25">
      <c r="A138" s="140" t="s">
        <v>1065</v>
      </c>
      <c r="B138" s="200" t="s">
        <v>1</v>
      </c>
      <c r="C138" s="200" t="s">
        <v>1019</v>
      </c>
      <c r="D138" s="200" t="s">
        <v>1064</v>
      </c>
      <c r="E138" s="199"/>
      <c r="F138" s="198">
        <v>712486</v>
      </c>
      <c r="G138" s="198">
        <v>0</v>
      </c>
      <c r="H138" s="197">
        <v>0</v>
      </c>
    </row>
    <row r="139" spans="1:8" outlineLevel="7" x14ac:dyDescent="0.25">
      <c r="A139" s="196" t="s">
        <v>473</v>
      </c>
      <c r="B139" s="195" t="s">
        <v>1</v>
      </c>
      <c r="C139" s="195" t="s">
        <v>1019</v>
      </c>
      <c r="D139" s="195" t="s">
        <v>1064</v>
      </c>
      <c r="E139" s="195" t="s">
        <v>471</v>
      </c>
      <c r="F139" s="194">
        <v>712486</v>
      </c>
      <c r="G139" s="194">
        <v>0</v>
      </c>
      <c r="H139" s="193">
        <v>0</v>
      </c>
    </row>
    <row r="140" spans="1:8" ht="25.5" outlineLevel="5" x14ac:dyDescent="0.25">
      <c r="A140" s="145" t="s">
        <v>1063</v>
      </c>
      <c r="B140" s="204" t="s">
        <v>1</v>
      </c>
      <c r="C140" s="204" t="s">
        <v>1019</v>
      </c>
      <c r="D140" s="204" t="s">
        <v>1062</v>
      </c>
      <c r="E140" s="203"/>
      <c r="F140" s="202">
        <v>80402567.530000001</v>
      </c>
      <c r="G140" s="202">
        <v>102024793.73</v>
      </c>
      <c r="H140" s="201">
        <v>102024793.73</v>
      </c>
    </row>
    <row r="141" spans="1:8" ht="25.5" outlineLevel="6" x14ac:dyDescent="0.25">
      <c r="A141" s="140" t="s">
        <v>404</v>
      </c>
      <c r="B141" s="200" t="s">
        <v>1</v>
      </c>
      <c r="C141" s="200" t="s">
        <v>1019</v>
      </c>
      <c r="D141" s="200" t="s">
        <v>1061</v>
      </c>
      <c r="E141" s="199"/>
      <c r="F141" s="198">
        <v>350000</v>
      </c>
      <c r="G141" s="198">
        <v>0</v>
      </c>
      <c r="H141" s="197">
        <v>0</v>
      </c>
    </row>
    <row r="142" spans="1:8" ht="38.25" outlineLevel="7" x14ac:dyDescent="0.25">
      <c r="A142" s="196" t="s">
        <v>505</v>
      </c>
      <c r="B142" s="195" t="s">
        <v>1</v>
      </c>
      <c r="C142" s="195" t="s">
        <v>1019</v>
      </c>
      <c r="D142" s="195" t="s">
        <v>1061</v>
      </c>
      <c r="E142" s="195" t="s">
        <v>504</v>
      </c>
      <c r="F142" s="194">
        <v>350000</v>
      </c>
      <c r="G142" s="194">
        <v>0</v>
      </c>
      <c r="H142" s="193">
        <v>0</v>
      </c>
    </row>
    <row r="143" spans="1:8" outlineLevel="6" x14ac:dyDescent="0.25">
      <c r="A143" s="140" t="s">
        <v>1060</v>
      </c>
      <c r="B143" s="200" t="s">
        <v>1</v>
      </c>
      <c r="C143" s="200" t="s">
        <v>1019</v>
      </c>
      <c r="D143" s="200" t="s">
        <v>1059</v>
      </c>
      <c r="E143" s="199"/>
      <c r="F143" s="198">
        <v>66151167.960000001</v>
      </c>
      <c r="G143" s="198">
        <v>88159676.269999996</v>
      </c>
      <c r="H143" s="197">
        <v>88159676.269999996</v>
      </c>
    </row>
    <row r="144" spans="1:8" ht="38.25" outlineLevel="7" x14ac:dyDescent="0.25">
      <c r="A144" s="196" t="s">
        <v>505</v>
      </c>
      <c r="B144" s="195" t="s">
        <v>1</v>
      </c>
      <c r="C144" s="195" t="s">
        <v>1019</v>
      </c>
      <c r="D144" s="195" t="s">
        <v>1059</v>
      </c>
      <c r="E144" s="195" t="s">
        <v>504</v>
      </c>
      <c r="F144" s="194">
        <v>66151167.960000001</v>
      </c>
      <c r="G144" s="194">
        <v>88159676.269999996</v>
      </c>
      <c r="H144" s="193">
        <v>88159676.269999996</v>
      </c>
    </row>
    <row r="145" spans="1:8" ht="25.5" outlineLevel="6" x14ac:dyDescent="0.25">
      <c r="A145" s="140" t="s">
        <v>1058</v>
      </c>
      <c r="B145" s="200" t="s">
        <v>1</v>
      </c>
      <c r="C145" s="200" t="s">
        <v>1019</v>
      </c>
      <c r="D145" s="200" t="s">
        <v>1057</v>
      </c>
      <c r="E145" s="199"/>
      <c r="F145" s="198">
        <v>13901399.57</v>
      </c>
      <c r="G145" s="198">
        <v>13865117.460000001</v>
      </c>
      <c r="H145" s="197">
        <v>13865117.460000001</v>
      </c>
    </row>
    <row r="146" spans="1:8" outlineLevel="7" x14ac:dyDescent="0.25">
      <c r="A146" s="196" t="s">
        <v>473</v>
      </c>
      <c r="B146" s="195" t="s">
        <v>1</v>
      </c>
      <c r="C146" s="195" t="s">
        <v>1019</v>
      </c>
      <c r="D146" s="195" t="s">
        <v>1057</v>
      </c>
      <c r="E146" s="195" t="s">
        <v>471</v>
      </c>
      <c r="F146" s="194">
        <v>13801399.57</v>
      </c>
      <c r="G146" s="194">
        <v>13865117.460000001</v>
      </c>
      <c r="H146" s="193">
        <v>13865117.460000001</v>
      </c>
    </row>
    <row r="147" spans="1:8" outlineLevel="7" x14ac:dyDescent="0.25">
      <c r="A147" s="196" t="s">
        <v>359</v>
      </c>
      <c r="B147" s="195" t="s">
        <v>1</v>
      </c>
      <c r="C147" s="195" t="s">
        <v>1019</v>
      </c>
      <c r="D147" s="195" t="s">
        <v>1057</v>
      </c>
      <c r="E147" s="195" t="s">
        <v>356</v>
      </c>
      <c r="F147" s="194">
        <v>100000</v>
      </c>
      <c r="G147" s="194">
        <v>0</v>
      </c>
      <c r="H147" s="193">
        <v>0</v>
      </c>
    </row>
    <row r="148" spans="1:8" ht="25.5" outlineLevel="3" x14ac:dyDescent="0.25">
      <c r="A148" s="155" t="s">
        <v>646</v>
      </c>
      <c r="B148" s="212" t="s">
        <v>1</v>
      </c>
      <c r="C148" s="212" t="s">
        <v>1019</v>
      </c>
      <c r="D148" s="212" t="s">
        <v>645</v>
      </c>
      <c r="E148" s="211"/>
      <c r="F148" s="210">
        <v>132425</v>
      </c>
      <c r="G148" s="210">
        <v>500000</v>
      </c>
      <c r="H148" s="209">
        <v>500000</v>
      </c>
    </row>
    <row r="149" spans="1:8" outlineLevel="5" x14ac:dyDescent="0.25">
      <c r="A149" s="145" t="s">
        <v>644</v>
      </c>
      <c r="B149" s="204" t="s">
        <v>1</v>
      </c>
      <c r="C149" s="204" t="s">
        <v>1019</v>
      </c>
      <c r="D149" s="204" t="s">
        <v>643</v>
      </c>
      <c r="E149" s="203"/>
      <c r="F149" s="202">
        <v>132425</v>
      </c>
      <c r="G149" s="202">
        <v>500000</v>
      </c>
      <c r="H149" s="201">
        <v>500000</v>
      </c>
    </row>
    <row r="150" spans="1:8" outlineLevel="6" x14ac:dyDescent="0.25">
      <c r="A150" s="140" t="s">
        <v>642</v>
      </c>
      <c r="B150" s="200" t="s">
        <v>1</v>
      </c>
      <c r="C150" s="200" t="s">
        <v>1019</v>
      </c>
      <c r="D150" s="200" t="s">
        <v>640</v>
      </c>
      <c r="E150" s="199"/>
      <c r="F150" s="198">
        <v>132425</v>
      </c>
      <c r="G150" s="198">
        <v>500000</v>
      </c>
      <c r="H150" s="197">
        <v>500000</v>
      </c>
    </row>
    <row r="151" spans="1:8" outlineLevel="7" x14ac:dyDescent="0.25">
      <c r="A151" s="196" t="s">
        <v>473</v>
      </c>
      <c r="B151" s="195" t="s">
        <v>1</v>
      </c>
      <c r="C151" s="195" t="s">
        <v>1019</v>
      </c>
      <c r="D151" s="195" t="s">
        <v>640</v>
      </c>
      <c r="E151" s="195" t="s">
        <v>471</v>
      </c>
      <c r="F151" s="194">
        <v>132425</v>
      </c>
      <c r="G151" s="194">
        <v>500000</v>
      </c>
      <c r="H151" s="193">
        <v>500000</v>
      </c>
    </row>
    <row r="152" spans="1:8" outlineLevel="3" x14ac:dyDescent="0.25">
      <c r="A152" s="155" t="s">
        <v>983</v>
      </c>
      <c r="B152" s="212" t="s">
        <v>1</v>
      </c>
      <c r="C152" s="212" t="s">
        <v>1019</v>
      </c>
      <c r="D152" s="212" t="s">
        <v>982</v>
      </c>
      <c r="E152" s="211"/>
      <c r="F152" s="210">
        <v>932052.2</v>
      </c>
      <c r="G152" s="210">
        <v>0</v>
      </c>
      <c r="H152" s="209">
        <v>0</v>
      </c>
    </row>
    <row r="153" spans="1:8" ht="25.5" outlineLevel="6" x14ac:dyDescent="0.25">
      <c r="A153" s="140" t="s">
        <v>1028</v>
      </c>
      <c r="B153" s="200" t="s">
        <v>1</v>
      </c>
      <c r="C153" s="200" t="s">
        <v>1019</v>
      </c>
      <c r="D153" s="200" t="s">
        <v>1027</v>
      </c>
      <c r="E153" s="199"/>
      <c r="F153" s="198">
        <v>932052.2</v>
      </c>
      <c r="G153" s="198">
        <v>0</v>
      </c>
      <c r="H153" s="197">
        <v>0</v>
      </c>
    </row>
    <row r="154" spans="1:8" outlineLevel="7" x14ac:dyDescent="0.25">
      <c r="A154" s="196" t="s">
        <v>473</v>
      </c>
      <c r="B154" s="195" t="s">
        <v>1</v>
      </c>
      <c r="C154" s="195" t="s">
        <v>1019</v>
      </c>
      <c r="D154" s="195" t="s">
        <v>1027</v>
      </c>
      <c r="E154" s="195" t="s">
        <v>471</v>
      </c>
      <c r="F154" s="194">
        <v>932052.2</v>
      </c>
      <c r="G154" s="194">
        <v>0</v>
      </c>
      <c r="H154" s="193">
        <v>0</v>
      </c>
    </row>
    <row r="155" spans="1:8" outlineLevel="1" x14ac:dyDescent="0.25">
      <c r="A155" s="222" t="s">
        <v>1017</v>
      </c>
      <c r="B155" s="221" t="s">
        <v>1</v>
      </c>
      <c r="C155" s="221" t="s">
        <v>1016</v>
      </c>
      <c r="D155" s="220"/>
      <c r="E155" s="220"/>
      <c r="F155" s="219">
        <v>35301450.369999997</v>
      </c>
      <c r="G155" s="219">
        <v>36099295.009999998</v>
      </c>
      <c r="H155" s="218">
        <v>36494832.009999998</v>
      </c>
    </row>
    <row r="156" spans="1:8" outlineLevel="2" x14ac:dyDescent="0.25">
      <c r="A156" s="217" t="s">
        <v>1015</v>
      </c>
      <c r="B156" s="216" t="s">
        <v>1</v>
      </c>
      <c r="C156" s="216" t="s">
        <v>1011</v>
      </c>
      <c r="D156" s="215"/>
      <c r="E156" s="215"/>
      <c r="F156" s="214">
        <v>2906876</v>
      </c>
      <c r="G156" s="214">
        <v>3065904</v>
      </c>
      <c r="H156" s="213">
        <v>3461441</v>
      </c>
    </row>
    <row r="157" spans="1:8" ht="25.5" outlineLevel="3" x14ac:dyDescent="0.25">
      <c r="A157" s="155" t="s">
        <v>366</v>
      </c>
      <c r="B157" s="212" t="s">
        <v>1</v>
      </c>
      <c r="C157" s="212" t="s">
        <v>1011</v>
      </c>
      <c r="D157" s="212" t="s">
        <v>365</v>
      </c>
      <c r="E157" s="211"/>
      <c r="F157" s="210">
        <v>2906876</v>
      </c>
      <c r="G157" s="210">
        <v>3065904</v>
      </c>
      <c r="H157" s="209">
        <v>3461441</v>
      </c>
    </row>
    <row r="158" spans="1:8" ht="25.5" outlineLevel="4" x14ac:dyDescent="0.25">
      <c r="A158" s="150" t="s">
        <v>364</v>
      </c>
      <c r="B158" s="208" t="s">
        <v>1</v>
      </c>
      <c r="C158" s="208" t="s">
        <v>1011</v>
      </c>
      <c r="D158" s="208" t="s">
        <v>363</v>
      </c>
      <c r="E158" s="207"/>
      <c r="F158" s="206">
        <v>2906876</v>
      </c>
      <c r="G158" s="206">
        <v>3065904</v>
      </c>
      <c r="H158" s="205">
        <v>3461441</v>
      </c>
    </row>
    <row r="159" spans="1:8" ht="25.5" outlineLevel="5" x14ac:dyDescent="0.25">
      <c r="A159" s="145" t="s">
        <v>1014</v>
      </c>
      <c r="B159" s="204" t="s">
        <v>1</v>
      </c>
      <c r="C159" s="204" t="s">
        <v>1011</v>
      </c>
      <c r="D159" s="204" t="s">
        <v>1013</v>
      </c>
      <c r="E159" s="203"/>
      <c r="F159" s="202">
        <v>2906876</v>
      </c>
      <c r="G159" s="202">
        <v>3065904</v>
      </c>
      <c r="H159" s="201">
        <v>3461441</v>
      </c>
    </row>
    <row r="160" spans="1:8" ht="25.5" outlineLevel="6" x14ac:dyDescent="0.25">
      <c r="A160" s="140" t="s">
        <v>1012</v>
      </c>
      <c r="B160" s="200" t="s">
        <v>1</v>
      </c>
      <c r="C160" s="200" t="s">
        <v>1011</v>
      </c>
      <c r="D160" s="200" t="s">
        <v>1010</v>
      </c>
      <c r="E160" s="199"/>
      <c r="F160" s="198">
        <v>2906876</v>
      </c>
      <c r="G160" s="198">
        <v>3065904</v>
      </c>
      <c r="H160" s="197">
        <v>3461441</v>
      </c>
    </row>
    <row r="161" spans="1:8" ht="38.25" outlineLevel="7" x14ac:dyDescent="0.25">
      <c r="A161" s="196" t="s">
        <v>505</v>
      </c>
      <c r="B161" s="195" t="s">
        <v>1</v>
      </c>
      <c r="C161" s="195" t="s">
        <v>1011</v>
      </c>
      <c r="D161" s="195" t="s">
        <v>1010</v>
      </c>
      <c r="E161" s="195" t="s">
        <v>504</v>
      </c>
      <c r="F161" s="194">
        <v>2649860.92</v>
      </c>
      <c r="G161" s="194">
        <v>2351463.2400000002</v>
      </c>
      <c r="H161" s="193">
        <v>2277852.2400000002</v>
      </c>
    </row>
    <row r="162" spans="1:8" outlineLevel="7" x14ac:dyDescent="0.25">
      <c r="A162" s="196" t="s">
        <v>473</v>
      </c>
      <c r="B162" s="195" t="s">
        <v>1</v>
      </c>
      <c r="C162" s="195" t="s">
        <v>1011</v>
      </c>
      <c r="D162" s="195" t="s">
        <v>1010</v>
      </c>
      <c r="E162" s="195" t="s">
        <v>471</v>
      </c>
      <c r="F162" s="194">
        <v>257015.08</v>
      </c>
      <c r="G162" s="194">
        <v>714440.76</v>
      </c>
      <c r="H162" s="193">
        <v>1183588.76</v>
      </c>
    </row>
    <row r="163" spans="1:8" ht="25.5" outlineLevel="2" x14ac:dyDescent="0.25">
      <c r="A163" s="217" t="s">
        <v>1009</v>
      </c>
      <c r="B163" s="216" t="s">
        <v>1</v>
      </c>
      <c r="C163" s="216" t="s">
        <v>990</v>
      </c>
      <c r="D163" s="215"/>
      <c r="E163" s="215"/>
      <c r="F163" s="214">
        <v>27762294.370000001</v>
      </c>
      <c r="G163" s="214">
        <v>32376111.010000002</v>
      </c>
      <c r="H163" s="213">
        <v>32376111.010000002</v>
      </c>
    </row>
    <row r="164" spans="1:8" ht="25.5" outlineLevel="3" x14ac:dyDescent="0.25">
      <c r="A164" s="155" t="s">
        <v>511</v>
      </c>
      <c r="B164" s="212" t="s">
        <v>1</v>
      </c>
      <c r="C164" s="212" t="s">
        <v>990</v>
      </c>
      <c r="D164" s="212" t="s">
        <v>510</v>
      </c>
      <c r="E164" s="211"/>
      <c r="F164" s="210">
        <v>27762294.370000001</v>
      </c>
      <c r="G164" s="210">
        <v>32376111.010000002</v>
      </c>
      <c r="H164" s="209">
        <v>32376111.010000002</v>
      </c>
    </row>
    <row r="165" spans="1:8" ht="25.5" outlineLevel="4" x14ac:dyDescent="0.25">
      <c r="A165" s="150" t="s">
        <v>1008</v>
      </c>
      <c r="B165" s="208" t="s">
        <v>1</v>
      </c>
      <c r="C165" s="208" t="s">
        <v>990</v>
      </c>
      <c r="D165" s="208" t="s">
        <v>1007</v>
      </c>
      <c r="E165" s="207"/>
      <c r="F165" s="206">
        <v>2247559.9900000002</v>
      </c>
      <c r="G165" s="206">
        <v>2247559.9900000002</v>
      </c>
      <c r="H165" s="205">
        <v>2247559.9900000002</v>
      </c>
    </row>
    <row r="166" spans="1:8" ht="25.5" outlineLevel="5" x14ac:dyDescent="0.25">
      <c r="A166" s="145" t="s">
        <v>1006</v>
      </c>
      <c r="B166" s="204" t="s">
        <v>1</v>
      </c>
      <c r="C166" s="204" t="s">
        <v>990</v>
      </c>
      <c r="D166" s="204" t="s">
        <v>1005</v>
      </c>
      <c r="E166" s="203"/>
      <c r="F166" s="202">
        <v>2247559.9900000002</v>
      </c>
      <c r="G166" s="202">
        <v>2247559.9900000002</v>
      </c>
      <c r="H166" s="201">
        <v>2247559.9900000002</v>
      </c>
    </row>
    <row r="167" spans="1:8" outlineLevel="6" x14ac:dyDescent="0.25">
      <c r="A167" s="140" t="s">
        <v>1004</v>
      </c>
      <c r="B167" s="200" t="s">
        <v>1</v>
      </c>
      <c r="C167" s="200" t="s">
        <v>990</v>
      </c>
      <c r="D167" s="200" t="s">
        <v>1003</v>
      </c>
      <c r="E167" s="199"/>
      <c r="F167" s="198">
        <v>2043599.99</v>
      </c>
      <c r="G167" s="198">
        <v>2043599.99</v>
      </c>
      <c r="H167" s="197">
        <v>2043599.99</v>
      </c>
    </row>
    <row r="168" spans="1:8" outlineLevel="7" x14ac:dyDescent="0.25">
      <c r="A168" s="196" t="s">
        <v>473</v>
      </c>
      <c r="B168" s="195" t="s">
        <v>1</v>
      </c>
      <c r="C168" s="195" t="s">
        <v>990</v>
      </c>
      <c r="D168" s="195" t="s">
        <v>1003</v>
      </c>
      <c r="E168" s="195" t="s">
        <v>471</v>
      </c>
      <c r="F168" s="194">
        <v>2043599.99</v>
      </c>
      <c r="G168" s="194">
        <v>2043599.99</v>
      </c>
      <c r="H168" s="193">
        <v>2043599.99</v>
      </c>
    </row>
    <row r="169" spans="1:8" outlineLevel="6" x14ac:dyDescent="0.25">
      <c r="A169" s="140" t="s">
        <v>1002</v>
      </c>
      <c r="B169" s="200" t="s">
        <v>1</v>
      </c>
      <c r="C169" s="200" t="s">
        <v>990</v>
      </c>
      <c r="D169" s="200" t="s">
        <v>1001</v>
      </c>
      <c r="E169" s="199"/>
      <c r="F169" s="198">
        <v>203960</v>
      </c>
      <c r="G169" s="198">
        <v>203960</v>
      </c>
      <c r="H169" s="197">
        <v>203960</v>
      </c>
    </row>
    <row r="170" spans="1:8" outlineLevel="7" x14ac:dyDescent="0.25">
      <c r="A170" s="196" t="s">
        <v>473</v>
      </c>
      <c r="B170" s="195" t="s">
        <v>1</v>
      </c>
      <c r="C170" s="195" t="s">
        <v>990</v>
      </c>
      <c r="D170" s="195" t="s">
        <v>1001</v>
      </c>
      <c r="E170" s="195" t="s">
        <v>471</v>
      </c>
      <c r="F170" s="194">
        <v>203960</v>
      </c>
      <c r="G170" s="194">
        <v>203960</v>
      </c>
      <c r="H170" s="193">
        <v>203960</v>
      </c>
    </row>
    <row r="171" spans="1:8" ht="25.5" outlineLevel="4" x14ac:dyDescent="0.25">
      <c r="A171" s="150" t="s">
        <v>1000</v>
      </c>
      <c r="B171" s="208" t="s">
        <v>1</v>
      </c>
      <c r="C171" s="208" t="s">
        <v>990</v>
      </c>
      <c r="D171" s="208" t="s">
        <v>999</v>
      </c>
      <c r="E171" s="207"/>
      <c r="F171" s="206">
        <v>25514734.379999999</v>
      </c>
      <c r="G171" s="206">
        <v>30128551.02</v>
      </c>
      <c r="H171" s="205">
        <v>30128551.02</v>
      </c>
    </row>
    <row r="172" spans="1:8" outlineLevel="5" x14ac:dyDescent="0.25">
      <c r="A172" s="145" t="s">
        <v>998</v>
      </c>
      <c r="B172" s="204" t="s">
        <v>1</v>
      </c>
      <c r="C172" s="204" t="s">
        <v>990</v>
      </c>
      <c r="D172" s="204" t="s">
        <v>997</v>
      </c>
      <c r="E172" s="203"/>
      <c r="F172" s="202">
        <v>22977434.41</v>
      </c>
      <c r="G172" s="202">
        <v>27609735.719999999</v>
      </c>
      <c r="H172" s="201">
        <v>27609735.719999999</v>
      </c>
    </row>
    <row r="173" spans="1:8" ht="25.5" outlineLevel="6" x14ac:dyDescent="0.25">
      <c r="A173" s="140" t="s">
        <v>404</v>
      </c>
      <c r="B173" s="200" t="s">
        <v>1</v>
      </c>
      <c r="C173" s="200" t="s">
        <v>990</v>
      </c>
      <c r="D173" s="200" t="s">
        <v>996</v>
      </c>
      <c r="E173" s="199"/>
      <c r="F173" s="198">
        <v>220000</v>
      </c>
      <c r="G173" s="198">
        <v>0</v>
      </c>
      <c r="H173" s="197">
        <v>0</v>
      </c>
    </row>
    <row r="174" spans="1:8" ht="38.25" outlineLevel="7" x14ac:dyDescent="0.25">
      <c r="A174" s="196" t="s">
        <v>505</v>
      </c>
      <c r="B174" s="195" t="s">
        <v>1</v>
      </c>
      <c r="C174" s="195" t="s">
        <v>990</v>
      </c>
      <c r="D174" s="195" t="s">
        <v>996</v>
      </c>
      <c r="E174" s="195" t="s">
        <v>504</v>
      </c>
      <c r="F174" s="194">
        <v>220000</v>
      </c>
      <c r="G174" s="194">
        <v>0</v>
      </c>
      <c r="H174" s="193">
        <v>0</v>
      </c>
    </row>
    <row r="175" spans="1:8" outlineLevel="6" x14ac:dyDescent="0.25">
      <c r="A175" s="140" t="s">
        <v>995</v>
      </c>
      <c r="B175" s="200" t="s">
        <v>1</v>
      </c>
      <c r="C175" s="200" t="s">
        <v>990</v>
      </c>
      <c r="D175" s="200" t="s">
        <v>994</v>
      </c>
      <c r="E175" s="199"/>
      <c r="F175" s="198">
        <v>22757434.41</v>
      </c>
      <c r="G175" s="198">
        <v>27609735.719999999</v>
      </c>
      <c r="H175" s="197">
        <v>27609735.719999999</v>
      </c>
    </row>
    <row r="176" spans="1:8" ht="38.25" outlineLevel="7" x14ac:dyDescent="0.25">
      <c r="A176" s="196" t="s">
        <v>505</v>
      </c>
      <c r="B176" s="195" t="s">
        <v>1</v>
      </c>
      <c r="C176" s="195" t="s">
        <v>990</v>
      </c>
      <c r="D176" s="195" t="s">
        <v>994</v>
      </c>
      <c r="E176" s="195" t="s">
        <v>504</v>
      </c>
      <c r="F176" s="194">
        <v>20384361.960000001</v>
      </c>
      <c r="G176" s="194">
        <v>25236795.309999999</v>
      </c>
      <c r="H176" s="193">
        <v>25236795.309999999</v>
      </c>
    </row>
    <row r="177" spans="1:8" outlineLevel="7" x14ac:dyDescent="0.25">
      <c r="A177" s="196" t="s">
        <v>473</v>
      </c>
      <c r="B177" s="195" t="s">
        <v>1</v>
      </c>
      <c r="C177" s="195" t="s">
        <v>990</v>
      </c>
      <c r="D177" s="195" t="s">
        <v>994</v>
      </c>
      <c r="E177" s="195" t="s">
        <v>471</v>
      </c>
      <c r="F177" s="194">
        <v>2369364.4500000002</v>
      </c>
      <c r="G177" s="194">
        <v>2369232.41</v>
      </c>
      <c r="H177" s="193">
        <v>2369232.41</v>
      </c>
    </row>
    <row r="178" spans="1:8" outlineLevel="7" x14ac:dyDescent="0.25">
      <c r="A178" s="196" t="s">
        <v>359</v>
      </c>
      <c r="B178" s="195" t="s">
        <v>1</v>
      </c>
      <c r="C178" s="195" t="s">
        <v>990</v>
      </c>
      <c r="D178" s="195" t="s">
        <v>994</v>
      </c>
      <c r="E178" s="195" t="s">
        <v>356</v>
      </c>
      <c r="F178" s="194">
        <v>3708</v>
      </c>
      <c r="G178" s="194">
        <v>3708</v>
      </c>
      <c r="H178" s="193">
        <v>3708</v>
      </c>
    </row>
    <row r="179" spans="1:8" outlineLevel="5" x14ac:dyDescent="0.25">
      <c r="A179" s="145" t="s">
        <v>993</v>
      </c>
      <c r="B179" s="204" t="s">
        <v>1</v>
      </c>
      <c r="C179" s="204" t="s">
        <v>990</v>
      </c>
      <c r="D179" s="204" t="s">
        <v>992</v>
      </c>
      <c r="E179" s="203"/>
      <c r="F179" s="202">
        <v>2537299.9700000002</v>
      </c>
      <c r="G179" s="202">
        <v>2518815.2999999998</v>
      </c>
      <c r="H179" s="201">
        <v>2518815.2999999998</v>
      </c>
    </row>
    <row r="180" spans="1:8" outlineLevel="6" x14ac:dyDescent="0.25">
      <c r="A180" s="140" t="s">
        <v>991</v>
      </c>
      <c r="B180" s="200" t="s">
        <v>1</v>
      </c>
      <c r="C180" s="200" t="s">
        <v>990</v>
      </c>
      <c r="D180" s="200" t="s">
        <v>989</v>
      </c>
      <c r="E180" s="199"/>
      <c r="F180" s="198">
        <v>2537299.9700000002</v>
      </c>
      <c r="G180" s="198">
        <v>2518815.2999999998</v>
      </c>
      <c r="H180" s="197">
        <v>2518815.2999999998</v>
      </c>
    </row>
    <row r="181" spans="1:8" outlineLevel="7" x14ac:dyDescent="0.25">
      <c r="A181" s="196" t="s">
        <v>473</v>
      </c>
      <c r="B181" s="195" t="s">
        <v>1</v>
      </c>
      <c r="C181" s="195" t="s">
        <v>990</v>
      </c>
      <c r="D181" s="195" t="s">
        <v>989</v>
      </c>
      <c r="E181" s="195" t="s">
        <v>471</v>
      </c>
      <c r="F181" s="194">
        <v>2527099.9700000002</v>
      </c>
      <c r="G181" s="194">
        <v>2508615.2999999998</v>
      </c>
      <c r="H181" s="193">
        <v>2508615.2999999998</v>
      </c>
    </row>
    <row r="182" spans="1:8" outlineLevel="7" x14ac:dyDescent="0.25">
      <c r="A182" s="196" t="s">
        <v>359</v>
      </c>
      <c r="B182" s="195" t="s">
        <v>1</v>
      </c>
      <c r="C182" s="195" t="s">
        <v>990</v>
      </c>
      <c r="D182" s="195" t="s">
        <v>989</v>
      </c>
      <c r="E182" s="195" t="s">
        <v>356</v>
      </c>
      <c r="F182" s="194">
        <v>10200</v>
      </c>
      <c r="G182" s="194">
        <v>10200</v>
      </c>
      <c r="H182" s="193">
        <v>10200</v>
      </c>
    </row>
    <row r="183" spans="1:8" outlineLevel="2" x14ac:dyDescent="0.25">
      <c r="A183" s="217" t="s">
        <v>988</v>
      </c>
      <c r="B183" s="216" t="s">
        <v>1</v>
      </c>
      <c r="C183" s="216" t="s">
        <v>987</v>
      </c>
      <c r="D183" s="215"/>
      <c r="E183" s="215"/>
      <c r="F183" s="214">
        <v>4632280</v>
      </c>
      <c r="G183" s="214">
        <v>657280</v>
      </c>
      <c r="H183" s="213">
        <v>657280</v>
      </c>
    </row>
    <row r="184" spans="1:8" ht="25.5" outlineLevel="3" x14ac:dyDescent="0.25">
      <c r="A184" s="155" t="s">
        <v>511</v>
      </c>
      <c r="B184" s="212" t="s">
        <v>1</v>
      </c>
      <c r="C184" s="212" t="s">
        <v>987</v>
      </c>
      <c r="D184" s="212" t="s">
        <v>510</v>
      </c>
      <c r="E184" s="211"/>
      <c r="F184" s="210">
        <v>4632280</v>
      </c>
      <c r="G184" s="210">
        <v>657280</v>
      </c>
      <c r="H184" s="209">
        <v>657280</v>
      </c>
    </row>
    <row r="185" spans="1:8" outlineLevel="4" x14ac:dyDescent="0.25">
      <c r="A185" s="150" t="s">
        <v>688</v>
      </c>
      <c r="B185" s="208" t="s">
        <v>1</v>
      </c>
      <c r="C185" s="208" t="s">
        <v>987</v>
      </c>
      <c r="D185" s="208" t="s">
        <v>687</v>
      </c>
      <c r="E185" s="207"/>
      <c r="F185" s="206">
        <v>4632280</v>
      </c>
      <c r="G185" s="206">
        <v>657280</v>
      </c>
      <c r="H185" s="205">
        <v>657280</v>
      </c>
    </row>
    <row r="186" spans="1:8" ht="25.5" outlineLevel="5" x14ac:dyDescent="0.25">
      <c r="A186" s="145" t="s">
        <v>686</v>
      </c>
      <c r="B186" s="204" t="s">
        <v>1</v>
      </c>
      <c r="C186" s="204" t="s">
        <v>987</v>
      </c>
      <c r="D186" s="204" t="s">
        <v>685</v>
      </c>
      <c r="E186" s="203"/>
      <c r="F186" s="202">
        <v>4632280</v>
      </c>
      <c r="G186" s="202">
        <v>657280</v>
      </c>
      <c r="H186" s="201">
        <v>657280</v>
      </c>
    </row>
    <row r="187" spans="1:8" ht="25.5" outlineLevel="6" x14ac:dyDescent="0.25">
      <c r="A187" s="140" t="s">
        <v>684</v>
      </c>
      <c r="B187" s="200" t="s">
        <v>1</v>
      </c>
      <c r="C187" s="200" t="s">
        <v>987</v>
      </c>
      <c r="D187" s="200" t="s">
        <v>683</v>
      </c>
      <c r="E187" s="199"/>
      <c r="F187" s="198">
        <v>4632280</v>
      </c>
      <c r="G187" s="198">
        <v>657280</v>
      </c>
      <c r="H187" s="197">
        <v>657280</v>
      </c>
    </row>
    <row r="188" spans="1:8" outlineLevel="7" x14ac:dyDescent="0.25">
      <c r="A188" s="196" t="s">
        <v>473</v>
      </c>
      <c r="B188" s="195" t="s">
        <v>1</v>
      </c>
      <c r="C188" s="195" t="s">
        <v>987</v>
      </c>
      <c r="D188" s="195" t="s">
        <v>683</v>
      </c>
      <c r="E188" s="195" t="s">
        <v>471</v>
      </c>
      <c r="F188" s="194">
        <v>4632280</v>
      </c>
      <c r="G188" s="194">
        <v>657280</v>
      </c>
      <c r="H188" s="193">
        <v>657280</v>
      </c>
    </row>
    <row r="189" spans="1:8" outlineLevel="1" x14ac:dyDescent="0.25">
      <c r="A189" s="222" t="s">
        <v>986</v>
      </c>
      <c r="B189" s="221" t="s">
        <v>1</v>
      </c>
      <c r="C189" s="221" t="s">
        <v>985</v>
      </c>
      <c r="D189" s="220"/>
      <c r="E189" s="220"/>
      <c r="F189" s="219">
        <v>630876315.57000005</v>
      </c>
      <c r="G189" s="219">
        <v>98236736.540000007</v>
      </c>
      <c r="H189" s="218">
        <v>98144355.709999993</v>
      </c>
    </row>
    <row r="190" spans="1:8" outlineLevel="2" x14ac:dyDescent="0.25">
      <c r="A190" s="217" t="s">
        <v>984</v>
      </c>
      <c r="B190" s="216" t="s">
        <v>1</v>
      </c>
      <c r="C190" s="216" t="s">
        <v>980</v>
      </c>
      <c r="D190" s="215"/>
      <c r="E190" s="215"/>
      <c r="F190" s="214">
        <v>7462700</v>
      </c>
      <c r="G190" s="214">
        <v>0</v>
      </c>
      <c r="H190" s="213">
        <v>0</v>
      </c>
    </row>
    <row r="191" spans="1:8" outlineLevel="3" x14ac:dyDescent="0.25">
      <c r="A191" s="155" t="s">
        <v>983</v>
      </c>
      <c r="B191" s="212" t="s">
        <v>1</v>
      </c>
      <c r="C191" s="212" t="s">
        <v>980</v>
      </c>
      <c r="D191" s="212" t="s">
        <v>982</v>
      </c>
      <c r="E191" s="211"/>
      <c r="F191" s="210">
        <v>7462700</v>
      </c>
      <c r="G191" s="210">
        <v>0</v>
      </c>
      <c r="H191" s="209">
        <v>0</v>
      </c>
    </row>
    <row r="192" spans="1:8" ht="38.25" outlineLevel="6" x14ac:dyDescent="0.25">
      <c r="A192" s="140" t="s">
        <v>981</v>
      </c>
      <c r="B192" s="200" t="s">
        <v>1</v>
      </c>
      <c r="C192" s="200" t="s">
        <v>980</v>
      </c>
      <c r="D192" s="200" t="s">
        <v>979</v>
      </c>
      <c r="E192" s="199"/>
      <c r="F192" s="198">
        <v>7462700</v>
      </c>
      <c r="G192" s="198">
        <v>0</v>
      </c>
      <c r="H192" s="197">
        <v>0</v>
      </c>
    </row>
    <row r="193" spans="1:8" ht="38.25" outlineLevel="7" x14ac:dyDescent="0.25">
      <c r="A193" s="196" t="s">
        <v>505</v>
      </c>
      <c r="B193" s="195" t="s">
        <v>1</v>
      </c>
      <c r="C193" s="195" t="s">
        <v>980</v>
      </c>
      <c r="D193" s="195" t="s">
        <v>979</v>
      </c>
      <c r="E193" s="195" t="s">
        <v>504</v>
      </c>
      <c r="F193" s="194">
        <v>3979901.52</v>
      </c>
      <c r="G193" s="194">
        <v>0</v>
      </c>
      <c r="H193" s="193">
        <v>0</v>
      </c>
    </row>
    <row r="194" spans="1:8" outlineLevel="7" x14ac:dyDescent="0.25">
      <c r="A194" s="196" t="s">
        <v>359</v>
      </c>
      <c r="B194" s="195" t="s">
        <v>1</v>
      </c>
      <c r="C194" s="195" t="s">
        <v>980</v>
      </c>
      <c r="D194" s="195" t="s">
        <v>979</v>
      </c>
      <c r="E194" s="195" t="s">
        <v>356</v>
      </c>
      <c r="F194" s="194">
        <v>3482798.48</v>
      </c>
      <c r="G194" s="194">
        <v>0</v>
      </c>
      <c r="H194" s="193">
        <v>0</v>
      </c>
    </row>
    <row r="195" spans="1:8" outlineLevel="2" x14ac:dyDescent="0.25">
      <c r="A195" s="217" t="s">
        <v>978</v>
      </c>
      <c r="B195" s="216" t="s">
        <v>1</v>
      </c>
      <c r="C195" s="216" t="s">
        <v>973</v>
      </c>
      <c r="D195" s="215"/>
      <c r="E195" s="215"/>
      <c r="F195" s="214">
        <v>1795756.82</v>
      </c>
      <c r="G195" s="214">
        <v>1795756.82</v>
      </c>
      <c r="H195" s="213">
        <v>1795756.82</v>
      </c>
    </row>
    <row r="196" spans="1:8" ht="25.5" outlineLevel="3" x14ac:dyDescent="0.25">
      <c r="A196" s="155" t="s">
        <v>511</v>
      </c>
      <c r="B196" s="212" t="s">
        <v>1</v>
      </c>
      <c r="C196" s="212" t="s">
        <v>973</v>
      </c>
      <c r="D196" s="212" t="s">
        <v>510</v>
      </c>
      <c r="E196" s="211"/>
      <c r="F196" s="210">
        <v>1795756.82</v>
      </c>
      <c r="G196" s="210">
        <v>1795756.82</v>
      </c>
      <c r="H196" s="209">
        <v>1795756.82</v>
      </c>
    </row>
    <row r="197" spans="1:8" outlineLevel="4" x14ac:dyDescent="0.25">
      <c r="A197" s="150" t="s">
        <v>509</v>
      </c>
      <c r="B197" s="208" t="s">
        <v>1</v>
      </c>
      <c r="C197" s="208" t="s">
        <v>973</v>
      </c>
      <c r="D197" s="208" t="s">
        <v>508</v>
      </c>
      <c r="E197" s="207"/>
      <c r="F197" s="206">
        <v>1795756.82</v>
      </c>
      <c r="G197" s="206">
        <v>1795756.82</v>
      </c>
      <c r="H197" s="205">
        <v>1795756.82</v>
      </c>
    </row>
    <row r="198" spans="1:8" outlineLevel="5" x14ac:dyDescent="0.25">
      <c r="A198" s="145" t="s">
        <v>977</v>
      </c>
      <c r="B198" s="204" t="s">
        <v>1</v>
      </c>
      <c r="C198" s="204" t="s">
        <v>973</v>
      </c>
      <c r="D198" s="204" t="s">
        <v>976</v>
      </c>
      <c r="E198" s="203"/>
      <c r="F198" s="202">
        <v>1795756.82</v>
      </c>
      <c r="G198" s="202">
        <v>1795756.82</v>
      </c>
      <c r="H198" s="201">
        <v>1795756.82</v>
      </c>
    </row>
    <row r="199" spans="1:8" ht="25.5" outlineLevel="6" x14ac:dyDescent="0.25">
      <c r="A199" s="140" t="s">
        <v>129</v>
      </c>
      <c r="B199" s="200" t="s">
        <v>1</v>
      </c>
      <c r="C199" s="200" t="s">
        <v>973</v>
      </c>
      <c r="D199" s="200" t="s">
        <v>975</v>
      </c>
      <c r="E199" s="199"/>
      <c r="F199" s="198">
        <v>1529270</v>
      </c>
      <c r="G199" s="198">
        <v>1529270</v>
      </c>
      <c r="H199" s="197">
        <v>1529270</v>
      </c>
    </row>
    <row r="200" spans="1:8" ht="38.25" outlineLevel="7" x14ac:dyDescent="0.25">
      <c r="A200" s="196" t="s">
        <v>505</v>
      </c>
      <c r="B200" s="195" t="s">
        <v>1</v>
      </c>
      <c r="C200" s="195" t="s">
        <v>973</v>
      </c>
      <c r="D200" s="195" t="s">
        <v>975</v>
      </c>
      <c r="E200" s="195" t="s">
        <v>504</v>
      </c>
      <c r="F200" s="194">
        <v>18678.259999999998</v>
      </c>
      <c r="G200" s="194">
        <v>18678.259999999998</v>
      </c>
      <c r="H200" s="193">
        <v>18678.259999999998</v>
      </c>
    </row>
    <row r="201" spans="1:8" outlineLevel="7" x14ac:dyDescent="0.25">
      <c r="A201" s="196" t="s">
        <v>473</v>
      </c>
      <c r="B201" s="195" t="s">
        <v>1</v>
      </c>
      <c r="C201" s="195" t="s">
        <v>973</v>
      </c>
      <c r="D201" s="195" t="s">
        <v>975</v>
      </c>
      <c r="E201" s="195" t="s">
        <v>471</v>
      </c>
      <c r="F201" s="194">
        <v>1510591.74</v>
      </c>
      <c r="G201" s="194">
        <v>1510591.74</v>
      </c>
      <c r="H201" s="193">
        <v>1510591.74</v>
      </c>
    </row>
    <row r="202" spans="1:8" outlineLevel="6" x14ac:dyDescent="0.25">
      <c r="A202" s="140" t="s">
        <v>974</v>
      </c>
      <c r="B202" s="200" t="s">
        <v>1</v>
      </c>
      <c r="C202" s="200" t="s">
        <v>973</v>
      </c>
      <c r="D202" s="200" t="s">
        <v>972</v>
      </c>
      <c r="E202" s="199"/>
      <c r="F202" s="198">
        <v>266486.82</v>
      </c>
      <c r="G202" s="198">
        <v>266486.82</v>
      </c>
      <c r="H202" s="197">
        <v>266486.82</v>
      </c>
    </row>
    <row r="203" spans="1:8" outlineLevel="7" x14ac:dyDescent="0.25">
      <c r="A203" s="196" t="s">
        <v>473</v>
      </c>
      <c r="B203" s="195" t="s">
        <v>1</v>
      </c>
      <c r="C203" s="195" t="s">
        <v>973</v>
      </c>
      <c r="D203" s="195" t="s">
        <v>972</v>
      </c>
      <c r="E203" s="195" t="s">
        <v>471</v>
      </c>
      <c r="F203" s="194">
        <v>266486.82</v>
      </c>
      <c r="G203" s="194">
        <v>266486.82</v>
      </c>
      <c r="H203" s="193">
        <v>266486.82</v>
      </c>
    </row>
    <row r="204" spans="1:8" outlineLevel="2" x14ac:dyDescent="0.25">
      <c r="A204" s="217" t="s">
        <v>971</v>
      </c>
      <c r="B204" s="216" t="s">
        <v>1</v>
      </c>
      <c r="C204" s="216" t="s">
        <v>967</v>
      </c>
      <c r="D204" s="215"/>
      <c r="E204" s="215"/>
      <c r="F204" s="214">
        <v>24524819.27</v>
      </c>
      <c r="G204" s="214">
        <v>0</v>
      </c>
      <c r="H204" s="213">
        <v>0</v>
      </c>
    </row>
    <row r="205" spans="1:8" ht="25.5" outlineLevel="3" x14ac:dyDescent="0.25">
      <c r="A205" s="155" t="s">
        <v>430</v>
      </c>
      <c r="B205" s="212" t="s">
        <v>1</v>
      </c>
      <c r="C205" s="212" t="s">
        <v>967</v>
      </c>
      <c r="D205" s="212" t="s">
        <v>429</v>
      </c>
      <c r="E205" s="211"/>
      <c r="F205" s="210">
        <v>24524819.27</v>
      </c>
      <c r="G205" s="210">
        <v>0</v>
      </c>
      <c r="H205" s="209">
        <v>0</v>
      </c>
    </row>
    <row r="206" spans="1:8" ht="25.5" outlineLevel="4" x14ac:dyDescent="0.25">
      <c r="A206" s="150" t="s">
        <v>428</v>
      </c>
      <c r="B206" s="208" t="s">
        <v>1</v>
      </c>
      <c r="C206" s="208" t="s">
        <v>967</v>
      </c>
      <c r="D206" s="208" t="s">
        <v>427</v>
      </c>
      <c r="E206" s="207"/>
      <c r="F206" s="206">
        <v>24524819.27</v>
      </c>
      <c r="G206" s="206">
        <v>0</v>
      </c>
      <c r="H206" s="205">
        <v>0</v>
      </c>
    </row>
    <row r="207" spans="1:8" ht="25.5" outlineLevel="5" x14ac:dyDescent="0.25">
      <c r="A207" s="145" t="s">
        <v>426</v>
      </c>
      <c r="B207" s="204" t="s">
        <v>1</v>
      </c>
      <c r="C207" s="204" t="s">
        <v>967</v>
      </c>
      <c r="D207" s="204" t="s">
        <v>425</v>
      </c>
      <c r="E207" s="203"/>
      <c r="F207" s="202">
        <v>24524819.27</v>
      </c>
      <c r="G207" s="202">
        <v>0</v>
      </c>
      <c r="H207" s="201">
        <v>0</v>
      </c>
    </row>
    <row r="208" spans="1:8" ht="38.25" outlineLevel="6" x14ac:dyDescent="0.25">
      <c r="A208" s="140" t="s">
        <v>970</v>
      </c>
      <c r="B208" s="200" t="s">
        <v>1</v>
      </c>
      <c r="C208" s="200" t="s">
        <v>967</v>
      </c>
      <c r="D208" s="200" t="s">
        <v>969</v>
      </c>
      <c r="E208" s="199"/>
      <c r="F208" s="198">
        <v>23634268.100000001</v>
      </c>
      <c r="G208" s="198">
        <v>0</v>
      </c>
      <c r="H208" s="197">
        <v>0</v>
      </c>
    </row>
    <row r="209" spans="1:8" outlineLevel="7" x14ac:dyDescent="0.25">
      <c r="A209" s="196" t="s">
        <v>473</v>
      </c>
      <c r="B209" s="195" t="s">
        <v>1</v>
      </c>
      <c r="C209" s="195" t="s">
        <v>967</v>
      </c>
      <c r="D209" s="195" t="s">
        <v>969</v>
      </c>
      <c r="E209" s="195" t="s">
        <v>471</v>
      </c>
      <c r="F209" s="194">
        <v>23634268.100000001</v>
      </c>
      <c r="G209" s="194">
        <v>0</v>
      </c>
      <c r="H209" s="193">
        <v>0</v>
      </c>
    </row>
    <row r="210" spans="1:8" ht="25.5" outlineLevel="6" x14ac:dyDescent="0.25">
      <c r="A210" s="140" t="s">
        <v>968</v>
      </c>
      <c r="B210" s="200" t="s">
        <v>1</v>
      </c>
      <c r="C210" s="200" t="s">
        <v>967</v>
      </c>
      <c r="D210" s="200" t="s">
        <v>966</v>
      </c>
      <c r="E210" s="199"/>
      <c r="F210" s="198">
        <v>890551.17</v>
      </c>
      <c r="G210" s="198">
        <v>0</v>
      </c>
      <c r="H210" s="197">
        <v>0</v>
      </c>
    </row>
    <row r="211" spans="1:8" outlineLevel="7" x14ac:dyDescent="0.25">
      <c r="A211" s="196" t="s">
        <v>359</v>
      </c>
      <c r="B211" s="195" t="s">
        <v>1</v>
      </c>
      <c r="C211" s="195" t="s">
        <v>967</v>
      </c>
      <c r="D211" s="195" t="s">
        <v>966</v>
      </c>
      <c r="E211" s="195" t="s">
        <v>356</v>
      </c>
      <c r="F211" s="194">
        <v>890551.17</v>
      </c>
      <c r="G211" s="194">
        <v>0</v>
      </c>
      <c r="H211" s="193">
        <v>0</v>
      </c>
    </row>
    <row r="212" spans="1:8" outlineLevel="2" x14ac:dyDescent="0.25">
      <c r="A212" s="217" t="s">
        <v>965</v>
      </c>
      <c r="B212" s="216" t="s">
        <v>1</v>
      </c>
      <c r="C212" s="216" t="s">
        <v>946</v>
      </c>
      <c r="D212" s="215"/>
      <c r="E212" s="215"/>
      <c r="F212" s="214">
        <v>133644377.29000001</v>
      </c>
      <c r="G212" s="214">
        <v>85686162.310000002</v>
      </c>
      <c r="H212" s="213">
        <v>85593781.480000004</v>
      </c>
    </row>
    <row r="213" spans="1:8" ht="25.5" outlineLevel="3" x14ac:dyDescent="0.25">
      <c r="A213" s="155" t="s">
        <v>430</v>
      </c>
      <c r="B213" s="212" t="s">
        <v>1</v>
      </c>
      <c r="C213" s="212" t="s">
        <v>946</v>
      </c>
      <c r="D213" s="212" t="s">
        <v>429</v>
      </c>
      <c r="E213" s="211"/>
      <c r="F213" s="210">
        <v>133644377.29000001</v>
      </c>
      <c r="G213" s="210">
        <v>85686162.310000002</v>
      </c>
      <c r="H213" s="209">
        <v>85593781.480000004</v>
      </c>
    </row>
    <row r="214" spans="1:8" ht="38.25" outlineLevel="4" x14ac:dyDescent="0.25">
      <c r="A214" s="150" t="s">
        <v>823</v>
      </c>
      <c r="B214" s="208" t="s">
        <v>1</v>
      </c>
      <c r="C214" s="208" t="s">
        <v>946</v>
      </c>
      <c r="D214" s="208" t="s">
        <v>822</v>
      </c>
      <c r="E214" s="207"/>
      <c r="F214" s="206">
        <v>133644377.29000001</v>
      </c>
      <c r="G214" s="206">
        <v>85686162.310000002</v>
      </c>
      <c r="H214" s="205">
        <v>85593781.480000004</v>
      </c>
    </row>
    <row r="215" spans="1:8" ht="25.5" outlineLevel="5" x14ac:dyDescent="0.25">
      <c r="A215" s="145" t="s">
        <v>964</v>
      </c>
      <c r="B215" s="204" t="s">
        <v>1</v>
      </c>
      <c r="C215" s="204" t="s">
        <v>946</v>
      </c>
      <c r="D215" s="204" t="s">
        <v>963</v>
      </c>
      <c r="E215" s="203"/>
      <c r="F215" s="202">
        <v>82923317.719999999</v>
      </c>
      <c r="G215" s="202">
        <v>50026833.270000003</v>
      </c>
      <c r="H215" s="201">
        <v>50026833.270000003</v>
      </c>
    </row>
    <row r="216" spans="1:8" outlineLevel="6" x14ac:dyDescent="0.25">
      <c r="A216" s="140" t="s">
        <v>962</v>
      </c>
      <c r="B216" s="200" t="s">
        <v>1</v>
      </c>
      <c r="C216" s="200" t="s">
        <v>946</v>
      </c>
      <c r="D216" s="200" t="s">
        <v>961</v>
      </c>
      <c r="E216" s="199"/>
      <c r="F216" s="198">
        <v>12972010.24</v>
      </c>
      <c r="G216" s="198">
        <v>17232285</v>
      </c>
      <c r="H216" s="197">
        <v>17232285</v>
      </c>
    </row>
    <row r="217" spans="1:8" outlineLevel="7" x14ac:dyDescent="0.25">
      <c r="A217" s="196" t="s">
        <v>473</v>
      </c>
      <c r="B217" s="195" t="s">
        <v>1</v>
      </c>
      <c r="C217" s="195" t="s">
        <v>946</v>
      </c>
      <c r="D217" s="195" t="s">
        <v>961</v>
      </c>
      <c r="E217" s="195" t="s">
        <v>471</v>
      </c>
      <c r="F217" s="194">
        <v>4022010.26</v>
      </c>
      <c r="G217" s="194">
        <v>17232285</v>
      </c>
      <c r="H217" s="193">
        <v>17232285</v>
      </c>
    </row>
    <row r="218" spans="1:8" outlineLevel="7" x14ac:dyDescent="0.25">
      <c r="A218" s="196" t="s">
        <v>373</v>
      </c>
      <c r="B218" s="195" t="s">
        <v>1</v>
      </c>
      <c r="C218" s="195" t="s">
        <v>946</v>
      </c>
      <c r="D218" s="195" t="s">
        <v>961</v>
      </c>
      <c r="E218" s="195" t="s">
        <v>370</v>
      </c>
      <c r="F218" s="194">
        <v>8949999.9800000004</v>
      </c>
      <c r="G218" s="194">
        <v>0</v>
      </c>
      <c r="H218" s="193">
        <v>0</v>
      </c>
    </row>
    <row r="219" spans="1:8" outlineLevel="6" x14ac:dyDescent="0.25">
      <c r="A219" s="140" t="s">
        <v>960</v>
      </c>
      <c r="B219" s="200" t="s">
        <v>1</v>
      </c>
      <c r="C219" s="200" t="s">
        <v>946</v>
      </c>
      <c r="D219" s="200" t="s">
        <v>959</v>
      </c>
      <c r="E219" s="199"/>
      <c r="F219" s="198">
        <v>100000</v>
      </c>
      <c r="G219" s="198">
        <v>10293599</v>
      </c>
      <c r="H219" s="197">
        <v>10293599</v>
      </c>
    </row>
    <row r="220" spans="1:8" outlineLevel="7" x14ac:dyDescent="0.25">
      <c r="A220" s="196" t="s">
        <v>473</v>
      </c>
      <c r="B220" s="195" t="s">
        <v>1</v>
      </c>
      <c r="C220" s="195" t="s">
        <v>946</v>
      </c>
      <c r="D220" s="195" t="s">
        <v>959</v>
      </c>
      <c r="E220" s="195" t="s">
        <v>471</v>
      </c>
      <c r="F220" s="194">
        <v>100000</v>
      </c>
      <c r="G220" s="194">
        <v>10293599</v>
      </c>
      <c r="H220" s="193">
        <v>10293599</v>
      </c>
    </row>
    <row r="221" spans="1:8" ht="38.25" outlineLevel="6" x14ac:dyDescent="0.25">
      <c r="A221" s="140" t="s">
        <v>958</v>
      </c>
      <c r="B221" s="200" t="s">
        <v>1</v>
      </c>
      <c r="C221" s="200" t="s">
        <v>946</v>
      </c>
      <c r="D221" s="200" t="s">
        <v>957</v>
      </c>
      <c r="E221" s="199"/>
      <c r="F221" s="198">
        <v>4600000</v>
      </c>
      <c r="G221" s="198">
        <v>0</v>
      </c>
      <c r="H221" s="197">
        <v>0</v>
      </c>
    </row>
    <row r="222" spans="1:8" outlineLevel="7" x14ac:dyDescent="0.25">
      <c r="A222" s="196" t="s">
        <v>373</v>
      </c>
      <c r="B222" s="195" t="s">
        <v>1</v>
      </c>
      <c r="C222" s="195" t="s">
        <v>946</v>
      </c>
      <c r="D222" s="195" t="s">
        <v>957</v>
      </c>
      <c r="E222" s="195" t="s">
        <v>370</v>
      </c>
      <c r="F222" s="194">
        <v>4600000</v>
      </c>
      <c r="G222" s="194">
        <v>0</v>
      </c>
      <c r="H222" s="193">
        <v>0</v>
      </c>
    </row>
    <row r="223" spans="1:8" ht="38.25" outlineLevel="6" x14ac:dyDescent="0.25">
      <c r="A223" s="140" t="s">
        <v>956</v>
      </c>
      <c r="B223" s="200" t="s">
        <v>1</v>
      </c>
      <c r="C223" s="200" t="s">
        <v>946</v>
      </c>
      <c r="D223" s="200" t="s">
        <v>955</v>
      </c>
      <c r="E223" s="199"/>
      <c r="F223" s="198">
        <v>36843736.119999997</v>
      </c>
      <c r="G223" s="198">
        <v>22275939.780000001</v>
      </c>
      <c r="H223" s="197">
        <v>22275939.780000001</v>
      </c>
    </row>
    <row r="224" spans="1:8" outlineLevel="7" x14ac:dyDescent="0.25">
      <c r="A224" s="196" t="s">
        <v>473</v>
      </c>
      <c r="B224" s="195" t="s">
        <v>1</v>
      </c>
      <c r="C224" s="195" t="s">
        <v>946</v>
      </c>
      <c r="D224" s="195" t="s">
        <v>955</v>
      </c>
      <c r="E224" s="195" t="s">
        <v>471</v>
      </c>
      <c r="F224" s="194">
        <v>36843736.119999997</v>
      </c>
      <c r="G224" s="194">
        <v>22275939.780000001</v>
      </c>
      <c r="H224" s="193">
        <v>22275939.780000001</v>
      </c>
    </row>
    <row r="225" spans="1:8" ht="38.25" outlineLevel="6" x14ac:dyDescent="0.25">
      <c r="A225" s="140" t="s">
        <v>147</v>
      </c>
      <c r="B225" s="200" t="s">
        <v>1</v>
      </c>
      <c r="C225" s="200" t="s">
        <v>946</v>
      </c>
      <c r="D225" s="200" t="s">
        <v>954</v>
      </c>
      <c r="E225" s="199"/>
      <c r="F225" s="198">
        <v>7208916.8399999999</v>
      </c>
      <c r="G225" s="198">
        <v>0</v>
      </c>
      <c r="H225" s="197">
        <v>0</v>
      </c>
    </row>
    <row r="226" spans="1:8" outlineLevel="7" x14ac:dyDescent="0.25">
      <c r="A226" s="196" t="s">
        <v>373</v>
      </c>
      <c r="B226" s="195" t="s">
        <v>1</v>
      </c>
      <c r="C226" s="195" t="s">
        <v>946</v>
      </c>
      <c r="D226" s="195" t="s">
        <v>954</v>
      </c>
      <c r="E226" s="195" t="s">
        <v>370</v>
      </c>
      <c r="F226" s="194">
        <v>7208916.8399999999</v>
      </c>
      <c r="G226" s="194">
        <v>0</v>
      </c>
      <c r="H226" s="193">
        <v>0</v>
      </c>
    </row>
    <row r="227" spans="1:8" ht="38.25" outlineLevel="6" x14ac:dyDescent="0.25">
      <c r="A227" s="140" t="s">
        <v>953</v>
      </c>
      <c r="B227" s="200" t="s">
        <v>1</v>
      </c>
      <c r="C227" s="200" t="s">
        <v>946</v>
      </c>
      <c r="D227" s="200" t="s">
        <v>952</v>
      </c>
      <c r="E227" s="199"/>
      <c r="F227" s="198">
        <v>19578524.399999999</v>
      </c>
      <c r="G227" s="198">
        <v>225009.49</v>
      </c>
      <c r="H227" s="197">
        <v>225009.49</v>
      </c>
    </row>
    <row r="228" spans="1:8" outlineLevel="7" x14ac:dyDescent="0.25">
      <c r="A228" s="196" t="s">
        <v>473</v>
      </c>
      <c r="B228" s="195" t="s">
        <v>1</v>
      </c>
      <c r="C228" s="195" t="s">
        <v>946</v>
      </c>
      <c r="D228" s="195" t="s">
        <v>952</v>
      </c>
      <c r="E228" s="195" t="s">
        <v>471</v>
      </c>
      <c r="F228" s="194">
        <v>19578524.399999999</v>
      </c>
      <c r="G228" s="194">
        <v>225009.49</v>
      </c>
      <c r="H228" s="193">
        <v>225009.49</v>
      </c>
    </row>
    <row r="229" spans="1:8" ht="38.25" outlineLevel="6" x14ac:dyDescent="0.25">
      <c r="A229" s="140" t="s">
        <v>951</v>
      </c>
      <c r="B229" s="200" t="s">
        <v>1</v>
      </c>
      <c r="C229" s="200" t="s">
        <v>946</v>
      </c>
      <c r="D229" s="200" t="s">
        <v>950</v>
      </c>
      <c r="E229" s="199"/>
      <c r="F229" s="198">
        <v>1620130.12</v>
      </c>
      <c r="G229" s="198">
        <v>0</v>
      </c>
      <c r="H229" s="197">
        <v>0</v>
      </c>
    </row>
    <row r="230" spans="1:8" outlineLevel="7" x14ac:dyDescent="0.25">
      <c r="A230" s="196" t="s">
        <v>373</v>
      </c>
      <c r="B230" s="195" t="s">
        <v>1</v>
      </c>
      <c r="C230" s="195" t="s">
        <v>946</v>
      </c>
      <c r="D230" s="195" t="s">
        <v>950</v>
      </c>
      <c r="E230" s="195" t="s">
        <v>370</v>
      </c>
      <c r="F230" s="194">
        <v>1620130.12</v>
      </c>
      <c r="G230" s="194">
        <v>0</v>
      </c>
      <c r="H230" s="193">
        <v>0</v>
      </c>
    </row>
    <row r="231" spans="1:8" ht="25.5" outlineLevel="5" x14ac:dyDescent="0.25">
      <c r="A231" s="145" t="s">
        <v>821</v>
      </c>
      <c r="B231" s="204" t="s">
        <v>1</v>
      </c>
      <c r="C231" s="204" t="s">
        <v>946</v>
      </c>
      <c r="D231" s="204" t="s">
        <v>820</v>
      </c>
      <c r="E231" s="203"/>
      <c r="F231" s="202">
        <v>50721059.57</v>
      </c>
      <c r="G231" s="202">
        <v>35659329.039999999</v>
      </c>
      <c r="H231" s="201">
        <v>35566948.210000001</v>
      </c>
    </row>
    <row r="232" spans="1:8" outlineLevel="6" x14ac:dyDescent="0.25">
      <c r="A232" s="140" t="s">
        <v>949</v>
      </c>
      <c r="B232" s="200" t="s">
        <v>1</v>
      </c>
      <c r="C232" s="200" t="s">
        <v>946</v>
      </c>
      <c r="D232" s="200" t="s">
        <v>948</v>
      </c>
      <c r="E232" s="199"/>
      <c r="F232" s="198">
        <v>1180570.32</v>
      </c>
      <c r="G232" s="198">
        <v>1180570.32</v>
      </c>
      <c r="H232" s="197">
        <v>1088189.49</v>
      </c>
    </row>
    <row r="233" spans="1:8" outlineLevel="7" x14ac:dyDescent="0.25">
      <c r="A233" s="196" t="s">
        <v>473</v>
      </c>
      <c r="B233" s="195" t="s">
        <v>1</v>
      </c>
      <c r="C233" s="195" t="s">
        <v>946</v>
      </c>
      <c r="D233" s="195" t="s">
        <v>948</v>
      </c>
      <c r="E233" s="195" t="s">
        <v>471</v>
      </c>
      <c r="F233" s="194">
        <v>1180570.32</v>
      </c>
      <c r="G233" s="194">
        <v>1180570.32</v>
      </c>
      <c r="H233" s="193">
        <v>1088189.49</v>
      </c>
    </row>
    <row r="234" spans="1:8" outlineLevel="6" x14ac:dyDescent="0.25">
      <c r="A234" s="140" t="s">
        <v>947</v>
      </c>
      <c r="B234" s="200" t="s">
        <v>1</v>
      </c>
      <c r="C234" s="200" t="s">
        <v>946</v>
      </c>
      <c r="D234" s="200" t="s">
        <v>945</v>
      </c>
      <c r="E234" s="199"/>
      <c r="F234" s="198">
        <v>49540489.25</v>
      </c>
      <c r="G234" s="198">
        <v>34478758.719999999</v>
      </c>
      <c r="H234" s="197">
        <v>34478758.719999999</v>
      </c>
    </row>
    <row r="235" spans="1:8" outlineLevel="7" x14ac:dyDescent="0.25">
      <c r="A235" s="196" t="s">
        <v>473</v>
      </c>
      <c r="B235" s="195" t="s">
        <v>1</v>
      </c>
      <c r="C235" s="195" t="s">
        <v>946</v>
      </c>
      <c r="D235" s="195" t="s">
        <v>945</v>
      </c>
      <c r="E235" s="195" t="s">
        <v>471</v>
      </c>
      <c r="F235" s="194">
        <v>49540489.25</v>
      </c>
      <c r="G235" s="194">
        <v>34478758.719999999</v>
      </c>
      <c r="H235" s="193">
        <v>34478758.719999999</v>
      </c>
    </row>
    <row r="236" spans="1:8" outlineLevel="2" x14ac:dyDescent="0.25">
      <c r="A236" s="217" t="s">
        <v>939</v>
      </c>
      <c r="B236" s="216" t="s">
        <v>1</v>
      </c>
      <c r="C236" s="216" t="s">
        <v>909</v>
      </c>
      <c r="D236" s="215"/>
      <c r="E236" s="215"/>
      <c r="F236" s="214">
        <v>463448662.19</v>
      </c>
      <c r="G236" s="214">
        <v>10754817.41</v>
      </c>
      <c r="H236" s="213">
        <v>10754817.41</v>
      </c>
    </row>
    <row r="237" spans="1:8" ht="25.5" outlineLevel="3" x14ac:dyDescent="0.25">
      <c r="A237" s="155" t="s">
        <v>454</v>
      </c>
      <c r="B237" s="212" t="s">
        <v>1</v>
      </c>
      <c r="C237" s="212" t="s">
        <v>909</v>
      </c>
      <c r="D237" s="212" t="s">
        <v>453</v>
      </c>
      <c r="E237" s="211"/>
      <c r="F237" s="210">
        <v>463352002.19</v>
      </c>
      <c r="G237" s="210">
        <v>10754817.41</v>
      </c>
      <c r="H237" s="209">
        <v>10754817.41</v>
      </c>
    </row>
    <row r="238" spans="1:8" outlineLevel="4" x14ac:dyDescent="0.25">
      <c r="A238" s="150" t="s">
        <v>938</v>
      </c>
      <c r="B238" s="208" t="s">
        <v>1</v>
      </c>
      <c r="C238" s="208" t="s">
        <v>909</v>
      </c>
      <c r="D238" s="208" t="s">
        <v>937</v>
      </c>
      <c r="E238" s="207"/>
      <c r="F238" s="206">
        <v>432606299.87</v>
      </c>
      <c r="G238" s="206">
        <v>0</v>
      </c>
      <c r="H238" s="205">
        <v>0</v>
      </c>
    </row>
    <row r="239" spans="1:8" outlineLevel="5" x14ac:dyDescent="0.25">
      <c r="A239" s="145" t="s">
        <v>936</v>
      </c>
      <c r="B239" s="204" t="s">
        <v>1</v>
      </c>
      <c r="C239" s="204" t="s">
        <v>909</v>
      </c>
      <c r="D239" s="204" t="s">
        <v>935</v>
      </c>
      <c r="E239" s="203"/>
      <c r="F239" s="202">
        <v>432606299.87</v>
      </c>
      <c r="G239" s="202">
        <v>0</v>
      </c>
      <c r="H239" s="201">
        <v>0</v>
      </c>
    </row>
    <row r="240" spans="1:8" outlineLevel="6" x14ac:dyDescent="0.25">
      <c r="A240" s="140" t="s">
        <v>934</v>
      </c>
      <c r="B240" s="200" t="s">
        <v>1</v>
      </c>
      <c r="C240" s="200" t="s">
        <v>909</v>
      </c>
      <c r="D240" s="200" t="s">
        <v>933</v>
      </c>
      <c r="E240" s="199"/>
      <c r="F240" s="198">
        <v>94954996</v>
      </c>
      <c r="G240" s="198">
        <v>0</v>
      </c>
      <c r="H240" s="197">
        <v>0</v>
      </c>
    </row>
    <row r="241" spans="1:8" outlineLevel="7" x14ac:dyDescent="0.25">
      <c r="A241" s="196" t="s">
        <v>373</v>
      </c>
      <c r="B241" s="195" t="s">
        <v>1</v>
      </c>
      <c r="C241" s="195" t="s">
        <v>909</v>
      </c>
      <c r="D241" s="195" t="s">
        <v>933</v>
      </c>
      <c r="E241" s="195" t="s">
        <v>370</v>
      </c>
      <c r="F241" s="194">
        <v>94954996</v>
      </c>
      <c r="G241" s="194">
        <v>0</v>
      </c>
      <c r="H241" s="193">
        <v>0</v>
      </c>
    </row>
    <row r="242" spans="1:8" outlineLevel="6" x14ac:dyDescent="0.25">
      <c r="A242" s="140" t="s">
        <v>548</v>
      </c>
      <c r="B242" s="200" t="s">
        <v>1</v>
      </c>
      <c r="C242" s="200" t="s">
        <v>909</v>
      </c>
      <c r="D242" s="200" t="s">
        <v>932</v>
      </c>
      <c r="E242" s="199"/>
      <c r="F242" s="198">
        <v>2498819</v>
      </c>
      <c r="G242" s="198">
        <v>0</v>
      </c>
      <c r="H242" s="197">
        <v>0</v>
      </c>
    </row>
    <row r="243" spans="1:8" outlineLevel="7" x14ac:dyDescent="0.25">
      <c r="A243" s="196" t="s">
        <v>373</v>
      </c>
      <c r="B243" s="195" t="s">
        <v>1</v>
      </c>
      <c r="C243" s="195" t="s">
        <v>909</v>
      </c>
      <c r="D243" s="195" t="s">
        <v>932</v>
      </c>
      <c r="E243" s="195" t="s">
        <v>370</v>
      </c>
      <c r="F243" s="194">
        <v>2498819</v>
      </c>
      <c r="G243" s="194">
        <v>0</v>
      </c>
      <c r="H243" s="193">
        <v>0</v>
      </c>
    </row>
    <row r="244" spans="1:8" ht="51" outlineLevel="6" x14ac:dyDescent="0.25">
      <c r="A244" s="140" t="s">
        <v>931</v>
      </c>
      <c r="B244" s="200" t="s">
        <v>1</v>
      </c>
      <c r="C244" s="200" t="s">
        <v>909</v>
      </c>
      <c r="D244" s="200" t="s">
        <v>930</v>
      </c>
      <c r="E244" s="199"/>
      <c r="F244" s="198">
        <v>332653665.13</v>
      </c>
      <c r="G244" s="198">
        <v>0</v>
      </c>
      <c r="H244" s="197">
        <v>0</v>
      </c>
    </row>
    <row r="245" spans="1:8" outlineLevel="7" x14ac:dyDescent="0.25">
      <c r="A245" s="196" t="s">
        <v>373</v>
      </c>
      <c r="B245" s="195" t="s">
        <v>1</v>
      </c>
      <c r="C245" s="195" t="s">
        <v>909</v>
      </c>
      <c r="D245" s="195" t="s">
        <v>930</v>
      </c>
      <c r="E245" s="195" t="s">
        <v>370</v>
      </c>
      <c r="F245" s="194">
        <v>332653665.13</v>
      </c>
      <c r="G245" s="194">
        <v>0</v>
      </c>
      <c r="H245" s="193">
        <v>0</v>
      </c>
    </row>
    <row r="246" spans="1:8" ht="25.5" outlineLevel="6" x14ac:dyDescent="0.25">
      <c r="A246" s="140" t="s">
        <v>546</v>
      </c>
      <c r="B246" s="200" t="s">
        <v>1</v>
      </c>
      <c r="C246" s="200" t="s">
        <v>909</v>
      </c>
      <c r="D246" s="200" t="s">
        <v>929</v>
      </c>
      <c r="E246" s="199"/>
      <c r="F246" s="198">
        <v>2498819.7400000002</v>
      </c>
      <c r="G246" s="198">
        <v>0</v>
      </c>
      <c r="H246" s="197">
        <v>0</v>
      </c>
    </row>
    <row r="247" spans="1:8" outlineLevel="7" x14ac:dyDescent="0.25">
      <c r="A247" s="196" t="s">
        <v>373</v>
      </c>
      <c r="B247" s="195" t="s">
        <v>1</v>
      </c>
      <c r="C247" s="195" t="s">
        <v>909</v>
      </c>
      <c r="D247" s="195" t="s">
        <v>929</v>
      </c>
      <c r="E247" s="195" t="s">
        <v>370</v>
      </c>
      <c r="F247" s="194">
        <v>2498819.7400000002</v>
      </c>
      <c r="G247" s="194">
        <v>0</v>
      </c>
      <c r="H247" s="193">
        <v>0</v>
      </c>
    </row>
    <row r="248" spans="1:8" outlineLevel="4" x14ac:dyDescent="0.25">
      <c r="A248" s="150" t="s">
        <v>928</v>
      </c>
      <c r="B248" s="208" t="s">
        <v>1</v>
      </c>
      <c r="C248" s="208" t="s">
        <v>909</v>
      </c>
      <c r="D248" s="208" t="s">
        <v>927</v>
      </c>
      <c r="E248" s="207"/>
      <c r="F248" s="206">
        <v>14670884.91</v>
      </c>
      <c r="G248" s="206">
        <v>0</v>
      </c>
      <c r="H248" s="205">
        <v>0</v>
      </c>
    </row>
    <row r="249" spans="1:8" outlineLevel="5" x14ac:dyDescent="0.25">
      <c r="A249" s="145" t="s">
        <v>926</v>
      </c>
      <c r="B249" s="204" t="s">
        <v>1</v>
      </c>
      <c r="C249" s="204" t="s">
        <v>909</v>
      </c>
      <c r="D249" s="204" t="s">
        <v>925</v>
      </c>
      <c r="E249" s="203"/>
      <c r="F249" s="202">
        <v>14670884.91</v>
      </c>
      <c r="G249" s="202">
        <v>0</v>
      </c>
      <c r="H249" s="201">
        <v>0</v>
      </c>
    </row>
    <row r="250" spans="1:8" ht="38.25" outlineLevel="6" x14ac:dyDescent="0.25">
      <c r="A250" s="140" t="s">
        <v>924</v>
      </c>
      <c r="B250" s="200" t="s">
        <v>1</v>
      </c>
      <c r="C250" s="200" t="s">
        <v>909</v>
      </c>
      <c r="D250" s="200" t="s">
        <v>923</v>
      </c>
      <c r="E250" s="199"/>
      <c r="F250" s="198">
        <v>13931840.449999999</v>
      </c>
      <c r="G250" s="198">
        <v>0</v>
      </c>
      <c r="H250" s="197">
        <v>0</v>
      </c>
    </row>
    <row r="251" spans="1:8" outlineLevel="7" x14ac:dyDescent="0.25">
      <c r="A251" s="196" t="s">
        <v>373</v>
      </c>
      <c r="B251" s="195" t="s">
        <v>1</v>
      </c>
      <c r="C251" s="195" t="s">
        <v>909</v>
      </c>
      <c r="D251" s="195" t="s">
        <v>923</v>
      </c>
      <c r="E251" s="195" t="s">
        <v>370</v>
      </c>
      <c r="F251" s="194">
        <v>13931840.449999999</v>
      </c>
      <c r="G251" s="194">
        <v>0</v>
      </c>
      <c r="H251" s="193">
        <v>0</v>
      </c>
    </row>
    <row r="252" spans="1:8" ht="25.5" outlineLevel="6" x14ac:dyDescent="0.25">
      <c r="A252" s="140" t="s">
        <v>203</v>
      </c>
      <c r="B252" s="200" t="s">
        <v>1</v>
      </c>
      <c r="C252" s="200" t="s">
        <v>909</v>
      </c>
      <c r="D252" s="200" t="s">
        <v>922</v>
      </c>
      <c r="E252" s="199"/>
      <c r="F252" s="198">
        <v>482596.03</v>
      </c>
      <c r="G252" s="198">
        <v>0</v>
      </c>
      <c r="H252" s="197">
        <v>0</v>
      </c>
    </row>
    <row r="253" spans="1:8" outlineLevel="7" x14ac:dyDescent="0.25">
      <c r="A253" s="196" t="s">
        <v>359</v>
      </c>
      <c r="B253" s="195" t="s">
        <v>1</v>
      </c>
      <c r="C253" s="195" t="s">
        <v>909</v>
      </c>
      <c r="D253" s="195" t="s">
        <v>922</v>
      </c>
      <c r="E253" s="195" t="s">
        <v>356</v>
      </c>
      <c r="F253" s="194">
        <v>482596.03</v>
      </c>
      <c r="G253" s="194">
        <v>0</v>
      </c>
      <c r="H253" s="193">
        <v>0</v>
      </c>
    </row>
    <row r="254" spans="1:8" ht="25.5" outlineLevel="6" x14ac:dyDescent="0.25">
      <c r="A254" s="140" t="s">
        <v>921</v>
      </c>
      <c r="B254" s="200" t="s">
        <v>1</v>
      </c>
      <c r="C254" s="200" t="s">
        <v>909</v>
      </c>
      <c r="D254" s="200" t="s">
        <v>920</v>
      </c>
      <c r="E254" s="199"/>
      <c r="F254" s="198">
        <v>256448.43</v>
      </c>
      <c r="G254" s="198">
        <v>0</v>
      </c>
      <c r="H254" s="197">
        <v>0</v>
      </c>
    </row>
    <row r="255" spans="1:8" outlineLevel="7" x14ac:dyDescent="0.25">
      <c r="A255" s="196" t="s">
        <v>359</v>
      </c>
      <c r="B255" s="195" t="s">
        <v>1</v>
      </c>
      <c r="C255" s="195" t="s">
        <v>909</v>
      </c>
      <c r="D255" s="195" t="s">
        <v>920</v>
      </c>
      <c r="E255" s="195" t="s">
        <v>356</v>
      </c>
      <c r="F255" s="194">
        <v>256448.43</v>
      </c>
      <c r="G255" s="194">
        <v>0</v>
      </c>
      <c r="H255" s="193">
        <v>0</v>
      </c>
    </row>
    <row r="256" spans="1:8" outlineLevel="4" x14ac:dyDescent="0.25">
      <c r="A256" s="150" t="s">
        <v>452</v>
      </c>
      <c r="B256" s="208" t="s">
        <v>1</v>
      </c>
      <c r="C256" s="208" t="s">
        <v>909</v>
      </c>
      <c r="D256" s="208" t="s">
        <v>451</v>
      </c>
      <c r="E256" s="207"/>
      <c r="F256" s="206">
        <v>7143419.4000000004</v>
      </c>
      <c r="G256" s="206">
        <v>1934419.4</v>
      </c>
      <c r="H256" s="205">
        <v>1934419.4</v>
      </c>
    </row>
    <row r="257" spans="1:8" outlineLevel="5" x14ac:dyDescent="0.25">
      <c r="A257" s="145" t="s">
        <v>450</v>
      </c>
      <c r="B257" s="204" t="s">
        <v>1</v>
      </c>
      <c r="C257" s="204" t="s">
        <v>909</v>
      </c>
      <c r="D257" s="204" t="s">
        <v>449</v>
      </c>
      <c r="E257" s="203"/>
      <c r="F257" s="202">
        <v>7143419.4000000004</v>
      </c>
      <c r="G257" s="202">
        <v>1934419.4</v>
      </c>
      <c r="H257" s="201">
        <v>1934419.4</v>
      </c>
    </row>
    <row r="258" spans="1:8" ht="25.5" outlineLevel="6" x14ac:dyDescent="0.25">
      <c r="A258" s="140" t="s">
        <v>919</v>
      </c>
      <c r="B258" s="200" t="s">
        <v>1</v>
      </c>
      <c r="C258" s="200" t="s">
        <v>909</v>
      </c>
      <c r="D258" s="200" t="s">
        <v>918</v>
      </c>
      <c r="E258" s="199"/>
      <c r="F258" s="198">
        <v>7143419.4000000004</v>
      </c>
      <c r="G258" s="198">
        <v>1934419.4</v>
      </c>
      <c r="H258" s="197">
        <v>1934419.4</v>
      </c>
    </row>
    <row r="259" spans="1:8" ht="25.5" outlineLevel="7" x14ac:dyDescent="0.25">
      <c r="A259" s="196" t="s">
        <v>389</v>
      </c>
      <c r="B259" s="195" t="s">
        <v>1</v>
      </c>
      <c r="C259" s="195" t="s">
        <v>909</v>
      </c>
      <c r="D259" s="195" t="s">
        <v>918</v>
      </c>
      <c r="E259" s="195" t="s">
        <v>386</v>
      </c>
      <c r="F259" s="194">
        <v>7143419.4000000004</v>
      </c>
      <c r="G259" s="194">
        <v>1934419.4</v>
      </c>
      <c r="H259" s="193">
        <v>1934419.4</v>
      </c>
    </row>
    <row r="260" spans="1:8" ht="25.5" outlineLevel="4" x14ac:dyDescent="0.25">
      <c r="A260" s="150" t="s">
        <v>917</v>
      </c>
      <c r="B260" s="208" t="s">
        <v>1</v>
      </c>
      <c r="C260" s="208" t="s">
        <v>909</v>
      </c>
      <c r="D260" s="208" t="s">
        <v>916</v>
      </c>
      <c r="E260" s="207"/>
      <c r="F260" s="206">
        <v>8931398.0099999998</v>
      </c>
      <c r="G260" s="206">
        <v>8820398.0099999998</v>
      </c>
      <c r="H260" s="205">
        <v>8820398.0099999998</v>
      </c>
    </row>
    <row r="261" spans="1:8" outlineLevel="5" x14ac:dyDescent="0.25">
      <c r="A261" s="145" t="s">
        <v>915</v>
      </c>
      <c r="B261" s="204" t="s">
        <v>1</v>
      </c>
      <c r="C261" s="204" t="s">
        <v>909</v>
      </c>
      <c r="D261" s="204" t="s">
        <v>914</v>
      </c>
      <c r="E261" s="203"/>
      <c r="F261" s="202">
        <v>8931398.0099999998</v>
      </c>
      <c r="G261" s="202">
        <v>8820398.0099999998</v>
      </c>
      <c r="H261" s="201">
        <v>8820398.0099999998</v>
      </c>
    </row>
    <row r="262" spans="1:8" ht="25.5" outlineLevel="6" x14ac:dyDescent="0.25">
      <c r="A262" s="140" t="s">
        <v>404</v>
      </c>
      <c r="B262" s="200" t="s">
        <v>1</v>
      </c>
      <c r="C262" s="200" t="s">
        <v>909</v>
      </c>
      <c r="D262" s="200" t="s">
        <v>913</v>
      </c>
      <c r="E262" s="199"/>
      <c r="F262" s="198">
        <v>111000</v>
      </c>
      <c r="G262" s="198">
        <v>0</v>
      </c>
      <c r="H262" s="197">
        <v>0</v>
      </c>
    </row>
    <row r="263" spans="1:8" ht="38.25" outlineLevel="7" x14ac:dyDescent="0.25">
      <c r="A263" s="196" t="s">
        <v>505</v>
      </c>
      <c r="B263" s="195" t="s">
        <v>1</v>
      </c>
      <c r="C263" s="195" t="s">
        <v>909</v>
      </c>
      <c r="D263" s="195" t="s">
        <v>913</v>
      </c>
      <c r="E263" s="195" t="s">
        <v>504</v>
      </c>
      <c r="F263" s="194">
        <v>111000</v>
      </c>
      <c r="G263" s="194">
        <v>0</v>
      </c>
      <c r="H263" s="193">
        <v>0</v>
      </c>
    </row>
    <row r="264" spans="1:8" outlineLevel="6" x14ac:dyDescent="0.25">
      <c r="A264" s="140" t="s">
        <v>912</v>
      </c>
      <c r="B264" s="200" t="s">
        <v>1</v>
      </c>
      <c r="C264" s="200" t="s">
        <v>909</v>
      </c>
      <c r="D264" s="200" t="s">
        <v>911</v>
      </c>
      <c r="E264" s="199"/>
      <c r="F264" s="198">
        <v>8803509.0099999998</v>
      </c>
      <c r="G264" s="198">
        <v>8803509.0099999998</v>
      </c>
      <c r="H264" s="197">
        <v>8803509.0099999998</v>
      </c>
    </row>
    <row r="265" spans="1:8" ht="38.25" outlineLevel="7" x14ac:dyDescent="0.25">
      <c r="A265" s="196" t="s">
        <v>505</v>
      </c>
      <c r="B265" s="195" t="s">
        <v>1</v>
      </c>
      <c r="C265" s="195" t="s">
        <v>909</v>
      </c>
      <c r="D265" s="195" t="s">
        <v>911</v>
      </c>
      <c r="E265" s="195" t="s">
        <v>504</v>
      </c>
      <c r="F265" s="194">
        <v>8351910.3700000001</v>
      </c>
      <c r="G265" s="194">
        <v>8351910.3700000001</v>
      </c>
      <c r="H265" s="193">
        <v>8351910.3700000001</v>
      </c>
    </row>
    <row r="266" spans="1:8" outlineLevel="7" x14ac:dyDescent="0.25">
      <c r="A266" s="196" t="s">
        <v>473</v>
      </c>
      <c r="B266" s="195" t="s">
        <v>1</v>
      </c>
      <c r="C266" s="195" t="s">
        <v>909</v>
      </c>
      <c r="D266" s="195" t="s">
        <v>911</v>
      </c>
      <c r="E266" s="195" t="s">
        <v>471</v>
      </c>
      <c r="F266" s="194">
        <v>450759.87</v>
      </c>
      <c r="G266" s="194">
        <v>450759.87</v>
      </c>
      <c r="H266" s="193">
        <v>450759.87</v>
      </c>
    </row>
    <row r="267" spans="1:8" outlineLevel="7" x14ac:dyDescent="0.25">
      <c r="A267" s="196" t="s">
        <v>359</v>
      </c>
      <c r="B267" s="195" t="s">
        <v>1</v>
      </c>
      <c r="C267" s="195" t="s">
        <v>909</v>
      </c>
      <c r="D267" s="195" t="s">
        <v>911</v>
      </c>
      <c r="E267" s="195" t="s">
        <v>356</v>
      </c>
      <c r="F267" s="194">
        <v>838.77</v>
      </c>
      <c r="G267" s="194">
        <v>838.77</v>
      </c>
      <c r="H267" s="193">
        <v>838.77</v>
      </c>
    </row>
    <row r="268" spans="1:8" ht="38.25" outlineLevel="6" x14ac:dyDescent="0.25">
      <c r="A268" s="140" t="s">
        <v>25</v>
      </c>
      <c r="B268" s="200" t="s">
        <v>1</v>
      </c>
      <c r="C268" s="200" t="s">
        <v>909</v>
      </c>
      <c r="D268" s="200" t="s">
        <v>910</v>
      </c>
      <c r="E268" s="199"/>
      <c r="F268" s="198">
        <v>16889</v>
      </c>
      <c r="G268" s="198">
        <v>16889</v>
      </c>
      <c r="H268" s="197">
        <v>16889</v>
      </c>
    </row>
    <row r="269" spans="1:8" ht="38.25" outlineLevel="7" x14ac:dyDescent="0.25">
      <c r="A269" s="196" t="s">
        <v>505</v>
      </c>
      <c r="B269" s="195" t="s">
        <v>1</v>
      </c>
      <c r="C269" s="195" t="s">
        <v>909</v>
      </c>
      <c r="D269" s="195" t="s">
        <v>910</v>
      </c>
      <c r="E269" s="195" t="s">
        <v>504</v>
      </c>
      <c r="F269" s="194">
        <v>16889</v>
      </c>
      <c r="G269" s="194">
        <v>16889</v>
      </c>
      <c r="H269" s="193">
        <v>16889</v>
      </c>
    </row>
    <row r="270" spans="1:8" ht="25.5" outlineLevel="3" x14ac:dyDescent="0.25">
      <c r="A270" s="155" t="s">
        <v>430</v>
      </c>
      <c r="B270" s="212" t="s">
        <v>1</v>
      </c>
      <c r="C270" s="212" t="s">
        <v>909</v>
      </c>
      <c r="D270" s="212" t="s">
        <v>429</v>
      </c>
      <c r="E270" s="211"/>
      <c r="F270" s="210">
        <v>96660</v>
      </c>
      <c r="G270" s="210">
        <v>0</v>
      </c>
      <c r="H270" s="209">
        <v>0</v>
      </c>
    </row>
    <row r="271" spans="1:8" ht="25.5" outlineLevel="4" x14ac:dyDescent="0.25">
      <c r="A271" s="150" t="s">
        <v>428</v>
      </c>
      <c r="B271" s="208" t="s">
        <v>1</v>
      </c>
      <c r="C271" s="208" t="s">
        <v>909</v>
      </c>
      <c r="D271" s="208" t="s">
        <v>427</v>
      </c>
      <c r="E271" s="207"/>
      <c r="F271" s="206">
        <v>96660</v>
      </c>
      <c r="G271" s="206">
        <v>0</v>
      </c>
      <c r="H271" s="205">
        <v>0</v>
      </c>
    </row>
    <row r="272" spans="1:8" ht="25.5" outlineLevel="5" x14ac:dyDescent="0.25">
      <c r="A272" s="145" t="s">
        <v>426</v>
      </c>
      <c r="B272" s="204" t="s">
        <v>1</v>
      </c>
      <c r="C272" s="204" t="s">
        <v>909</v>
      </c>
      <c r="D272" s="204" t="s">
        <v>425</v>
      </c>
      <c r="E272" s="203"/>
      <c r="F272" s="202">
        <v>96660</v>
      </c>
      <c r="G272" s="202">
        <v>0</v>
      </c>
      <c r="H272" s="201">
        <v>0</v>
      </c>
    </row>
    <row r="273" spans="1:8" ht="38.25" outlineLevel="6" x14ac:dyDescent="0.25">
      <c r="A273" s="140" t="s">
        <v>56</v>
      </c>
      <c r="B273" s="200" t="s">
        <v>1</v>
      </c>
      <c r="C273" s="200" t="s">
        <v>909</v>
      </c>
      <c r="D273" s="200" t="s">
        <v>908</v>
      </c>
      <c r="E273" s="199"/>
      <c r="F273" s="198">
        <v>96660</v>
      </c>
      <c r="G273" s="198">
        <v>0</v>
      </c>
      <c r="H273" s="197">
        <v>0</v>
      </c>
    </row>
    <row r="274" spans="1:8" ht="38.25" outlineLevel="7" x14ac:dyDescent="0.25">
      <c r="A274" s="196" t="s">
        <v>505</v>
      </c>
      <c r="B274" s="195" t="s">
        <v>1</v>
      </c>
      <c r="C274" s="195" t="s">
        <v>909</v>
      </c>
      <c r="D274" s="195" t="s">
        <v>908</v>
      </c>
      <c r="E274" s="195" t="s">
        <v>504</v>
      </c>
      <c r="F274" s="194">
        <v>96660</v>
      </c>
      <c r="G274" s="194">
        <v>0</v>
      </c>
      <c r="H274" s="193">
        <v>0</v>
      </c>
    </row>
    <row r="275" spans="1:8" outlineLevel="1" x14ac:dyDescent="0.25">
      <c r="A275" s="222" t="s">
        <v>907</v>
      </c>
      <c r="B275" s="221" t="s">
        <v>1</v>
      </c>
      <c r="C275" s="221" t="s">
        <v>906</v>
      </c>
      <c r="D275" s="220"/>
      <c r="E275" s="220"/>
      <c r="F275" s="219">
        <v>259296698.97999999</v>
      </c>
      <c r="G275" s="219">
        <v>76683397.959999993</v>
      </c>
      <c r="H275" s="218">
        <v>76683257.959999993</v>
      </c>
    </row>
    <row r="276" spans="1:8" outlineLevel="2" x14ac:dyDescent="0.25">
      <c r="A276" s="217" t="s">
        <v>905</v>
      </c>
      <c r="B276" s="216" t="s">
        <v>1</v>
      </c>
      <c r="C276" s="216" t="s">
        <v>876</v>
      </c>
      <c r="D276" s="215"/>
      <c r="E276" s="215"/>
      <c r="F276" s="214">
        <v>970049.94</v>
      </c>
      <c r="G276" s="214">
        <v>0</v>
      </c>
      <c r="H276" s="213">
        <v>0</v>
      </c>
    </row>
    <row r="277" spans="1:8" outlineLevel="3" x14ac:dyDescent="0.25">
      <c r="A277" s="155" t="s">
        <v>881</v>
      </c>
      <c r="B277" s="212" t="s">
        <v>1</v>
      </c>
      <c r="C277" s="212" t="s">
        <v>876</v>
      </c>
      <c r="D277" s="212" t="s">
        <v>880</v>
      </c>
      <c r="E277" s="211"/>
      <c r="F277" s="210">
        <v>970049.94</v>
      </c>
      <c r="G277" s="210">
        <v>0</v>
      </c>
      <c r="H277" s="209">
        <v>0</v>
      </c>
    </row>
    <row r="278" spans="1:8" outlineLevel="6" x14ac:dyDescent="0.25">
      <c r="A278" s="140" t="s">
        <v>879</v>
      </c>
      <c r="B278" s="200" t="s">
        <v>1</v>
      </c>
      <c r="C278" s="200" t="s">
        <v>876</v>
      </c>
      <c r="D278" s="200" t="s">
        <v>878</v>
      </c>
      <c r="E278" s="199"/>
      <c r="F278" s="198">
        <v>511919.28</v>
      </c>
      <c r="G278" s="198">
        <v>0</v>
      </c>
      <c r="H278" s="197">
        <v>0</v>
      </c>
    </row>
    <row r="279" spans="1:8" outlineLevel="7" x14ac:dyDescent="0.25">
      <c r="A279" s="196" t="s">
        <v>473</v>
      </c>
      <c r="B279" s="195" t="s">
        <v>1</v>
      </c>
      <c r="C279" s="195" t="s">
        <v>876</v>
      </c>
      <c r="D279" s="195" t="s">
        <v>878</v>
      </c>
      <c r="E279" s="195" t="s">
        <v>471</v>
      </c>
      <c r="F279" s="194">
        <v>511919.28</v>
      </c>
      <c r="G279" s="194">
        <v>0</v>
      </c>
      <c r="H279" s="193">
        <v>0</v>
      </c>
    </row>
    <row r="280" spans="1:8" ht="25.5" outlineLevel="6" x14ac:dyDescent="0.25">
      <c r="A280" s="140" t="s">
        <v>877</v>
      </c>
      <c r="B280" s="200" t="s">
        <v>1</v>
      </c>
      <c r="C280" s="200" t="s">
        <v>876</v>
      </c>
      <c r="D280" s="200" t="s">
        <v>875</v>
      </c>
      <c r="E280" s="199"/>
      <c r="F280" s="198">
        <v>458130.66</v>
      </c>
      <c r="G280" s="198">
        <v>0</v>
      </c>
      <c r="H280" s="197">
        <v>0</v>
      </c>
    </row>
    <row r="281" spans="1:8" outlineLevel="7" x14ac:dyDescent="0.25">
      <c r="A281" s="196" t="s">
        <v>473</v>
      </c>
      <c r="B281" s="195" t="s">
        <v>1</v>
      </c>
      <c r="C281" s="195" t="s">
        <v>876</v>
      </c>
      <c r="D281" s="195" t="s">
        <v>875</v>
      </c>
      <c r="E281" s="195" t="s">
        <v>471</v>
      </c>
      <c r="F281" s="194">
        <v>458130.66</v>
      </c>
      <c r="G281" s="194">
        <v>0</v>
      </c>
      <c r="H281" s="193">
        <v>0</v>
      </c>
    </row>
    <row r="282" spans="1:8" outlineLevel="2" x14ac:dyDescent="0.25">
      <c r="A282" s="217" t="s">
        <v>874</v>
      </c>
      <c r="B282" s="216" t="s">
        <v>1</v>
      </c>
      <c r="C282" s="216" t="s">
        <v>870</v>
      </c>
      <c r="D282" s="215"/>
      <c r="E282" s="215"/>
      <c r="F282" s="214">
        <v>7500000</v>
      </c>
      <c r="G282" s="214">
        <v>0</v>
      </c>
      <c r="H282" s="213">
        <v>0</v>
      </c>
    </row>
    <row r="283" spans="1:8" ht="25.5" outlineLevel="3" x14ac:dyDescent="0.25">
      <c r="A283" s="155" t="s">
        <v>511</v>
      </c>
      <c r="B283" s="212" t="s">
        <v>1</v>
      </c>
      <c r="C283" s="212" t="s">
        <v>870</v>
      </c>
      <c r="D283" s="212" t="s">
        <v>510</v>
      </c>
      <c r="E283" s="211"/>
      <c r="F283" s="210">
        <v>7500000</v>
      </c>
      <c r="G283" s="210">
        <v>0</v>
      </c>
      <c r="H283" s="209">
        <v>0</v>
      </c>
    </row>
    <row r="284" spans="1:8" outlineLevel="4" x14ac:dyDescent="0.25">
      <c r="A284" s="150" t="s">
        <v>509</v>
      </c>
      <c r="B284" s="208" t="s">
        <v>1</v>
      </c>
      <c r="C284" s="208" t="s">
        <v>870</v>
      </c>
      <c r="D284" s="208" t="s">
        <v>508</v>
      </c>
      <c r="E284" s="207"/>
      <c r="F284" s="206">
        <v>7500000</v>
      </c>
      <c r="G284" s="206">
        <v>0</v>
      </c>
      <c r="H284" s="205">
        <v>0</v>
      </c>
    </row>
    <row r="285" spans="1:8" outlineLevel="5" x14ac:dyDescent="0.25">
      <c r="A285" s="145" t="s">
        <v>873</v>
      </c>
      <c r="B285" s="204" t="s">
        <v>1</v>
      </c>
      <c r="C285" s="204" t="s">
        <v>870</v>
      </c>
      <c r="D285" s="204" t="s">
        <v>872</v>
      </c>
      <c r="E285" s="203"/>
      <c r="F285" s="202">
        <v>7500000</v>
      </c>
      <c r="G285" s="202">
        <v>0</v>
      </c>
      <c r="H285" s="201">
        <v>0</v>
      </c>
    </row>
    <row r="286" spans="1:8" ht="38.25" outlineLevel="6" x14ac:dyDescent="0.25">
      <c r="A286" s="140" t="s">
        <v>871</v>
      </c>
      <c r="B286" s="200" t="s">
        <v>1</v>
      </c>
      <c r="C286" s="200" t="s">
        <v>870</v>
      </c>
      <c r="D286" s="200" t="s">
        <v>869</v>
      </c>
      <c r="E286" s="199"/>
      <c r="F286" s="198">
        <v>7500000</v>
      </c>
      <c r="G286" s="198">
        <v>0</v>
      </c>
      <c r="H286" s="197">
        <v>0</v>
      </c>
    </row>
    <row r="287" spans="1:8" outlineLevel="7" x14ac:dyDescent="0.25">
      <c r="A287" s="196" t="s">
        <v>359</v>
      </c>
      <c r="B287" s="195" t="s">
        <v>1</v>
      </c>
      <c r="C287" s="195" t="s">
        <v>870</v>
      </c>
      <c r="D287" s="195" t="s">
        <v>869</v>
      </c>
      <c r="E287" s="195" t="s">
        <v>356</v>
      </c>
      <c r="F287" s="194">
        <v>7500000</v>
      </c>
      <c r="G287" s="194">
        <v>0</v>
      </c>
      <c r="H287" s="193">
        <v>0</v>
      </c>
    </row>
    <row r="288" spans="1:8" outlineLevel="2" x14ac:dyDescent="0.25">
      <c r="A288" s="217" t="s">
        <v>868</v>
      </c>
      <c r="B288" s="216" t="s">
        <v>1</v>
      </c>
      <c r="C288" s="216" t="s">
        <v>764</v>
      </c>
      <c r="D288" s="215"/>
      <c r="E288" s="215"/>
      <c r="F288" s="214">
        <v>220388094.75999999</v>
      </c>
      <c r="G288" s="214">
        <v>41612409.659999996</v>
      </c>
      <c r="H288" s="213">
        <v>41612409.659999996</v>
      </c>
    </row>
    <row r="289" spans="1:8" ht="25.5" outlineLevel="3" x14ac:dyDescent="0.25">
      <c r="A289" s="155" t="s">
        <v>867</v>
      </c>
      <c r="B289" s="212" t="s">
        <v>1</v>
      </c>
      <c r="C289" s="212" t="s">
        <v>764</v>
      </c>
      <c r="D289" s="212" t="s">
        <v>866</v>
      </c>
      <c r="E289" s="211"/>
      <c r="F289" s="210">
        <v>91248786</v>
      </c>
      <c r="G289" s="210">
        <v>0</v>
      </c>
      <c r="H289" s="209">
        <v>0</v>
      </c>
    </row>
    <row r="290" spans="1:8" outlineLevel="4" x14ac:dyDescent="0.25">
      <c r="A290" s="150" t="s">
        <v>865</v>
      </c>
      <c r="B290" s="208" t="s">
        <v>1</v>
      </c>
      <c r="C290" s="208" t="s">
        <v>764</v>
      </c>
      <c r="D290" s="208" t="s">
        <v>864</v>
      </c>
      <c r="E290" s="207"/>
      <c r="F290" s="206">
        <v>91248786</v>
      </c>
      <c r="G290" s="206">
        <v>0</v>
      </c>
      <c r="H290" s="205">
        <v>0</v>
      </c>
    </row>
    <row r="291" spans="1:8" outlineLevel="5" x14ac:dyDescent="0.25">
      <c r="A291" s="145" t="s">
        <v>863</v>
      </c>
      <c r="B291" s="204" t="s">
        <v>1</v>
      </c>
      <c r="C291" s="204" t="s">
        <v>764</v>
      </c>
      <c r="D291" s="204" t="s">
        <v>862</v>
      </c>
      <c r="E291" s="203"/>
      <c r="F291" s="202">
        <v>91248786</v>
      </c>
      <c r="G291" s="202">
        <v>0</v>
      </c>
      <c r="H291" s="201">
        <v>0</v>
      </c>
    </row>
    <row r="292" spans="1:8" ht="25.5" outlineLevel="6" x14ac:dyDescent="0.25">
      <c r="A292" s="140" t="s">
        <v>861</v>
      </c>
      <c r="B292" s="200" t="s">
        <v>1</v>
      </c>
      <c r="C292" s="200" t="s">
        <v>764</v>
      </c>
      <c r="D292" s="200" t="s">
        <v>860</v>
      </c>
      <c r="E292" s="199"/>
      <c r="F292" s="198">
        <v>12178728.18</v>
      </c>
      <c r="G292" s="198">
        <v>0</v>
      </c>
      <c r="H292" s="197">
        <v>0</v>
      </c>
    </row>
    <row r="293" spans="1:8" outlineLevel="7" x14ac:dyDescent="0.25">
      <c r="A293" s="196" t="s">
        <v>473</v>
      </c>
      <c r="B293" s="195" t="s">
        <v>1</v>
      </c>
      <c r="C293" s="195" t="s">
        <v>764</v>
      </c>
      <c r="D293" s="195" t="s">
        <v>860</v>
      </c>
      <c r="E293" s="195" t="s">
        <v>471</v>
      </c>
      <c r="F293" s="194">
        <v>12178728.18</v>
      </c>
      <c r="G293" s="194">
        <v>0</v>
      </c>
      <c r="H293" s="193">
        <v>0</v>
      </c>
    </row>
    <row r="294" spans="1:8" ht="25.5" outlineLevel="6" x14ac:dyDescent="0.25">
      <c r="A294" s="140" t="s">
        <v>859</v>
      </c>
      <c r="B294" s="200" t="s">
        <v>1</v>
      </c>
      <c r="C294" s="200" t="s">
        <v>764</v>
      </c>
      <c r="D294" s="200" t="s">
        <v>858</v>
      </c>
      <c r="E294" s="199"/>
      <c r="F294" s="198">
        <v>72598360</v>
      </c>
      <c r="G294" s="198">
        <v>0</v>
      </c>
      <c r="H294" s="197">
        <v>0</v>
      </c>
    </row>
    <row r="295" spans="1:8" outlineLevel="7" x14ac:dyDescent="0.25">
      <c r="A295" s="196" t="s">
        <v>473</v>
      </c>
      <c r="B295" s="195" t="s">
        <v>1</v>
      </c>
      <c r="C295" s="195" t="s">
        <v>764</v>
      </c>
      <c r="D295" s="195" t="s">
        <v>858</v>
      </c>
      <c r="E295" s="195" t="s">
        <v>471</v>
      </c>
      <c r="F295" s="194">
        <v>72598360</v>
      </c>
      <c r="G295" s="194">
        <v>0</v>
      </c>
      <c r="H295" s="193">
        <v>0</v>
      </c>
    </row>
    <row r="296" spans="1:8" ht="38.25" outlineLevel="6" x14ac:dyDescent="0.25">
      <c r="A296" s="140" t="s">
        <v>857</v>
      </c>
      <c r="B296" s="200" t="s">
        <v>1</v>
      </c>
      <c r="C296" s="200" t="s">
        <v>764</v>
      </c>
      <c r="D296" s="200" t="s">
        <v>856</v>
      </c>
      <c r="E296" s="199"/>
      <c r="F296" s="198">
        <v>6471697.8200000003</v>
      </c>
      <c r="G296" s="198">
        <v>0</v>
      </c>
      <c r="H296" s="197">
        <v>0</v>
      </c>
    </row>
    <row r="297" spans="1:8" outlineLevel="7" x14ac:dyDescent="0.25">
      <c r="A297" s="196" t="s">
        <v>473</v>
      </c>
      <c r="B297" s="195" t="s">
        <v>1</v>
      </c>
      <c r="C297" s="195" t="s">
        <v>764</v>
      </c>
      <c r="D297" s="195" t="s">
        <v>856</v>
      </c>
      <c r="E297" s="195" t="s">
        <v>471</v>
      </c>
      <c r="F297" s="194">
        <v>6471697.8200000003</v>
      </c>
      <c r="G297" s="194">
        <v>0</v>
      </c>
      <c r="H297" s="193">
        <v>0</v>
      </c>
    </row>
    <row r="298" spans="1:8" ht="25.5" outlineLevel="3" x14ac:dyDescent="0.25">
      <c r="A298" s="155" t="s">
        <v>511</v>
      </c>
      <c r="B298" s="212" t="s">
        <v>1</v>
      </c>
      <c r="C298" s="212" t="s">
        <v>764</v>
      </c>
      <c r="D298" s="212" t="s">
        <v>510</v>
      </c>
      <c r="E298" s="211"/>
      <c r="F298" s="210">
        <v>23464123.699999999</v>
      </c>
      <c r="G298" s="210">
        <v>8568950.8499999996</v>
      </c>
      <c r="H298" s="209">
        <v>8568950.8499999996</v>
      </c>
    </row>
    <row r="299" spans="1:8" outlineLevel="4" x14ac:dyDescent="0.25">
      <c r="A299" s="150" t="s">
        <v>509</v>
      </c>
      <c r="B299" s="208" t="s">
        <v>1</v>
      </c>
      <c r="C299" s="208" t="s">
        <v>764</v>
      </c>
      <c r="D299" s="208" t="s">
        <v>508</v>
      </c>
      <c r="E299" s="207"/>
      <c r="F299" s="206">
        <v>23464123.699999999</v>
      </c>
      <c r="G299" s="206">
        <v>8568950.8499999996</v>
      </c>
      <c r="H299" s="205">
        <v>8568950.8499999996</v>
      </c>
    </row>
    <row r="300" spans="1:8" outlineLevel="5" x14ac:dyDescent="0.25">
      <c r="A300" s="145" t="s">
        <v>855</v>
      </c>
      <c r="B300" s="204" t="s">
        <v>1</v>
      </c>
      <c r="C300" s="204" t="s">
        <v>764</v>
      </c>
      <c r="D300" s="204" t="s">
        <v>854</v>
      </c>
      <c r="E300" s="203"/>
      <c r="F300" s="202">
        <v>3491086.33</v>
      </c>
      <c r="G300" s="202">
        <v>3491086.33</v>
      </c>
      <c r="H300" s="201">
        <v>3491086.33</v>
      </c>
    </row>
    <row r="301" spans="1:8" outlineLevel="6" x14ac:dyDescent="0.25">
      <c r="A301" s="140" t="s">
        <v>853</v>
      </c>
      <c r="B301" s="200" t="s">
        <v>1</v>
      </c>
      <c r="C301" s="200" t="s">
        <v>764</v>
      </c>
      <c r="D301" s="200" t="s">
        <v>852</v>
      </c>
      <c r="E301" s="199"/>
      <c r="F301" s="198">
        <v>3176753</v>
      </c>
      <c r="G301" s="198">
        <v>3176753</v>
      </c>
      <c r="H301" s="197">
        <v>3176753</v>
      </c>
    </row>
    <row r="302" spans="1:8" outlineLevel="7" x14ac:dyDescent="0.25">
      <c r="A302" s="196" t="s">
        <v>473</v>
      </c>
      <c r="B302" s="195" t="s">
        <v>1</v>
      </c>
      <c r="C302" s="195" t="s">
        <v>764</v>
      </c>
      <c r="D302" s="195" t="s">
        <v>852</v>
      </c>
      <c r="E302" s="195" t="s">
        <v>471</v>
      </c>
      <c r="F302" s="194">
        <v>3176753</v>
      </c>
      <c r="G302" s="194">
        <v>3176753</v>
      </c>
      <c r="H302" s="193">
        <v>3176753</v>
      </c>
    </row>
    <row r="303" spans="1:8" outlineLevel="6" x14ac:dyDescent="0.25">
      <c r="A303" s="140" t="s">
        <v>851</v>
      </c>
      <c r="B303" s="200" t="s">
        <v>1</v>
      </c>
      <c r="C303" s="200" t="s">
        <v>764</v>
      </c>
      <c r="D303" s="200" t="s">
        <v>850</v>
      </c>
      <c r="E303" s="199"/>
      <c r="F303" s="198">
        <v>314333.33</v>
      </c>
      <c r="G303" s="198">
        <v>314333.33</v>
      </c>
      <c r="H303" s="197">
        <v>314333.33</v>
      </c>
    </row>
    <row r="304" spans="1:8" outlineLevel="7" x14ac:dyDescent="0.25">
      <c r="A304" s="196" t="s">
        <v>473</v>
      </c>
      <c r="B304" s="195" t="s">
        <v>1</v>
      </c>
      <c r="C304" s="195" t="s">
        <v>764</v>
      </c>
      <c r="D304" s="195" t="s">
        <v>850</v>
      </c>
      <c r="E304" s="195" t="s">
        <v>471</v>
      </c>
      <c r="F304" s="194">
        <v>314333.33</v>
      </c>
      <c r="G304" s="194">
        <v>314333.33</v>
      </c>
      <c r="H304" s="193">
        <v>314333.33</v>
      </c>
    </row>
    <row r="305" spans="1:8" outlineLevel="5" x14ac:dyDescent="0.25">
      <c r="A305" s="145" t="s">
        <v>507</v>
      </c>
      <c r="B305" s="204" t="s">
        <v>1</v>
      </c>
      <c r="C305" s="204" t="s">
        <v>764</v>
      </c>
      <c r="D305" s="204" t="s">
        <v>506</v>
      </c>
      <c r="E305" s="203"/>
      <c r="F305" s="202">
        <v>146874.85</v>
      </c>
      <c r="G305" s="202">
        <v>101900</v>
      </c>
      <c r="H305" s="201">
        <v>101900</v>
      </c>
    </row>
    <row r="306" spans="1:8" outlineLevel="6" x14ac:dyDescent="0.25">
      <c r="A306" s="140" t="s">
        <v>849</v>
      </c>
      <c r="B306" s="200" t="s">
        <v>1</v>
      </c>
      <c r="C306" s="200" t="s">
        <v>764</v>
      </c>
      <c r="D306" s="200" t="s">
        <v>848</v>
      </c>
      <c r="E306" s="199"/>
      <c r="F306" s="198">
        <v>101900</v>
      </c>
      <c r="G306" s="198">
        <v>101900</v>
      </c>
      <c r="H306" s="197">
        <v>101900</v>
      </c>
    </row>
    <row r="307" spans="1:8" outlineLevel="7" x14ac:dyDescent="0.25">
      <c r="A307" s="196" t="s">
        <v>473</v>
      </c>
      <c r="B307" s="195" t="s">
        <v>1</v>
      </c>
      <c r="C307" s="195" t="s">
        <v>764</v>
      </c>
      <c r="D307" s="195" t="s">
        <v>848</v>
      </c>
      <c r="E307" s="195" t="s">
        <v>471</v>
      </c>
      <c r="F307" s="194">
        <v>101900</v>
      </c>
      <c r="G307" s="194">
        <v>101900</v>
      </c>
      <c r="H307" s="193">
        <v>101900</v>
      </c>
    </row>
    <row r="308" spans="1:8" ht="38.25" outlineLevel="6" x14ac:dyDescent="0.25">
      <c r="A308" s="140" t="s">
        <v>847</v>
      </c>
      <c r="B308" s="200" t="s">
        <v>1</v>
      </c>
      <c r="C308" s="200" t="s">
        <v>764</v>
      </c>
      <c r="D308" s="200" t="s">
        <v>846</v>
      </c>
      <c r="E308" s="199"/>
      <c r="F308" s="198">
        <v>44974.85</v>
      </c>
      <c r="G308" s="198">
        <v>0</v>
      </c>
      <c r="H308" s="197">
        <v>0</v>
      </c>
    </row>
    <row r="309" spans="1:8" outlineLevel="7" x14ac:dyDescent="0.25">
      <c r="A309" s="196" t="s">
        <v>473</v>
      </c>
      <c r="B309" s="195" t="s">
        <v>1</v>
      </c>
      <c r="C309" s="195" t="s">
        <v>764</v>
      </c>
      <c r="D309" s="195" t="s">
        <v>846</v>
      </c>
      <c r="E309" s="195" t="s">
        <v>471</v>
      </c>
      <c r="F309" s="194">
        <v>44974.85</v>
      </c>
      <c r="G309" s="194">
        <v>0</v>
      </c>
      <c r="H309" s="193">
        <v>0</v>
      </c>
    </row>
    <row r="310" spans="1:8" outlineLevel="5" x14ac:dyDescent="0.25">
      <c r="A310" s="145" t="s">
        <v>845</v>
      </c>
      <c r="B310" s="204" t="s">
        <v>1</v>
      </c>
      <c r="C310" s="204" t="s">
        <v>764</v>
      </c>
      <c r="D310" s="204" t="s">
        <v>844</v>
      </c>
      <c r="E310" s="203"/>
      <c r="F310" s="202">
        <v>18742162.52</v>
      </c>
      <c r="G310" s="202">
        <v>3891964.52</v>
      </c>
      <c r="H310" s="201">
        <v>3891964.52</v>
      </c>
    </row>
    <row r="311" spans="1:8" outlineLevel="6" x14ac:dyDescent="0.25">
      <c r="A311" s="140" t="s">
        <v>843</v>
      </c>
      <c r="B311" s="200" t="s">
        <v>1</v>
      </c>
      <c r="C311" s="200" t="s">
        <v>764</v>
      </c>
      <c r="D311" s="200" t="s">
        <v>842</v>
      </c>
      <c r="E311" s="199"/>
      <c r="F311" s="198">
        <v>3097349</v>
      </c>
      <c r="G311" s="198">
        <v>2994807</v>
      </c>
      <c r="H311" s="197">
        <v>2994807</v>
      </c>
    </row>
    <row r="312" spans="1:8" outlineLevel="7" x14ac:dyDescent="0.25">
      <c r="A312" s="196" t="s">
        <v>473</v>
      </c>
      <c r="B312" s="195" t="s">
        <v>1</v>
      </c>
      <c r="C312" s="195" t="s">
        <v>764</v>
      </c>
      <c r="D312" s="195" t="s">
        <v>842</v>
      </c>
      <c r="E312" s="195" t="s">
        <v>471</v>
      </c>
      <c r="F312" s="194">
        <v>3097349</v>
      </c>
      <c r="G312" s="194">
        <v>2994807</v>
      </c>
      <c r="H312" s="193">
        <v>2994807</v>
      </c>
    </row>
    <row r="313" spans="1:8" ht="25.5" outlineLevel="6" x14ac:dyDescent="0.25">
      <c r="A313" s="140" t="s">
        <v>841</v>
      </c>
      <c r="B313" s="200" t="s">
        <v>1</v>
      </c>
      <c r="C313" s="200" t="s">
        <v>764</v>
      </c>
      <c r="D313" s="200" t="s">
        <v>840</v>
      </c>
      <c r="E313" s="199"/>
      <c r="F313" s="198">
        <v>10696423</v>
      </c>
      <c r="G313" s="198">
        <v>0</v>
      </c>
      <c r="H313" s="197">
        <v>0</v>
      </c>
    </row>
    <row r="314" spans="1:8" outlineLevel="7" x14ac:dyDescent="0.25">
      <c r="A314" s="196" t="s">
        <v>473</v>
      </c>
      <c r="B314" s="195" t="s">
        <v>1</v>
      </c>
      <c r="C314" s="195" t="s">
        <v>764</v>
      </c>
      <c r="D314" s="195" t="s">
        <v>840</v>
      </c>
      <c r="E314" s="195" t="s">
        <v>471</v>
      </c>
      <c r="F314" s="194">
        <v>10696423</v>
      </c>
      <c r="G314" s="194">
        <v>0</v>
      </c>
      <c r="H314" s="193">
        <v>0</v>
      </c>
    </row>
    <row r="315" spans="1:8" outlineLevel="6" x14ac:dyDescent="0.25">
      <c r="A315" s="140" t="s">
        <v>839</v>
      </c>
      <c r="B315" s="200" t="s">
        <v>1</v>
      </c>
      <c r="C315" s="200" t="s">
        <v>764</v>
      </c>
      <c r="D315" s="200" t="s">
        <v>838</v>
      </c>
      <c r="E315" s="199"/>
      <c r="F315" s="198">
        <v>280000</v>
      </c>
      <c r="G315" s="198">
        <v>0</v>
      </c>
      <c r="H315" s="197">
        <v>0</v>
      </c>
    </row>
    <row r="316" spans="1:8" outlineLevel="7" x14ac:dyDescent="0.25">
      <c r="A316" s="196" t="s">
        <v>473</v>
      </c>
      <c r="B316" s="195" t="s">
        <v>1</v>
      </c>
      <c r="C316" s="195" t="s">
        <v>764</v>
      </c>
      <c r="D316" s="195" t="s">
        <v>838</v>
      </c>
      <c r="E316" s="195" t="s">
        <v>471</v>
      </c>
      <c r="F316" s="194">
        <v>280000</v>
      </c>
      <c r="G316" s="194">
        <v>0</v>
      </c>
      <c r="H316" s="193">
        <v>0</v>
      </c>
    </row>
    <row r="317" spans="1:8" outlineLevel="6" x14ac:dyDescent="0.25">
      <c r="A317" s="140" t="s">
        <v>837</v>
      </c>
      <c r="B317" s="200" t="s">
        <v>1</v>
      </c>
      <c r="C317" s="200" t="s">
        <v>764</v>
      </c>
      <c r="D317" s="200" t="s">
        <v>836</v>
      </c>
      <c r="E317" s="199"/>
      <c r="F317" s="198">
        <v>113305</v>
      </c>
      <c r="G317" s="198">
        <v>113305</v>
      </c>
      <c r="H317" s="197">
        <v>113305</v>
      </c>
    </row>
    <row r="318" spans="1:8" outlineLevel="7" x14ac:dyDescent="0.25">
      <c r="A318" s="196" t="s">
        <v>473</v>
      </c>
      <c r="B318" s="195" t="s">
        <v>1</v>
      </c>
      <c r="C318" s="195" t="s">
        <v>764</v>
      </c>
      <c r="D318" s="195" t="s">
        <v>836</v>
      </c>
      <c r="E318" s="195" t="s">
        <v>471</v>
      </c>
      <c r="F318" s="194">
        <v>113305</v>
      </c>
      <c r="G318" s="194">
        <v>113305</v>
      </c>
      <c r="H318" s="193">
        <v>113305</v>
      </c>
    </row>
    <row r="319" spans="1:8" outlineLevel="6" x14ac:dyDescent="0.25">
      <c r="A319" s="140" t="s">
        <v>835</v>
      </c>
      <c r="B319" s="200" t="s">
        <v>1</v>
      </c>
      <c r="C319" s="200" t="s">
        <v>764</v>
      </c>
      <c r="D319" s="200" t="s">
        <v>834</v>
      </c>
      <c r="E319" s="199"/>
      <c r="F319" s="198">
        <v>403658</v>
      </c>
      <c r="G319" s="198">
        <v>0</v>
      </c>
      <c r="H319" s="197">
        <v>0</v>
      </c>
    </row>
    <row r="320" spans="1:8" outlineLevel="7" x14ac:dyDescent="0.25">
      <c r="A320" s="196" t="s">
        <v>473</v>
      </c>
      <c r="B320" s="195" t="s">
        <v>1</v>
      </c>
      <c r="C320" s="195" t="s">
        <v>764</v>
      </c>
      <c r="D320" s="195" t="s">
        <v>834</v>
      </c>
      <c r="E320" s="195" t="s">
        <v>471</v>
      </c>
      <c r="F320" s="194">
        <v>403658</v>
      </c>
      <c r="G320" s="194">
        <v>0</v>
      </c>
      <c r="H320" s="193">
        <v>0</v>
      </c>
    </row>
    <row r="321" spans="1:8" outlineLevel="6" x14ac:dyDescent="0.25">
      <c r="A321" s="140" t="s">
        <v>833</v>
      </c>
      <c r="B321" s="200" t="s">
        <v>1</v>
      </c>
      <c r="C321" s="200" t="s">
        <v>764</v>
      </c>
      <c r="D321" s="200" t="s">
        <v>832</v>
      </c>
      <c r="E321" s="199"/>
      <c r="F321" s="198">
        <v>783852.52</v>
      </c>
      <c r="G321" s="198">
        <v>783852.52</v>
      </c>
      <c r="H321" s="197">
        <v>783852.52</v>
      </c>
    </row>
    <row r="322" spans="1:8" outlineLevel="7" x14ac:dyDescent="0.25">
      <c r="A322" s="196" t="s">
        <v>473</v>
      </c>
      <c r="B322" s="195" t="s">
        <v>1</v>
      </c>
      <c r="C322" s="195" t="s">
        <v>764</v>
      </c>
      <c r="D322" s="195" t="s">
        <v>832</v>
      </c>
      <c r="E322" s="195" t="s">
        <v>471</v>
      </c>
      <c r="F322" s="194">
        <v>783852.52</v>
      </c>
      <c r="G322" s="194">
        <v>783852.52</v>
      </c>
      <c r="H322" s="193">
        <v>783852.52</v>
      </c>
    </row>
    <row r="323" spans="1:8" outlineLevel="6" x14ac:dyDescent="0.25">
      <c r="A323" s="140" t="s">
        <v>831</v>
      </c>
      <c r="B323" s="200" t="s">
        <v>1</v>
      </c>
      <c r="C323" s="200" t="s">
        <v>764</v>
      </c>
      <c r="D323" s="200" t="s">
        <v>830</v>
      </c>
      <c r="E323" s="199"/>
      <c r="F323" s="198">
        <v>367575</v>
      </c>
      <c r="G323" s="198">
        <v>0</v>
      </c>
      <c r="H323" s="197">
        <v>0</v>
      </c>
    </row>
    <row r="324" spans="1:8" outlineLevel="7" x14ac:dyDescent="0.25">
      <c r="A324" s="196" t="s">
        <v>473</v>
      </c>
      <c r="B324" s="195" t="s">
        <v>1</v>
      </c>
      <c r="C324" s="195" t="s">
        <v>764</v>
      </c>
      <c r="D324" s="195" t="s">
        <v>830</v>
      </c>
      <c r="E324" s="195" t="s">
        <v>471</v>
      </c>
      <c r="F324" s="194">
        <v>367575</v>
      </c>
      <c r="G324" s="194">
        <v>0</v>
      </c>
      <c r="H324" s="193">
        <v>0</v>
      </c>
    </row>
    <row r="325" spans="1:8" outlineLevel="6" x14ac:dyDescent="0.25">
      <c r="A325" s="140" t="s">
        <v>829</v>
      </c>
      <c r="B325" s="200" t="s">
        <v>1</v>
      </c>
      <c r="C325" s="200" t="s">
        <v>764</v>
      </c>
      <c r="D325" s="200" t="s">
        <v>828</v>
      </c>
      <c r="E325" s="199"/>
      <c r="F325" s="198">
        <v>3000000</v>
      </c>
      <c r="G325" s="198">
        <v>0</v>
      </c>
      <c r="H325" s="197">
        <v>0</v>
      </c>
    </row>
    <row r="326" spans="1:8" outlineLevel="7" x14ac:dyDescent="0.25">
      <c r="A326" s="196" t="s">
        <v>473</v>
      </c>
      <c r="B326" s="195" t="s">
        <v>1</v>
      </c>
      <c r="C326" s="195" t="s">
        <v>764</v>
      </c>
      <c r="D326" s="195" t="s">
        <v>828</v>
      </c>
      <c r="E326" s="195" t="s">
        <v>471</v>
      </c>
      <c r="F326" s="194">
        <v>3000000</v>
      </c>
      <c r="G326" s="194">
        <v>0</v>
      </c>
      <c r="H326" s="193">
        <v>0</v>
      </c>
    </row>
    <row r="327" spans="1:8" outlineLevel="5" x14ac:dyDescent="0.25">
      <c r="A327" s="145" t="s">
        <v>827</v>
      </c>
      <c r="B327" s="204" t="s">
        <v>1</v>
      </c>
      <c r="C327" s="204" t="s">
        <v>764</v>
      </c>
      <c r="D327" s="204" t="s">
        <v>826</v>
      </c>
      <c r="E327" s="203"/>
      <c r="F327" s="202">
        <v>1084000</v>
      </c>
      <c r="G327" s="202">
        <v>1084000</v>
      </c>
      <c r="H327" s="201">
        <v>1084000</v>
      </c>
    </row>
    <row r="328" spans="1:8" outlineLevel="6" x14ac:dyDescent="0.25">
      <c r="A328" s="140" t="s">
        <v>825</v>
      </c>
      <c r="B328" s="200" t="s">
        <v>1</v>
      </c>
      <c r="C328" s="200" t="s">
        <v>764</v>
      </c>
      <c r="D328" s="200" t="s">
        <v>824</v>
      </c>
      <c r="E328" s="199"/>
      <c r="F328" s="198">
        <v>1084000</v>
      </c>
      <c r="G328" s="198">
        <v>1084000</v>
      </c>
      <c r="H328" s="197">
        <v>1084000</v>
      </c>
    </row>
    <row r="329" spans="1:8" outlineLevel="7" x14ac:dyDescent="0.25">
      <c r="A329" s="196" t="s">
        <v>473</v>
      </c>
      <c r="B329" s="195" t="s">
        <v>1</v>
      </c>
      <c r="C329" s="195" t="s">
        <v>764</v>
      </c>
      <c r="D329" s="195" t="s">
        <v>824</v>
      </c>
      <c r="E329" s="195" t="s">
        <v>471</v>
      </c>
      <c r="F329" s="194">
        <v>1084000</v>
      </c>
      <c r="G329" s="194">
        <v>1084000</v>
      </c>
      <c r="H329" s="193">
        <v>1084000</v>
      </c>
    </row>
    <row r="330" spans="1:8" ht="25.5" outlineLevel="3" x14ac:dyDescent="0.25">
      <c r="A330" s="155" t="s">
        <v>430</v>
      </c>
      <c r="B330" s="212" t="s">
        <v>1</v>
      </c>
      <c r="C330" s="212" t="s">
        <v>764</v>
      </c>
      <c r="D330" s="212" t="s">
        <v>429</v>
      </c>
      <c r="E330" s="211"/>
      <c r="F330" s="210">
        <v>38893008.609999999</v>
      </c>
      <c r="G330" s="210">
        <v>25113422.609999999</v>
      </c>
      <c r="H330" s="209">
        <v>25113422.609999999</v>
      </c>
    </row>
    <row r="331" spans="1:8" ht="38.25" outlineLevel="4" x14ac:dyDescent="0.25">
      <c r="A331" s="150" t="s">
        <v>823</v>
      </c>
      <c r="B331" s="208" t="s">
        <v>1</v>
      </c>
      <c r="C331" s="208" t="s">
        <v>764</v>
      </c>
      <c r="D331" s="208" t="s">
        <v>822</v>
      </c>
      <c r="E331" s="207"/>
      <c r="F331" s="206">
        <v>29059356.280000001</v>
      </c>
      <c r="G331" s="206">
        <v>24391326.280000001</v>
      </c>
      <c r="H331" s="205">
        <v>24391326.280000001</v>
      </c>
    </row>
    <row r="332" spans="1:8" ht="25.5" outlineLevel="5" x14ac:dyDescent="0.25">
      <c r="A332" s="145" t="s">
        <v>821</v>
      </c>
      <c r="B332" s="204" t="s">
        <v>1</v>
      </c>
      <c r="C332" s="204" t="s">
        <v>764</v>
      </c>
      <c r="D332" s="204" t="s">
        <v>820</v>
      </c>
      <c r="E332" s="203"/>
      <c r="F332" s="202">
        <v>6184379</v>
      </c>
      <c r="G332" s="202">
        <v>6150780</v>
      </c>
      <c r="H332" s="201">
        <v>6150780</v>
      </c>
    </row>
    <row r="333" spans="1:8" ht="25.5" outlineLevel="6" x14ac:dyDescent="0.25">
      <c r="A333" s="140" t="s">
        <v>819</v>
      </c>
      <c r="B333" s="200" t="s">
        <v>1</v>
      </c>
      <c r="C333" s="200" t="s">
        <v>764</v>
      </c>
      <c r="D333" s="200" t="s">
        <v>818</v>
      </c>
      <c r="E333" s="199"/>
      <c r="F333" s="198">
        <v>6184379</v>
      </c>
      <c r="G333" s="198">
        <v>6150780</v>
      </c>
      <c r="H333" s="197">
        <v>6150780</v>
      </c>
    </row>
    <row r="334" spans="1:8" outlineLevel="7" x14ac:dyDescent="0.25">
      <c r="A334" s="196" t="s">
        <v>473</v>
      </c>
      <c r="B334" s="195" t="s">
        <v>1</v>
      </c>
      <c r="C334" s="195" t="s">
        <v>764</v>
      </c>
      <c r="D334" s="195" t="s">
        <v>818</v>
      </c>
      <c r="E334" s="195" t="s">
        <v>471</v>
      </c>
      <c r="F334" s="194">
        <v>6184379</v>
      </c>
      <c r="G334" s="194">
        <v>6150780</v>
      </c>
      <c r="H334" s="193">
        <v>6150780</v>
      </c>
    </row>
    <row r="335" spans="1:8" ht="25.5" outlineLevel="5" x14ac:dyDescent="0.25">
      <c r="A335" s="145" t="s">
        <v>817</v>
      </c>
      <c r="B335" s="204" t="s">
        <v>1</v>
      </c>
      <c r="C335" s="204" t="s">
        <v>764</v>
      </c>
      <c r="D335" s="204" t="s">
        <v>816</v>
      </c>
      <c r="E335" s="203"/>
      <c r="F335" s="202">
        <v>22874977.280000001</v>
      </c>
      <c r="G335" s="202">
        <v>18240546.280000001</v>
      </c>
      <c r="H335" s="201">
        <v>18240546.280000001</v>
      </c>
    </row>
    <row r="336" spans="1:8" ht="25.5" outlineLevel="6" x14ac:dyDescent="0.25">
      <c r="A336" s="140" t="s">
        <v>815</v>
      </c>
      <c r="B336" s="200" t="s">
        <v>1</v>
      </c>
      <c r="C336" s="200" t="s">
        <v>764</v>
      </c>
      <c r="D336" s="200" t="s">
        <v>814</v>
      </c>
      <c r="E336" s="199"/>
      <c r="F336" s="198">
        <v>10000000</v>
      </c>
      <c r="G336" s="198">
        <v>10000000</v>
      </c>
      <c r="H336" s="197">
        <v>10000000</v>
      </c>
    </row>
    <row r="337" spans="1:8" outlineLevel="7" x14ac:dyDescent="0.25">
      <c r="A337" s="196" t="s">
        <v>473</v>
      </c>
      <c r="B337" s="195" t="s">
        <v>1</v>
      </c>
      <c r="C337" s="195" t="s">
        <v>764</v>
      </c>
      <c r="D337" s="195" t="s">
        <v>814</v>
      </c>
      <c r="E337" s="195" t="s">
        <v>471</v>
      </c>
      <c r="F337" s="194">
        <v>10000000</v>
      </c>
      <c r="G337" s="194">
        <v>10000000</v>
      </c>
      <c r="H337" s="193">
        <v>10000000</v>
      </c>
    </row>
    <row r="338" spans="1:8" ht="25.5" outlineLevel="6" x14ac:dyDescent="0.25">
      <c r="A338" s="140" t="s">
        <v>813</v>
      </c>
      <c r="B338" s="200" t="s">
        <v>1</v>
      </c>
      <c r="C338" s="200" t="s">
        <v>764</v>
      </c>
      <c r="D338" s="200" t="s">
        <v>812</v>
      </c>
      <c r="E338" s="199"/>
      <c r="F338" s="198">
        <v>12874977.279999999</v>
      </c>
      <c r="G338" s="198">
        <v>8240546.2800000003</v>
      </c>
      <c r="H338" s="197">
        <v>8240546.2800000003</v>
      </c>
    </row>
    <row r="339" spans="1:8" outlineLevel="7" x14ac:dyDescent="0.25">
      <c r="A339" s="196" t="s">
        <v>473</v>
      </c>
      <c r="B339" s="195" t="s">
        <v>1</v>
      </c>
      <c r="C339" s="195" t="s">
        <v>764</v>
      </c>
      <c r="D339" s="195" t="s">
        <v>812</v>
      </c>
      <c r="E339" s="195" t="s">
        <v>471</v>
      </c>
      <c r="F339" s="194">
        <v>12874977.279999999</v>
      </c>
      <c r="G339" s="194">
        <v>8240546.2800000003</v>
      </c>
      <c r="H339" s="193">
        <v>8240546.2800000003</v>
      </c>
    </row>
    <row r="340" spans="1:8" ht="25.5" outlineLevel="4" x14ac:dyDescent="0.25">
      <c r="A340" s="150" t="s">
        <v>811</v>
      </c>
      <c r="B340" s="208" t="s">
        <v>1</v>
      </c>
      <c r="C340" s="208" t="s">
        <v>764</v>
      </c>
      <c r="D340" s="208" t="s">
        <v>810</v>
      </c>
      <c r="E340" s="207"/>
      <c r="F340" s="206">
        <v>9833652.3300000001</v>
      </c>
      <c r="G340" s="206">
        <v>722096.33</v>
      </c>
      <c r="H340" s="205">
        <v>722096.33</v>
      </c>
    </row>
    <row r="341" spans="1:8" outlineLevel="5" x14ac:dyDescent="0.25">
      <c r="A341" s="145" t="s">
        <v>809</v>
      </c>
      <c r="B341" s="204" t="s">
        <v>1</v>
      </c>
      <c r="C341" s="204" t="s">
        <v>764</v>
      </c>
      <c r="D341" s="204" t="s">
        <v>808</v>
      </c>
      <c r="E341" s="203"/>
      <c r="F341" s="202">
        <v>542096.32999999996</v>
      </c>
      <c r="G341" s="202">
        <v>542096.32999999996</v>
      </c>
      <c r="H341" s="201">
        <v>542096.32999999996</v>
      </c>
    </row>
    <row r="342" spans="1:8" ht="25.5" outlineLevel="6" x14ac:dyDescent="0.25">
      <c r="A342" s="140" t="s">
        <v>807</v>
      </c>
      <c r="B342" s="200" t="s">
        <v>1</v>
      </c>
      <c r="C342" s="200" t="s">
        <v>764</v>
      </c>
      <c r="D342" s="200" t="s">
        <v>806</v>
      </c>
      <c r="E342" s="199"/>
      <c r="F342" s="198">
        <v>530663</v>
      </c>
      <c r="G342" s="198">
        <v>530663</v>
      </c>
      <c r="H342" s="197">
        <v>530663</v>
      </c>
    </row>
    <row r="343" spans="1:8" outlineLevel="7" x14ac:dyDescent="0.25">
      <c r="A343" s="196" t="s">
        <v>473</v>
      </c>
      <c r="B343" s="195" t="s">
        <v>1</v>
      </c>
      <c r="C343" s="195" t="s">
        <v>764</v>
      </c>
      <c r="D343" s="195" t="s">
        <v>806</v>
      </c>
      <c r="E343" s="195" t="s">
        <v>471</v>
      </c>
      <c r="F343" s="194">
        <v>530663</v>
      </c>
      <c r="G343" s="194">
        <v>530663</v>
      </c>
      <c r="H343" s="193">
        <v>530663</v>
      </c>
    </row>
    <row r="344" spans="1:8" ht="38.25" outlineLevel="6" x14ac:dyDescent="0.25">
      <c r="A344" s="140" t="s">
        <v>805</v>
      </c>
      <c r="B344" s="200" t="s">
        <v>1</v>
      </c>
      <c r="C344" s="200" t="s">
        <v>764</v>
      </c>
      <c r="D344" s="200" t="s">
        <v>804</v>
      </c>
      <c r="E344" s="199"/>
      <c r="F344" s="198">
        <v>11433.33</v>
      </c>
      <c r="G344" s="198">
        <v>11433.33</v>
      </c>
      <c r="H344" s="197">
        <v>11433.33</v>
      </c>
    </row>
    <row r="345" spans="1:8" outlineLevel="7" x14ac:dyDescent="0.25">
      <c r="A345" s="196" t="s">
        <v>473</v>
      </c>
      <c r="B345" s="195" t="s">
        <v>1</v>
      </c>
      <c r="C345" s="195" t="s">
        <v>764</v>
      </c>
      <c r="D345" s="195" t="s">
        <v>804</v>
      </c>
      <c r="E345" s="195" t="s">
        <v>471</v>
      </c>
      <c r="F345" s="194">
        <v>11433.33</v>
      </c>
      <c r="G345" s="194">
        <v>11433.33</v>
      </c>
      <c r="H345" s="193">
        <v>11433.33</v>
      </c>
    </row>
    <row r="346" spans="1:8" ht="25.5" outlineLevel="5" x14ac:dyDescent="0.25">
      <c r="A346" s="145" t="s">
        <v>803</v>
      </c>
      <c r="B346" s="204" t="s">
        <v>1</v>
      </c>
      <c r="C346" s="204" t="s">
        <v>764</v>
      </c>
      <c r="D346" s="204" t="s">
        <v>802</v>
      </c>
      <c r="E346" s="203"/>
      <c r="F346" s="202">
        <v>9291556</v>
      </c>
      <c r="G346" s="202">
        <v>180000</v>
      </c>
      <c r="H346" s="201">
        <v>180000</v>
      </c>
    </row>
    <row r="347" spans="1:8" ht="25.5" outlineLevel="6" x14ac:dyDescent="0.25">
      <c r="A347" s="140" t="s">
        <v>801</v>
      </c>
      <c r="B347" s="200" t="s">
        <v>1</v>
      </c>
      <c r="C347" s="200" t="s">
        <v>764</v>
      </c>
      <c r="D347" s="200" t="s">
        <v>800</v>
      </c>
      <c r="E347" s="199"/>
      <c r="F347" s="198">
        <v>9291556</v>
      </c>
      <c r="G347" s="198">
        <v>180000</v>
      </c>
      <c r="H347" s="197">
        <v>180000</v>
      </c>
    </row>
    <row r="348" spans="1:8" outlineLevel="7" x14ac:dyDescent="0.25">
      <c r="A348" s="196" t="s">
        <v>473</v>
      </c>
      <c r="B348" s="195" t="s">
        <v>1</v>
      </c>
      <c r="C348" s="195" t="s">
        <v>764</v>
      </c>
      <c r="D348" s="195" t="s">
        <v>800</v>
      </c>
      <c r="E348" s="195" t="s">
        <v>471</v>
      </c>
      <c r="F348" s="194">
        <v>9291556</v>
      </c>
      <c r="G348" s="194">
        <v>180000</v>
      </c>
      <c r="H348" s="193">
        <v>180000</v>
      </c>
    </row>
    <row r="349" spans="1:8" ht="25.5" outlineLevel="3" x14ac:dyDescent="0.25">
      <c r="A349" s="155" t="s">
        <v>597</v>
      </c>
      <c r="B349" s="212" t="s">
        <v>1</v>
      </c>
      <c r="C349" s="212" t="s">
        <v>764</v>
      </c>
      <c r="D349" s="212" t="s">
        <v>596</v>
      </c>
      <c r="E349" s="211"/>
      <c r="F349" s="210">
        <v>2590384.91</v>
      </c>
      <c r="G349" s="210">
        <v>2141953.91</v>
      </c>
      <c r="H349" s="209">
        <v>2141953.91</v>
      </c>
    </row>
    <row r="350" spans="1:8" outlineLevel="5" x14ac:dyDescent="0.25">
      <c r="A350" s="145" t="s">
        <v>799</v>
      </c>
      <c r="B350" s="204" t="s">
        <v>1</v>
      </c>
      <c r="C350" s="204" t="s">
        <v>764</v>
      </c>
      <c r="D350" s="204" t="s">
        <v>798</v>
      </c>
      <c r="E350" s="203"/>
      <c r="F350" s="202">
        <v>2590384.91</v>
      </c>
      <c r="G350" s="202">
        <v>2141953.91</v>
      </c>
      <c r="H350" s="201">
        <v>2141953.91</v>
      </c>
    </row>
    <row r="351" spans="1:8" outlineLevel="6" x14ac:dyDescent="0.25">
      <c r="A351" s="140" t="s">
        <v>797</v>
      </c>
      <c r="B351" s="200" t="s">
        <v>1</v>
      </c>
      <c r="C351" s="200" t="s">
        <v>764</v>
      </c>
      <c r="D351" s="200" t="s">
        <v>796</v>
      </c>
      <c r="E351" s="199"/>
      <c r="F351" s="198">
        <v>240340</v>
      </c>
      <c r="G351" s="198">
        <v>113440</v>
      </c>
      <c r="H351" s="197">
        <v>113440</v>
      </c>
    </row>
    <row r="352" spans="1:8" outlineLevel="7" x14ac:dyDescent="0.25">
      <c r="A352" s="196" t="s">
        <v>473</v>
      </c>
      <c r="B352" s="195" t="s">
        <v>1</v>
      </c>
      <c r="C352" s="195" t="s">
        <v>764</v>
      </c>
      <c r="D352" s="195" t="s">
        <v>796</v>
      </c>
      <c r="E352" s="195" t="s">
        <v>471</v>
      </c>
      <c r="F352" s="194">
        <v>240340</v>
      </c>
      <c r="G352" s="194">
        <v>113440</v>
      </c>
      <c r="H352" s="193">
        <v>113440</v>
      </c>
    </row>
    <row r="353" spans="1:8" outlineLevel="6" x14ac:dyDescent="0.25">
      <c r="A353" s="140" t="s">
        <v>795</v>
      </c>
      <c r="B353" s="200" t="s">
        <v>1</v>
      </c>
      <c r="C353" s="200" t="s">
        <v>764</v>
      </c>
      <c r="D353" s="200" t="s">
        <v>794</v>
      </c>
      <c r="E353" s="199"/>
      <c r="F353" s="198">
        <v>896989</v>
      </c>
      <c r="G353" s="198">
        <v>575458</v>
      </c>
      <c r="H353" s="197">
        <v>575458</v>
      </c>
    </row>
    <row r="354" spans="1:8" outlineLevel="7" x14ac:dyDescent="0.25">
      <c r="A354" s="196" t="s">
        <v>473</v>
      </c>
      <c r="B354" s="195" t="s">
        <v>1</v>
      </c>
      <c r="C354" s="195" t="s">
        <v>764</v>
      </c>
      <c r="D354" s="195" t="s">
        <v>794</v>
      </c>
      <c r="E354" s="195" t="s">
        <v>471</v>
      </c>
      <c r="F354" s="194">
        <v>896989</v>
      </c>
      <c r="G354" s="194">
        <v>575458</v>
      </c>
      <c r="H354" s="193">
        <v>575458</v>
      </c>
    </row>
    <row r="355" spans="1:8" outlineLevel="6" x14ac:dyDescent="0.25">
      <c r="A355" s="140" t="s">
        <v>793</v>
      </c>
      <c r="B355" s="200" t="s">
        <v>1</v>
      </c>
      <c r="C355" s="200" t="s">
        <v>764</v>
      </c>
      <c r="D355" s="200" t="s">
        <v>792</v>
      </c>
      <c r="E355" s="199"/>
      <c r="F355" s="198">
        <v>394952.91</v>
      </c>
      <c r="G355" s="198">
        <v>394952.91</v>
      </c>
      <c r="H355" s="197">
        <v>394952.91</v>
      </c>
    </row>
    <row r="356" spans="1:8" outlineLevel="7" x14ac:dyDescent="0.25">
      <c r="A356" s="196" t="s">
        <v>473</v>
      </c>
      <c r="B356" s="195" t="s">
        <v>1</v>
      </c>
      <c r="C356" s="195" t="s">
        <v>764</v>
      </c>
      <c r="D356" s="195" t="s">
        <v>792</v>
      </c>
      <c r="E356" s="195" t="s">
        <v>471</v>
      </c>
      <c r="F356" s="194">
        <v>394952.91</v>
      </c>
      <c r="G356" s="194">
        <v>394952.91</v>
      </c>
      <c r="H356" s="193">
        <v>394952.91</v>
      </c>
    </row>
    <row r="357" spans="1:8" outlineLevel="6" x14ac:dyDescent="0.25">
      <c r="A357" s="140" t="s">
        <v>791</v>
      </c>
      <c r="B357" s="200" t="s">
        <v>1</v>
      </c>
      <c r="C357" s="200" t="s">
        <v>764</v>
      </c>
      <c r="D357" s="200" t="s">
        <v>790</v>
      </c>
      <c r="E357" s="199"/>
      <c r="F357" s="198">
        <v>638103</v>
      </c>
      <c r="G357" s="198">
        <v>638103</v>
      </c>
      <c r="H357" s="197">
        <v>638103</v>
      </c>
    </row>
    <row r="358" spans="1:8" outlineLevel="7" x14ac:dyDescent="0.25">
      <c r="A358" s="196" t="s">
        <v>473</v>
      </c>
      <c r="B358" s="195" t="s">
        <v>1</v>
      </c>
      <c r="C358" s="195" t="s">
        <v>764</v>
      </c>
      <c r="D358" s="195" t="s">
        <v>790</v>
      </c>
      <c r="E358" s="195" t="s">
        <v>471</v>
      </c>
      <c r="F358" s="194">
        <v>638103</v>
      </c>
      <c r="G358" s="194">
        <v>638103</v>
      </c>
      <c r="H358" s="193">
        <v>638103</v>
      </c>
    </row>
    <row r="359" spans="1:8" outlineLevel="6" x14ac:dyDescent="0.25">
      <c r="A359" s="140" t="s">
        <v>789</v>
      </c>
      <c r="B359" s="200" t="s">
        <v>1</v>
      </c>
      <c r="C359" s="200" t="s">
        <v>764</v>
      </c>
      <c r="D359" s="200" t="s">
        <v>788</v>
      </c>
      <c r="E359" s="199"/>
      <c r="F359" s="198">
        <v>420000</v>
      </c>
      <c r="G359" s="198">
        <v>420000</v>
      </c>
      <c r="H359" s="197">
        <v>420000</v>
      </c>
    </row>
    <row r="360" spans="1:8" outlineLevel="7" x14ac:dyDescent="0.25">
      <c r="A360" s="196" t="s">
        <v>473</v>
      </c>
      <c r="B360" s="195" t="s">
        <v>1</v>
      </c>
      <c r="C360" s="195" t="s">
        <v>764</v>
      </c>
      <c r="D360" s="195" t="s">
        <v>788</v>
      </c>
      <c r="E360" s="195" t="s">
        <v>471</v>
      </c>
      <c r="F360" s="194">
        <v>420000</v>
      </c>
      <c r="G360" s="194">
        <v>420000</v>
      </c>
      <c r="H360" s="193">
        <v>420000</v>
      </c>
    </row>
    <row r="361" spans="1:8" ht="38.25" outlineLevel="3" x14ac:dyDescent="0.25">
      <c r="A361" s="155" t="s">
        <v>781</v>
      </c>
      <c r="B361" s="212" t="s">
        <v>1</v>
      </c>
      <c r="C361" s="212" t="s">
        <v>764</v>
      </c>
      <c r="D361" s="212" t="s">
        <v>780</v>
      </c>
      <c r="E361" s="211"/>
      <c r="F361" s="210">
        <v>64191791.539999999</v>
      </c>
      <c r="G361" s="210">
        <v>5788082.29</v>
      </c>
      <c r="H361" s="209">
        <v>5788082.29</v>
      </c>
    </row>
    <row r="362" spans="1:8" outlineLevel="4" x14ac:dyDescent="0.25">
      <c r="A362" s="150" t="s">
        <v>779</v>
      </c>
      <c r="B362" s="208" t="s">
        <v>1</v>
      </c>
      <c r="C362" s="208" t="s">
        <v>764</v>
      </c>
      <c r="D362" s="208" t="s">
        <v>778</v>
      </c>
      <c r="E362" s="207"/>
      <c r="F362" s="206">
        <v>64191791.539999999</v>
      </c>
      <c r="G362" s="206">
        <v>5788082.29</v>
      </c>
      <c r="H362" s="205">
        <v>5788082.29</v>
      </c>
    </row>
    <row r="363" spans="1:8" outlineLevel="5" x14ac:dyDescent="0.25">
      <c r="A363" s="145" t="s">
        <v>777</v>
      </c>
      <c r="B363" s="204" t="s">
        <v>1</v>
      </c>
      <c r="C363" s="204" t="s">
        <v>764</v>
      </c>
      <c r="D363" s="204" t="s">
        <v>776</v>
      </c>
      <c r="E363" s="203"/>
      <c r="F363" s="202">
        <v>58026709.25</v>
      </c>
      <c r="G363" s="202">
        <v>0</v>
      </c>
      <c r="H363" s="201">
        <v>0</v>
      </c>
    </row>
    <row r="364" spans="1:8" outlineLevel="6" x14ac:dyDescent="0.25">
      <c r="A364" s="140" t="s">
        <v>775</v>
      </c>
      <c r="B364" s="200" t="s">
        <v>1</v>
      </c>
      <c r="C364" s="200" t="s">
        <v>764</v>
      </c>
      <c r="D364" s="200" t="s">
        <v>774</v>
      </c>
      <c r="E364" s="199"/>
      <c r="F364" s="198">
        <v>52952429.57</v>
      </c>
      <c r="G364" s="198">
        <v>0</v>
      </c>
      <c r="H364" s="197">
        <v>0</v>
      </c>
    </row>
    <row r="365" spans="1:8" outlineLevel="7" x14ac:dyDescent="0.25">
      <c r="A365" s="196" t="s">
        <v>473</v>
      </c>
      <c r="B365" s="195" t="s">
        <v>1</v>
      </c>
      <c r="C365" s="195" t="s">
        <v>764</v>
      </c>
      <c r="D365" s="195" t="s">
        <v>774</v>
      </c>
      <c r="E365" s="195" t="s">
        <v>471</v>
      </c>
      <c r="F365" s="194">
        <v>52952429.57</v>
      </c>
      <c r="G365" s="194">
        <v>0</v>
      </c>
      <c r="H365" s="193">
        <v>0</v>
      </c>
    </row>
    <row r="366" spans="1:8" outlineLevel="6" x14ac:dyDescent="0.25">
      <c r="A366" s="140" t="s">
        <v>773</v>
      </c>
      <c r="B366" s="200" t="s">
        <v>1</v>
      </c>
      <c r="C366" s="200" t="s">
        <v>764</v>
      </c>
      <c r="D366" s="200" t="s">
        <v>772</v>
      </c>
      <c r="E366" s="199"/>
      <c r="F366" s="198">
        <v>5074279.68</v>
      </c>
      <c r="G366" s="198">
        <v>0</v>
      </c>
      <c r="H366" s="197">
        <v>0</v>
      </c>
    </row>
    <row r="367" spans="1:8" outlineLevel="7" x14ac:dyDescent="0.25">
      <c r="A367" s="196" t="s">
        <v>473</v>
      </c>
      <c r="B367" s="195" t="s">
        <v>1</v>
      </c>
      <c r="C367" s="195" t="s">
        <v>764</v>
      </c>
      <c r="D367" s="195" t="s">
        <v>772</v>
      </c>
      <c r="E367" s="195" t="s">
        <v>471</v>
      </c>
      <c r="F367" s="194">
        <v>5074279.68</v>
      </c>
      <c r="G367" s="194">
        <v>0</v>
      </c>
      <c r="H367" s="193">
        <v>0</v>
      </c>
    </row>
    <row r="368" spans="1:8" outlineLevel="5" x14ac:dyDescent="0.25">
      <c r="A368" s="145" t="s">
        <v>771</v>
      </c>
      <c r="B368" s="204" t="s">
        <v>1</v>
      </c>
      <c r="C368" s="204" t="s">
        <v>764</v>
      </c>
      <c r="D368" s="204" t="s">
        <v>770</v>
      </c>
      <c r="E368" s="203"/>
      <c r="F368" s="202">
        <v>5788082.29</v>
      </c>
      <c r="G368" s="202">
        <v>5788082.29</v>
      </c>
      <c r="H368" s="201">
        <v>5788082.29</v>
      </c>
    </row>
    <row r="369" spans="1:8" outlineLevel="6" x14ac:dyDescent="0.25">
      <c r="A369" s="140" t="s">
        <v>769</v>
      </c>
      <c r="B369" s="200" t="s">
        <v>1</v>
      </c>
      <c r="C369" s="200" t="s">
        <v>764</v>
      </c>
      <c r="D369" s="200" t="s">
        <v>768</v>
      </c>
      <c r="E369" s="199"/>
      <c r="F369" s="198">
        <v>5788082.29</v>
      </c>
      <c r="G369" s="198">
        <v>5788082.29</v>
      </c>
      <c r="H369" s="197">
        <v>5788082.29</v>
      </c>
    </row>
    <row r="370" spans="1:8" outlineLevel="7" x14ac:dyDescent="0.25">
      <c r="A370" s="196" t="s">
        <v>473</v>
      </c>
      <c r="B370" s="195" t="s">
        <v>1</v>
      </c>
      <c r="C370" s="195" t="s">
        <v>764</v>
      </c>
      <c r="D370" s="195" t="s">
        <v>768</v>
      </c>
      <c r="E370" s="195" t="s">
        <v>471</v>
      </c>
      <c r="F370" s="194">
        <v>5788082.29</v>
      </c>
      <c r="G370" s="194">
        <v>5788082.29</v>
      </c>
      <c r="H370" s="193">
        <v>5788082.29</v>
      </c>
    </row>
    <row r="371" spans="1:8" ht="25.5" outlineLevel="5" x14ac:dyDescent="0.25">
      <c r="A371" s="145" t="s">
        <v>767</v>
      </c>
      <c r="B371" s="204" t="s">
        <v>1</v>
      </c>
      <c r="C371" s="204" t="s">
        <v>764</v>
      </c>
      <c r="D371" s="204" t="s">
        <v>766</v>
      </c>
      <c r="E371" s="203"/>
      <c r="F371" s="202">
        <v>377000</v>
      </c>
      <c r="G371" s="202">
        <v>0</v>
      </c>
      <c r="H371" s="201">
        <v>0</v>
      </c>
    </row>
    <row r="372" spans="1:8" ht="25.5" outlineLevel="6" x14ac:dyDescent="0.25">
      <c r="A372" s="140" t="s">
        <v>765</v>
      </c>
      <c r="B372" s="200" t="s">
        <v>1</v>
      </c>
      <c r="C372" s="200" t="s">
        <v>764</v>
      </c>
      <c r="D372" s="200" t="s">
        <v>763</v>
      </c>
      <c r="E372" s="199"/>
      <c r="F372" s="198">
        <v>377000</v>
      </c>
      <c r="G372" s="198">
        <v>0</v>
      </c>
      <c r="H372" s="197">
        <v>0</v>
      </c>
    </row>
    <row r="373" spans="1:8" outlineLevel="7" x14ac:dyDescent="0.25">
      <c r="A373" s="196" t="s">
        <v>473</v>
      </c>
      <c r="B373" s="195" t="s">
        <v>1</v>
      </c>
      <c r="C373" s="195" t="s">
        <v>764</v>
      </c>
      <c r="D373" s="195" t="s">
        <v>763</v>
      </c>
      <c r="E373" s="195" t="s">
        <v>471</v>
      </c>
      <c r="F373" s="194">
        <v>377000</v>
      </c>
      <c r="G373" s="194">
        <v>0</v>
      </c>
      <c r="H373" s="193">
        <v>0</v>
      </c>
    </row>
    <row r="374" spans="1:8" outlineLevel="2" x14ac:dyDescent="0.25">
      <c r="A374" s="217" t="s">
        <v>762</v>
      </c>
      <c r="B374" s="216" t="s">
        <v>1</v>
      </c>
      <c r="C374" s="216" t="s">
        <v>755</v>
      </c>
      <c r="D374" s="215"/>
      <c r="E374" s="215"/>
      <c r="F374" s="214">
        <v>30438554.280000001</v>
      </c>
      <c r="G374" s="214">
        <v>35070988.299999997</v>
      </c>
      <c r="H374" s="213">
        <v>35070848.299999997</v>
      </c>
    </row>
    <row r="375" spans="1:8" ht="25.5" outlineLevel="3" x14ac:dyDescent="0.25">
      <c r="A375" s="155" t="s">
        <v>430</v>
      </c>
      <c r="B375" s="212" t="s">
        <v>1</v>
      </c>
      <c r="C375" s="212" t="s">
        <v>755</v>
      </c>
      <c r="D375" s="212" t="s">
        <v>429</v>
      </c>
      <c r="E375" s="211"/>
      <c r="F375" s="210">
        <v>30438554.280000001</v>
      </c>
      <c r="G375" s="210">
        <v>35070988.299999997</v>
      </c>
      <c r="H375" s="209">
        <v>35070848.299999997</v>
      </c>
    </row>
    <row r="376" spans="1:8" ht="25.5" outlineLevel="4" x14ac:dyDescent="0.25">
      <c r="A376" s="150" t="s">
        <v>761</v>
      </c>
      <c r="B376" s="208" t="s">
        <v>1</v>
      </c>
      <c r="C376" s="208" t="s">
        <v>755</v>
      </c>
      <c r="D376" s="208" t="s">
        <v>760</v>
      </c>
      <c r="E376" s="207"/>
      <c r="F376" s="206">
        <v>30438554.280000001</v>
      </c>
      <c r="G376" s="206">
        <v>35070988.299999997</v>
      </c>
      <c r="H376" s="205">
        <v>35070848.299999997</v>
      </c>
    </row>
    <row r="377" spans="1:8" outlineLevel="5" x14ac:dyDescent="0.25">
      <c r="A377" s="145" t="s">
        <v>759</v>
      </c>
      <c r="B377" s="204" t="s">
        <v>1</v>
      </c>
      <c r="C377" s="204" t="s">
        <v>755</v>
      </c>
      <c r="D377" s="204" t="s">
        <v>758</v>
      </c>
      <c r="E377" s="203"/>
      <c r="F377" s="202">
        <v>30438554.280000001</v>
      </c>
      <c r="G377" s="202">
        <v>35070988.299999997</v>
      </c>
      <c r="H377" s="201">
        <v>35070848.299999997</v>
      </c>
    </row>
    <row r="378" spans="1:8" ht="25.5" outlineLevel="6" x14ac:dyDescent="0.25">
      <c r="A378" s="140" t="s">
        <v>404</v>
      </c>
      <c r="B378" s="200" t="s">
        <v>1</v>
      </c>
      <c r="C378" s="200" t="s">
        <v>755</v>
      </c>
      <c r="D378" s="200" t="s">
        <v>757</v>
      </c>
      <c r="E378" s="199"/>
      <c r="F378" s="198">
        <v>305000</v>
      </c>
      <c r="G378" s="198">
        <v>0</v>
      </c>
      <c r="H378" s="197">
        <v>0</v>
      </c>
    </row>
    <row r="379" spans="1:8" ht="38.25" outlineLevel="7" x14ac:dyDescent="0.25">
      <c r="A379" s="196" t="s">
        <v>505</v>
      </c>
      <c r="B379" s="195" t="s">
        <v>1</v>
      </c>
      <c r="C379" s="195" t="s">
        <v>755</v>
      </c>
      <c r="D379" s="195" t="s">
        <v>757</v>
      </c>
      <c r="E379" s="195" t="s">
        <v>504</v>
      </c>
      <c r="F379" s="194">
        <v>305000</v>
      </c>
      <c r="G379" s="194">
        <v>0</v>
      </c>
      <c r="H379" s="193">
        <v>0</v>
      </c>
    </row>
    <row r="380" spans="1:8" outlineLevel="6" x14ac:dyDescent="0.25">
      <c r="A380" s="140" t="s">
        <v>756</v>
      </c>
      <c r="B380" s="200" t="s">
        <v>1</v>
      </c>
      <c r="C380" s="200" t="s">
        <v>755</v>
      </c>
      <c r="D380" s="200" t="s">
        <v>754</v>
      </c>
      <c r="E380" s="199"/>
      <c r="F380" s="198">
        <v>30133554.280000001</v>
      </c>
      <c r="G380" s="198">
        <v>35070988.299999997</v>
      </c>
      <c r="H380" s="197">
        <v>35070848.299999997</v>
      </c>
    </row>
    <row r="381" spans="1:8" ht="38.25" outlineLevel="7" x14ac:dyDescent="0.25">
      <c r="A381" s="196" t="s">
        <v>505</v>
      </c>
      <c r="B381" s="195" t="s">
        <v>1</v>
      </c>
      <c r="C381" s="195" t="s">
        <v>755</v>
      </c>
      <c r="D381" s="195" t="s">
        <v>754</v>
      </c>
      <c r="E381" s="195" t="s">
        <v>504</v>
      </c>
      <c r="F381" s="194">
        <v>16444809.189999999</v>
      </c>
      <c r="G381" s="194">
        <v>21884218.260000002</v>
      </c>
      <c r="H381" s="193">
        <v>21884078.260000002</v>
      </c>
    </row>
    <row r="382" spans="1:8" outlineLevel="7" x14ac:dyDescent="0.25">
      <c r="A382" s="196" t="s">
        <v>473</v>
      </c>
      <c r="B382" s="195" t="s">
        <v>1</v>
      </c>
      <c r="C382" s="195" t="s">
        <v>755</v>
      </c>
      <c r="D382" s="195" t="s">
        <v>754</v>
      </c>
      <c r="E382" s="195" t="s">
        <v>471</v>
      </c>
      <c r="F382" s="194">
        <v>7782724.4299999997</v>
      </c>
      <c r="G382" s="194">
        <v>7312316.4299999997</v>
      </c>
      <c r="H382" s="193">
        <v>7312316.4299999997</v>
      </c>
    </row>
    <row r="383" spans="1:8" outlineLevel="7" x14ac:dyDescent="0.25">
      <c r="A383" s="196" t="s">
        <v>359</v>
      </c>
      <c r="B383" s="195" t="s">
        <v>1</v>
      </c>
      <c r="C383" s="195" t="s">
        <v>755</v>
      </c>
      <c r="D383" s="195" t="s">
        <v>754</v>
      </c>
      <c r="E383" s="195" t="s">
        <v>356</v>
      </c>
      <c r="F383" s="194">
        <v>5906020.6600000001</v>
      </c>
      <c r="G383" s="194">
        <v>5874453.6100000003</v>
      </c>
      <c r="H383" s="193">
        <v>5874453.6100000003</v>
      </c>
    </row>
    <row r="384" spans="1:8" outlineLevel="1" x14ac:dyDescent="0.25">
      <c r="A384" s="222" t="s">
        <v>753</v>
      </c>
      <c r="B384" s="221" t="s">
        <v>1</v>
      </c>
      <c r="C384" s="221" t="s">
        <v>752</v>
      </c>
      <c r="D384" s="220"/>
      <c r="E384" s="220"/>
      <c r="F384" s="219">
        <v>17591177.98</v>
      </c>
      <c r="G384" s="219">
        <v>0</v>
      </c>
      <c r="H384" s="218">
        <v>0</v>
      </c>
    </row>
    <row r="385" spans="1:8" outlineLevel="2" x14ac:dyDescent="0.25">
      <c r="A385" s="217" t="s">
        <v>751</v>
      </c>
      <c r="B385" s="216" t="s">
        <v>1</v>
      </c>
      <c r="C385" s="216" t="s">
        <v>737</v>
      </c>
      <c r="D385" s="215"/>
      <c r="E385" s="215"/>
      <c r="F385" s="214">
        <v>3105923</v>
      </c>
      <c r="G385" s="214">
        <v>0</v>
      </c>
      <c r="H385" s="213">
        <v>0</v>
      </c>
    </row>
    <row r="386" spans="1:8" ht="25.5" outlineLevel="3" x14ac:dyDescent="0.25">
      <c r="A386" s="155" t="s">
        <v>479</v>
      </c>
      <c r="B386" s="212" t="s">
        <v>1</v>
      </c>
      <c r="C386" s="212" t="s">
        <v>737</v>
      </c>
      <c r="D386" s="212" t="s">
        <v>478</v>
      </c>
      <c r="E386" s="211"/>
      <c r="F386" s="210">
        <v>3105923</v>
      </c>
      <c r="G386" s="210">
        <v>0</v>
      </c>
      <c r="H386" s="209">
        <v>0</v>
      </c>
    </row>
    <row r="387" spans="1:8" outlineLevel="4" x14ac:dyDescent="0.25">
      <c r="A387" s="150" t="s">
        <v>627</v>
      </c>
      <c r="B387" s="208" t="s">
        <v>1</v>
      </c>
      <c r="C387" s="208" t="s">
        <v>737</v>
      </c>
      <c r="D387" s="208" t="s">
        <v>626</v>
      </c>
      <c r="E387" s="207"/>
      <c r="F387" s="206">
        <v>3105923</v>
      </c>
      <c r="G387" s="206">
        <v>0</v>
      </c>
      <c r="H387" s="205">
        <v>0</v>
      </c>
    </row>
    <row r="388" spans="1:8" outlineLevel="5" x14ac:dyDescent="0.25">
      <c r="A388" s="145" t="s">
        <v>682</v>
      </c>
      <c r="B388" s="204" t="s">
        <v>1</v>
      </c>
      <c r="C388" s="204" t="s">
        <v>737</v>
      </c>
      <c r="D388" s="204" t="s">
        <v>681</v>
      </c>
      <c r="E388" s="203"/>
      <c r="F388" s="202">
        <v>3105923</v>
      </c>
      <c r="G388" s="202">
        <v>0</v>
      </c>
      <c r="H388" s="201">
        <v>0</v>
      </c>
    </row>
    <row r="389" spans="1:8" ht="25.5" outlineLevel="6" x14ac:dyDescent="0.25">
      <c r="A389" s="140" t="s">
        <v>750</v>
      </c>
      <c r="B389" s="200" t="s">
        <v>1</v>
      </c>
      <c r="C389" s="200" t="s">
        <v>737</v>
      </c>
      <c r="D389" s="200" t="s">
        <v>749</v>
      </c>
      <c r="E389" s="199"/>
      <c r="F389" s="198">
        <v>3105923</v>
      </c>
      <c r="G389" s="198">
        <v>0</v>
      </c>
      <c r="H389" s="197">
        <v>0</v>
      </c>
    </row>
    <row r="390" spans="1:8" outlineLevel="7" x14ac:dyDescent="0.25">
      <c r="A390" s="196" t="s">
        <v>473</v>
      </c>
      <c r="B390" s="195" t="s">
        <v>1</v>
      </c>
      <c r="C390" s="195" t="s">
        <v>737</v>
      </c>
      <c r="D390" s="195" t="s">
        <v>749</v>
      </c>
      <c r="E390" s="195" t="s">
        <v>471</v>
      </c>
      <c r="F390" s="194">
        <v>3105923</v>
      </c>
      <c r="G390" s="194">
        <v>0</v>
      </c>
      <c r="H390" s="193">
        <v>0</v>
      </c>
    </row>
    <row r="391" spans="1:8" outlineLevel="2" x14ac:dyDescent="0.25">
      <c r="A391" s="217" t="s">
        <v>735</v>
      </c>
      <c r="B391" s="216" t="s">
        <v>1</v>
      </c>
      <c r="C391" s="216" t="s">
        <v>693</v>
      </c>
      <c r="D391" s="215"/>
      <c r="E391" s="215"/>
      <c r="F391" s="214">
        <v>7741772.9800000004</v>
      </c>
      <c r="G391" s="214">
        <v>0</v>
      </c>
      <c r="H391" s="213">
        <v>0</v>
      </c>
    </row>
    <row r="392" spans="1:8" ht="25.5" outlineLevel="3" x14ac:dyDescent="0.25">
      <c r="A392" s="155" t="s">
        <v>479</v>
      </c>
      <c r="B392" s="212" t="s">
        <v>1</v>
      </c>
      <c r="C392" s="212" t="s">
        <v>693</v>
      </c>
      <c r="D392" s="212" t="s">
        <v>478</v>
      </c>
      <c r="E392" s="211"/>
      <c r="F392" s="210">
        <v>7741772.9800000004</v>
      </c>
      <c r="G392" s="210">
        <v>0</v>
      </c>
      <c r="H392" s="209">
        <v>0</v>
      </c>
    </row>
    <row r="393" spans="1:8" outlineLevel="4" x14ac:dyDescent="0.25">
      <c r="A393" s="150" t="s">
        <v>627</v>
      </c>
      <c r="B393" s="208" t="s">
        <v>1</v>
      </c>
      <c r="C393" s="208" t="s">
        <v>693</v>
      </c>
      <c r="D393" s="208" t="s">
        <v>626</v>
      </c>
      <c r="E393" s="207"/>
      <c r="F393" s="206">
        <v>7741772.9800000004</v>
      </c>
      <c r="G393" s="206">
        <v>0</v>
      </c>
      <c r="H393" s="205">
        <v>0</v>
      </c>
    </row>
    <row r="394" spans="1:8" outlineLevel="5" x14ac:dyDescent="0.25">
      <c r="A394" s="145" t="s">
        <v>682</v>
      </c>
      <c r="B394" s="204" t="s">
        <v>1</v>
      </c>
      <c r="C394" s="204" t="s">
        <v>693</v>
      </c>
      <c r="D394" s="204" t="s">
        <v>681</v>
      </c>
      <c r="E394" s="203"/>
      <c r="F394" s="202">
        <v>7741772.9800000004</v>
      </c>
      <c r="G394" s="202">
        <v>0</v>
      </c>
      <c r="H394" s="201">
        <v>0</v>
      </c>
    </row>
    <row r="395" spans="1:8" ht="25.5" outlineLevel="6" x14ac:dyDescent="0.25">
      <c r="A395" s="140" t="s">
        <v>721</v>
      </c>
      <c r="B395" s="200" t="s">
        <v>1</v>
      </c>
      <c r="C395" s="200" t="s">
        <v>693</v>
      </c>
      <c r="D395" s="200" t="s">
        <v>720</v>
      </c>
      <c r="E395" s="199"/>
      <c r="F395" s="198">
        <v>6181170.6699999999</v>
      </c>
      <c r="G395" s="198">
        <v>0</v>
      </c>
      <c r="H395" s="197">
        <v>0</v>
      </c>
    </row>
    <row r="396" spans="1:8" outlineLevel="7" x14ac:dyDescent="0.25">
      <c r="A396" s="196" t="s">
        <v>473</v>
      </c>
      <c r="B396" s="195" t="s">
        <v>1</v>
      </c>
      <c r="C396" s="195" t="s">
        <v>693</v>
      </c>
      <c r="D396" s="195" t="s">
        <v>720</v>
      </c>
      <c r="E396" s="195" t="s">
        <v>471</v>
      </c>
      <c r="F396" s="194">
        <v>6181170.6699999999</v>
      </c>
      <c r="G396" s="194">
        <v>0</v>
      </c>
      <c r="H396" s="193">
        <v>0</v>
      </c>
    </row>
    <row r="397" spans="1:8" ht="25.5" outlineLevel="6" x14ac:dyDescent="0.25">
      <c r="A397" s="140" t="s">
        <v>719</v>
      </c>
      <c r="B397" s="200" t="s">
        <v>1</v>
      </c>
      <c r="C397" s="200" t="s">
        <v>693</v>
      </c>
      <c r="D397" s="200" t="s">
        <v>718</v>
      </c>
      <c r="E397" s="199"/>
      <c r="F397" s="198">
        <v>1560602.31</v>
      </c>
      <c r="G397" s="198">
        <v>0</v>
      </c>
      <c r="H397" s="197">
        <v>0</v>
      </c>
    </row>
    <row r="398" spans="1:8" outlineLevel="7" x14ac:dyDescent="0.25">
      <c r="A398" s="196" t="s">
        <v>473</v>
      </c>
      <c r="B398" s="195" t="s">
        <v>1</v>
      </c>
      <c r="C398" s="195" t="s">
        <v>693</v>
      </c>
      <c r="D398" s="195" t="s">
        <v>718</v>
      </c>
      <c r="E398" s="195" t="s">
        <v>471</v>
      </c>
      <c r="F398" s="194">
        <v>1560602.31</v>
      </c>
      <c r="G398" s="194">
        <v>0</v>
      </c>
      <c r="H398" s="193">
        <v>0</v>
      </c>
    </row>
    <row r="399" spans="1:8" outlineLevel="2" x14ac:dyDescent="0.25">
      <c r="A399" s="217" t="s">
        <v>691</v>
      </c>
      <c r="B399" s="216" t="s">
        <v>1</v>
      </c>
      <c r="C399" s="216" t="s">
        <v>641</v>
      </c>
      <c r="D399" s="215"/>
      <c r="E399" s="215"/>
      <c r="F399" s="214">
        <v>6743482</v>
      </c>
      <c r="G399" s="214">
        <v>0</v>
      </c>
      <c r="H399" s="213">
        <v>0</v>
      </c>
    </row>
    <row r="400" spans="1:8" ht="25.5" outlineLevel="3" x14ac:dyDescent="0.25">
      <c r="A400" s="155" t="s">
        <v>646</v>
      </c>
      <c r="B400" s="212" t="s">
        <v>1</v>
      </c>
      <c r="C400" s="212" t="s">
        <v>641</v>
      </c>
      <c r="D400" s="212" t="s">
        <v>645</v>
      </c>
      <c r="E400" s="211"/>
      <c r="F400" s="210">
        <v>6743482</v>
      </c>
      <c r="G400" s="210">
        <v>0</v>
      </c>
      <c r="H400" s="209">
        <v>0</v>
      </c>
    </row>
    <row r="401" spans="1:8" outlineLevel="5" x14ac:dyDescent="0.25">
      <c r="A401" s="145" t="s">
        <v>644</v>
      </c>
      <c r="B401" s="204" t="s">
        <v>1</v>
      </c>
      <c r="C401" s="204" t="s">
        <v>641</v>
      </c>
      <c r="D401" s="204" t="s">
        <v>643</v>
      </c>
      <c r="E401" s="203"/>
      <c r="F401" s="202">
        <v>6743482</v>
      </c>
      <c r="G401" s="202">
        <v>0</v>
      </c>
      <c r="H401" s="201">
        <v>0</v>
      </c>
    </row>
    <row r="402" spans="1:8" outlineLevel="6" x14ac:dyDescent="0.25">
      <c r="A402" s="140" t="s">
        <v>642</v>
      </c>
      <c r="B402" s="200" t="s">
        <v>1</v>
      </c>
      <c r="C402" s="200" t="s">
        <v>641</v>
      </c>
      <c r="D402" s="200" t="s">
        <v>640</v>
      </c>
      <c r="E402" s="199"/>
      <c r="F402" s="198">
        <v>6743482</v>
      </c>
      <c r="G402" s="198">
        <v>0</v>
      </c>
      <c r="H402" s="197">
        <v>0</v>
      </c>
    </row>
    <row r="403" spans="1:8" outlineLevel="7" x14ac:dyDescent="0.25">
      <c r="A403" s="196" t="s">
        <v>473</v>
      </c>
      <c r="B403" s="195" t="s">
        <v>1</v>
      </c>
      <c r="C403" s="195" t="s">
        <v>641</v>
      </c>
      <c r="D403" s="195" t="s">
        <v>640</v>
      </c>
      <c r="E403" s="195" t="s">
        <v>471</v>
      </c>
      <c r="F403" s="194">
        <v>6743482</v>
      </c>
      <c r="G403" s="194">
        <v>0</v>
      </c>
      <c r="H403" s="193">
        <v>0</v>
      </c>
    </row>
    <row r="404" spans="1:8" outlineLevel="1" x14ac:dyDescent="0.25">
      <c r="A404" s="222" t="s">
        <v>602</v>
      </c>
      <c r="B404" s="221" t="s">
        <v>1</v>
      </c>
      <c r="C404" s="221" t="s">
        <v>601</v>
      </c>
      <c r="D404" s="220"/>
      <c r="E404" s="220"/>
      <c r="F404" s="219">
        <v>26057705.52</v>
      </c>
      <c r="G404" s="219">
        <v>222052.1</v>
      </c>
      <c r="H404" s="218">
        <v>483920.37</v>
      </c>
    </row>
    <row r="405" spans="1:8" outlineLevel="2" x14ac:dyDescent="0.25">
      <c r="A405" s="217" t="s">
        <v>600</v>
      </c>
      <c r="B405" s="216" t="s">
        <v>1</v>
      </c>
      <c r="C405" s="216" t="s">
        <v>537</v>
      </c>
      <c r="D405" s="215"/>
      <c r="E405" s="215"/>
      <c r="F405" s="214">
        <v>26057705.52</v>
      </c>
      <c r="G405" s="214">
        <v>222052.1</v>
      </c>
      <c r="H405" s="213">
        <v>483920.37</v>
      </c>
    </row>
    <row r="406" spans="1:8" ht="25.5" outlineLevel="3" x14ac:dyDescent="0.25">
      <c r="A406" s="155" t="s">
        <v>597</v>
      </c>
      <c r="B406" s="212" t="s">
        <v>1</v>
      </c>
      <c r="C406" s="212" t="s">
        <v>537</v>
      </c>
      <c r="D406" s="212" t="s">
        <v>596</v>
      </c>
      <c r="E406" s="211"/>
      <c r="F406" s="210">
        <v>26057705.52</v>
      </c>
      <c r="G406" s="210">
        <v>222052.1</v>
      </c>
      <c r="H406" s="209">
        <v>483920.37</v>
      </c>
    </row>
    <row r="407" spans="1:8" outlineLevel="5" x14ac:dyDescent="0.25">
      <c r="A407" s="145" t="s">
        <v>595</v>
      </c>
      <c r="B407" s="204" t="s">
        <v>1</v>
      </c>
      <c r="C407" s="204" t="s">
        <v>537</v>
      </c>
      <c r="D407" s="204" t="s">
        <v>594</v>
      </c>
      <c r="E407" s="203"/>
      <c r="F407" s="202">
        <v>5642082.0999999996</v>
      </c>
      <c r="G407" s="202">
        <v>222052.1</v>
      </c>
      <c r="H407" s="201">
        <v>483920.37</v>
      </c>
    </row>
    <row r="408" spans="1:8" ht="25.5" outlineLevel="6" x14ac:dyDescent="0.25">
      <c r="A408" s="140" t="s">
        <v>588</v>
      </c>
      <c r="B408" s="200" t="s">
        <v>1</v>
      </c>
      <c r="C408" s="200" t="s">
        <v>537</v>
      </c>
      <c r="D408" s="200" t="s">
        <v>587</v>
      </c>
      <c r="E408" s="199"/>
      <c r="F408" s="198">
        <v>3714870</v>
      </c>
      <c r="G408" s="198">
        <v>0</v>
      </c>
      <c r="H408" s="197">
        <v>0</v>
      </c>
    </row>
    <row r="409" spans="1:8" outlineLevel="7" x14ac:dyDescent="0.25">
      <c r="A409" s="196" t="s">
        <v>473</v>
      </c>
      <c r="B409" s="195" t="s">
        <v>1</v>
      </c>
      <c r="C409" s="195" t="s">
        <v>537</v>
      </c>
      <c r="D409" s="195" t="s">
        <v>587</v>
      </c>
      <c r="E409" s="195" t="s">
        <v>471</v>
      </c>
      <c r="F409" s="194">
        <v>3714870</v>
      </c>
      <c r="G409" s="194">
        <v>0</v>
      </c>
      <c r="H409" s="193">
        <v>0</v>
      </c>
    </row>
    <row r="410" spans="1:8" ht="25.5" outlineLevel="6" x14ac:dyDescent="0.25">
      <c r="A410" s="140" t="s">
        <v>586</v>
      </c>
      <c r="B410" s="200" t="s">
        <v>1</v>
      </c>
      <c r="C410" s="200" t="s">
        <v>537</v>
      </c>
      <c r="D410" s="200" t="s">
        <v>585</v>
      </c>
      <c r="E410" s="199"/>
      <c r="F410" s="198">
        <v>331500</v>
      </c>
      <c r="G410" s="198">
        <v>0</v>
      </c>
      <c r="H410" s="197">
        <v>0</v>
      </c>
    </row>
    <row r="411" spans="1:8" outlineLevel="7" x14ac:dyDescent="0.25">
      <c r="A411" s="196" t="s">
        <v>473</v>
      </c>
      <c r="B411" s="195" t="s">
        <v>1</v>
      </c>
      <c r="C411" s="195" t="s">
        <v>537</v>
      </c>
      <c r="D411" s="195" t="s">
        <v>585</v>
      </c>
      <c r="E411" s="195" t="s">
        <v>471</v>
      </c>
      <c r="F411" s="194">
        <v>331500</v>
      </c>
      <c r="G411" s="194">
        <v>0</v>
      </c>
      <c r="H411" s="193">
        <v>0</v>
      </c>
    </row>
    <row r="412" spans="1:8" ht="25.5" outlineLevel="6" x14ac:dyDescent="0.25">
      <c r="A412" s="140" t="s">
        <v>583</v>
      </c>
      <c r="B412" s="200" t="s">
        <v>1</v>
      </c>
      <c r="C412" s="200" t="s">
        <v>537</v>
      </c>
      <c r="D412" s="200" t="s">
        <v>582</v>
      </c>
      <c r="E412" s="199"/>
      <c r="F412" s="198">
        <v>1595712.1</v>
      </c>
      <c r="G412" s="198">
        <v>222052.1</v>
      </c>
      <c r="H412" s="197">
        <v>483920.37</v>
      </c>
    </row>
    <row r="413" spans="1:8" outlineLevel="7" x14ac:dyDescent="0.25">
      <c r="A413" s="196" t="s">
        <v>473</v>
      </c>
      <c r="B413" s="195" t="s">
        <v>1</v>
      </c>
      <c r="C413" s="195" t="s">
        <v>537</v>
      </c>
      <c r="D413" s="195" t="s">
        <v>582</v>
      </c>
      <c r="E413" s="195" t="s">
        <v>471</v>
      </c>
      <c r="F413" s="194">
        <v>1595712.1</v>
      </c>
      <c r="G413" s="194">
        <v>222052.1</v>
      </c>
      <c r="H413" s="193">
        <v>483920.37</v>
      </c>
    </row>
    <row r="414" spans="1:8" outlineLevel="5" x14ac:dyDescent="0.25">
      <c r="A414" s="145" t="s">
        <v>554</v>
      </c>
      <c r="B414" s="204" t="s">
        <v>1</v>
      </c>
      <c r="C414" s="204" t="s">
        <v>537</v>
      </c>
      <c r="D414" s="204" t="s">
        <v>553</v>
      </c>
      <c r="E414" s="203"/>
      <c r="F414" s="202">
        <v>2415623.42</v>
      </c>
      <c r="G414" s="202">
        <v>0</v>
      </c>
      <c r="H414" s="201">
        <v>0</v>
      </c>
    </row>
    <row r="415" spans="1:8" ht="25.5" outlineLevel="6" x14ac:dyDescent="0.25">
      <c r="A415" s="140" t="s">
        <v>552</v>
      </c>
      <c r="B415" s="200" t="s">
        <v>1</v>
      </c>
      <c r="C415" s="200" t="s">
        <v>537</v>
      </c>
      <c r="D415" s="200" t="s">
        <v>551</v>
      </c>
      <c r="E415" s="199"/>
      <c r="F415" s="198">
        <v>2415623.42</v>
      </c>
      <c r="G415" s="198">
        <v>0</v>
      </c>
      <c r="H415" s="197">
        <v>0</v>
      </c>
    </row>
    <row r="416" spans="1:8" outlineLevel="7" x14ac:dyDescent="0.25">
      <c r="A416" s="196" t="s">
        <v>373</v>
      </c>
      <c r="B416" s="195" t="s">
        <v>1</v>
      </c>
      <c r="C416" s="195" t="s">
        <v>537</v>
      </c>
      <c r="D416" s="195" t="s">
        <v>551</v>
      </c>
      <c r="E416" s="195" t="s">
        <v>370</v>
      </c>
      <c r="F416" s="194">
        <v>2415623.42</v>
      </c>
      <c r="G416" s="194">
        <v>0</v>
      </c>
      <c r="H416" s="193">
        <v>0</v>
      </c>
    </row>
    <row r="417" spans="1:8" ht="25.5" outlineLevel="5" x14ac:dyDescent="0.25">
      <c r="A417" s="145" t="s">
        <v>550</v>
      </c>
      <c r="B417" s="204" t="s">
        <v>1</v>
      </c>
      <c r="C417" s="204" t="s">
        <v>537</v>
      </c>
      <c r="D417" s="204" t="s">
        <v>549</v>
      </c>
      <c r="E417" s="203"/>
      <c r="F417" s="202">
        <v>18000000</v>
      </c>
      <c r="G417" s="202">
        <v>0</v>
      </c>
      <c r="H417" s="201">
        <v>0</v>
      </c>
    </row>
    <row r="418" spans="1:8" outlineLevel="6" x14ac:dyDescent="0.25">
      <c r="A418" s="140" t="s">
        <v>548</v>
      </c>
      <c r="B418" s="200" t="s">
        <v>1</v>
      </c>
      <c r="C418" s="200" t="s">
        <v>537</v>
      </c>
      <c r="D418" s="200" t="s">
        <v>547</v>
      </c>
      <c r="E418" s="199"/>
      <c r="F418" s="198">
        <v>11754000</v>
      </c>
      <c r="G418" s="198">
        <v>0</v>
      </c>
      <c r="H418" s="197">
        <v>0</v>
      </c>
    </row>
    <row r="419" spans="1:8" outlineLevel="7" x14ac:dyDescent="0.25">
      <c r="A419" s="196" t="s">
        <v>373</v>
      </c>
      <c r="B419" s="195" t="s">
        <v>1</v>
      </c>
      <c r="C419" s="195" t="s">
        <v>537</v>
      </c>
      <c r="D419" s="195" t="s">
        <v>547</v>
      </c>
      <c r="E419" s="195" t="s">
        <v>370</v>
      </c>
      <c r="F419" s="194">
        <v>11754000</v>
      </c>
      <c r="G419" s="194">
        <v>0</v>
      </c>
      <c r="H419" s="193">
        <v>0</v>
      </c>
    </row>
    <row r="420" spans="1:8" ht="25.5" outlineLevel="6" x14ac:dyDescent="0.25">
      <c r="A420" s="140" t="s">
        <v>546</v>
      </c>
      <c r="B420" s="200" t="s">
        <v>1</v>
      </c>
      <c r="C420" s="200" t="s">
        <v>537</v>
      </c>
      <c r="D420" s="200" t="s">
        <v>545</v>
      </c>
      <c r="E420" s="199"/>
      <c r="F420" s="198">
        <v>6246000</v>
      </c>
      <c r="G420" s="198">
        <v>0</v>
      </c>
      <c r="H420" s="197">
        <v>0</v>
      </c>
    </row>
    <row r="421" spans="1:8" outlineLevel="7" x14ac:dyDescent="0.25">
      <c r="A421" s="196" t="s">
        <v>373</v>
      </c>
      <c r="B421" s="195" t="s">
        <v>1</v>
      </c>
      <c r="C421" s="195" t="s">
        <v>537</v>
      </c>
      <c r="D421" s="195" t="s">
        <v>545</v>
      </c>
      <c r="E421" s="195" t="s">
        <v>370</v>
      </c>
      <c r="F421" s="194">
        <v>6246000</v>
      </c>
      <c r="G421" s="194">
        <v>0</v>
      </c>
      <c r="H421" s="193">
        <v>0</v>
      </c>
    </row>
    <row r="422" spans="1:8" outlineLevel="1" x14ac:dyDescent="0.25">
      <c r="A422" s="222" t="s">
        <v>535</v>
      </c>
      <c r="B422" s="221" t="s">
        <v>1</v>
      </c>
      <c r="C422" s="221" t="s">
        <v>534</v>
      </c>
      <c r="D422" s="220"/>
      <c r="E422" s="220"/>
      <c r="F422" s="219">
        <v>3000000</v>
      </c>
      <c r="G422" s="219">
        <v>0</v>
      </c>
      <c r="H422" s="218">
        <v>0</v>
      </c>
    </row>
    <row r="423" spans="1:8" outlineLevel="2" x14ac:dyDescent="0.25">
      <c r="A423" s="217" t="s">
        <v>533</v>
      </c>
      <c r="B423" s="216" t="s">
        <v>1</v>
      </c>
      <c r="C423" s="216" t="s">
        <v>529</v>
      </c>
      <c r="D423" s="215"/>
      <c r="E423" s="215"/>
      <c r="F423" s="214">
        <v>3000000</v>
      </c>
      <c r="G423" s="214">
        <v>0</v>
      </c>
      <c r="H423" s="213">
        <v>0</v>
      </c>
    </row>
    <row r="424" spans="1:8" outlineLevel="3" x14ac:dyDescent="0.25">
      <c r="A424" s="155" t="s">
        <v>532</v>
      </c>
      <c r="B424" s="212" t="s">
        <v>1</v>
      </c>
      <c r="C424" s="212" t="s">
        <v>529</v>
      </c>
      <c r="D424" s="212" t="s">
        <v>531</v>
      </c>
      <c r="E424" s="211"/>
      <c r="F424" s="210">
        <v>3000000</v>
      </c>
      <c r="G424" s="210">
        <v>0</v>
      </c>
      <c r="H424" s="209">
        <v>0</v>
      </c>
    </row>
    <row r="425" spans="1:8" ht="25.5" outlineLevel="6" x14ac:dyDescent="0.25">
      <c r="A425" s="140" t="s">
        <v>530</v>
      </c>
      <c r="B425" s="200" t="s">
        <v>1</v>
      </c>
      <c r="C425" s="200" t="s">
        <v>529</v>
      </c>
      <c r="D425" s="200" t="s">
        <v>528</v>
      </c>
      <c r="E425" s="199"/>
      <c r="F425" s="198">
        <v>3000000</v>
      </c>
      <c r="G425" s="198">
        <v>0</v>
      </c>
      <c r="H425" s="197">
        <v>0</v>
      </c>
    </row>
    <row r="426" spans="1:8" outlineLevel="7" x14ac:dyDescent="0.25">
      <c r="A426" s="196" t="s">
        <v>359</v>
      </c>
      <c r="B426" s="195" t="s">
        <v>1</v>
      </c>
      <c r="C426" s="195" t="s">
        <v>529</v>
      </c>
      <c r="D426" s="195" t="s">
        <v>528</v>
      </c>
      <c r="E426" s="195" t="s">
        <v>356</v>
      </c>
      <c r="F426" s="194">
        <v>3000000</v>
      </c>
      <c r="G426" s="194">
        <v>0</v>
      </c>
      <c r="H426" s="193">
        <v>0</v>
      </c>
    </row>
    <row r="427" spans="1:8" outlineLevel="1" x14ac:dyDescent="0.25">
      <c r="A427" s="222" t="s">
        <v>527</v>
      </c>
      <c r="B427" s="221" t="s">
        <v>1</v>
      </c>
      <c r="C427" s="221" t="s">
        <v>526</v>
      </c>
      <c r="D427" s="220"/>
      <c r="E427" s="220"/>
      <c r="F427" s="219">
        <v>81786273</v>
      </c>
      <c r="G427" s="219">
        <v>82463219.420000002</v>
      </c>
      <c r="H427" s="218">
        <v>85319819.420000002</v>
      </c>
    </row>
    <row r="428" spans="1:8" outlineLevel="2" x14ac:dyDescent="0.25">
      <c r="A428" s="217" t="s">
        <v>525</v>
      </c>
      <c r="B428" s="216" t="s">
        <v>1</v>
      </c>
      <c r="C428" s="216" t="s">
        <v>520</v>
      </c>
      <c r="D428" s="215"/>
      <c r="E428" s="215"/>
      <c r="F428" s="214">
        <v>4891599.72</v>
      </c>
      <c r="G428" s="214">
        <v>4891599.72</v>
      </c>
      <c r="H428" s="213">
        <v>4891599.72</v>
      </c>
    </row>
    <row r="429" spans="1:8" ht="25.5" outlineLevel="3" x14ac:dyDescent="0.25">
      <c r="A429" s="155" t="s">
        <v>366</v>
      </c>
      <c r="B429" s="212" t="s">
        <v>1</v>
      </c>
      <c r="C429" s="212" t="s">
        <v>520</v>
      </c>
      <c r="D429" s="212" t="s">
        <v>365</v>
      </c>
      <c r="E429" s="211"/>
      <c r="F429" s="210">
        <v>4891599.72</v>
      </c>
      <c r="G429" s="210">
        <v>4891599.72</v>
      </c>
      <c r="H429" s="209">
        <v>4891599.72</v>
      </c>
    </row>
    <row r="430" spans="1:8" ht="25.5" outlineLevel="4" x14ac:dyDescent="0.25">
      <c r="A430" s="150" t="s">
        <v>364</v>
      </c>
      <c r="B430" s="208" t="s">
        <v>1</v>
      </c>
      <c r="C430" s="208" t="s">
        <v>520</v>
      </c>
      <c r="D430" s="208" t="s">
        <v>363</v>
      </c>
      <c r="E430" s="207"/>
      <c r="F430" s="206">
        <v>4891599.72</v>
      </c>
      <c r="G430" s="206">
        <v>4891599.72</v>
      </c>
      <c r="H430" s="205">
        <v>4891599.72</v>
      </c>
    </row>
    <row r="431" spans="1:8" outlineLevel="5" x14ac:dyDescent="0.25">
      <c r="A431" s="145" t="s">
        <v>362</v>
      </c>
      <c r="B431" s="204" t="s">
        <v>1</v>
      </c>
      <c r="C431" s="204" t="s">
        <v>520</v>
      </c>
      <c r="D431" s="204" t="s">
        <v>361</v>
      </c>
      <c r="E431" s="203"/>
      <c r="F431" s="202">
        <v>4891599.72</v>
      </c>
      <c r="G431" s="202">
        <v>4891599.72</v>
      </c>
      <c r="H431" s="201">
        <v>4891599.72</v>
      </c>
    </row>
    <row r="432" spans="1:8" outlineLevel="6" x14ac:dyDescent="0.25">
      <c r="A432" s="140" t="s">
        <v>521</v>
      </c>
      <c r="B432" s="200" t="s">
        <v>1</v>
      </c>
      <c r="C432" s="200" t="s">
        <v>520</v>
      </c>
      <c r="D432" s="200" t="s">
        <v>524</v>
      </c>
      <c r="E432" s="199"/>
      <c r="F432" s="198">
        <v>4891599.72</v>
      </c>
      <c r="G432" s="198">
        <v>4891599.72</v>
      </c>
      <c r="H432" s="197">
        <v>4891599.72</v>
      </c>
    </row>
    <row r="433" spans="1:8" outlineLevel="7" x14ac:dyDescent="0.25">
      <c r="A433" s="196" t="s">
        <v>433</v>
      </c>
      <c r="B433" s="195" t="s">
        <v>1</v>
      </c>
      <c r="C433" s="195" t="s">
        <v>520</v>
      </c>
      <c r="D433" s="195" t="s">
        <v>524</v>
      </c>
      <c r="E433" s="195" t="s">
        <v>431</v>
      </c>
      <c r="F433" s="194">
        <v>4891599.72</v>
      </c>
      <c r="G433" s="194">
        <v>4891599.72</v>
      </c>
      <c r="H433" s="193">
        <v>4891599.72</v>
      </c>
    </row>
    <row r="434" spans="1:8" outlineLevel="2" x14ac:dyDescent="0.25">
      <c r="A434" s="217" t="s">
        <v>518</v>
      </c>
      <c r="B434" s="216" t="s">
        <v>1</v>
      </c>
      <c r="C434" s="216" t="s">
        <v>488</v>
      </c>
      <c r="D434" s="215"/>
      <c r="E434" s="215"/>
      <c r="F434" s="214">
        <v>2186729.58</v>
      </c>
      <c r="G434" s="214">
        <v>1322149</v>
      </c>
      <c r="H434" s="213">
        <v>1324049</v>
      </c>
    </row>
    <row r="435" spans="1:8" ht="25.5" outlineLevel="3" x14ac:dyDescent="0.25">
      <c r="A435" s="155" t="s">
        <v>444</v>
      </c>
      <c r="B435" s="212" t="s">
        <v>1</v>
      </c>
      <c r="C435" s="212" t="s">
        <v>488</v>
      </c>
      <c r="D435" s="212" t="s">
        <v>443</v>
      </c>
      <c r="E435" s="211"/>
      <c r="F435" s="210">
        <v>723749</v>
      </c>
      <c r="G435" s="210">
        <v>723749</v>
      </c>
      <c r="H435" s="209">
        <v>723749</v>
      </c>
    </row>
    <row r="436" spans="1:8" outlineLevel="5" x14ac:dyDescent="0.25">
      <c r="A436" s="145" t="s">
        <v>517</v>
      </c>
      <c r="B436" s="204" t="s">
        <v>1</v>
      </c>
      <c r="C436" s="204" t="s">
        <v>488</v>
      </c>
      <c r="D436" s="204" t="s">
        <v>516</v>
      </c>
      <c r="E436" s="203"/>
      <c r="F436" s="202">
        <v>723749</v>
      </c>
      <c r="G436" s="202">
        <v>723749</v>
      </c>
      <c r="H436" s="201">
        <v>723749</v>
      </c>
    </row>
    <row r="437" spans="1:8" ht="25.5" outlineLevel="6" x14ac:dyDescent="0.25">
      <c r="A437" s="140" t="s">
        <v>515</v>
      </c>
      <c r="B437" s="200" t="s">
        <v>1</v>
      </c>
      <c r="C437" s="200" t="s">
        <v>488</v>
      </c>
      <c r="D437" s="200" t="s">
        <v>514</v>
      </c>
      <c r="E437" s="199"/>
      <c r="F437" s="198">
        <v>723749</v>
      </c>
      <c r="G437" s="198">
        <v>723749</v>
      </c>
      <c r="H437" s="197">
        <v>723749</v>
      </c>
    </row>
    <row r="438" spans="1:8" outlineLevel="7" x14ac:dyDescent="0.25">
      <c r="A438" s="196" t="s">
        <v>433</v>
      </c>
      <c r="B438" s="195" t="s">
        <v>1</v>
      </c>
      <c r="C438" s="195" t="s">
        <v>488</v>
      </c>
      <c r="D438" s="195" t="s">
        <v>514</v>
      </c>
      <c r="E438" s="195" t="s">
        <v>431</v>
      </c>
      <c r="F438" s="194">
        <v>723749</v>
      </c>
      <c r="G438" s="194">
        <v>723749</v>
      </c>
      <c r="H438" s="193">
        <v>723749</v>
      </c>
    </row>
    <row r="439" spans="1:8" ht="25.5" outlineLevel="3" x14ac:dyDescent="0.25">
      <c r="A439" s="155" t="s">
        <v>511</v>
      </c>
      <c r="B439" s="212" t="s">
        <v>1</v>
      </c>
      <c r="C439" s="212" t="s">
        <v>488</v>
      </c>
      <c r="D439" s="212" t="s">
        <v>510</v>
      </c>
      <c r="E439" s="211"/>
      <c r="F439" s="210">
        <v>44600</v>
      </c>
      <c r="G439" s="210">
        <v>46400</v>
      </c>
      <c r="H439" s="209">
        <v>48300</v>
      </c>
    </row>
    <row r="440" spans="1:8" outlineLevel="4" x14ac:dyDescent="0.25">
      <c r="A440" s="150" t="s">
        <v>509</v>
      </c>
      <c r="B440" s="208" t="s">
        <v>1</v>
      </c>
      <c r="C440" s="208" t="s">
        <v>488</v>
      </c>
      <c r="D440" s="208" t="s">
        <v>508</v>
      </c>
      <c r="E440" s="207"/>
      <c r="F440" s="206">
        <v>44600</v>
      </c>
      <c r="G440" s="206">
        <v>46400</v>
      </c>
      <c r="H440" s="205">
        <v>48300</v>
      </c>
    </row>
    <row r="441" spans="1:8" outlineLevel="5" x14ac:dyDescent="0.25">
      <c r="A441" s="145" t="s">
        <v>507</v>
      </c>
      <c r="B441" s="204" t="s">
        <v>1</v>
      </c>
      <c r="C441" s="204" t="s">
        <v>488</v>
      </c>
      <c r="D441" s="204" t="s">
        <v>506</v>
      </c>
      <c r="E441" s="203"/>
      <c r="F441" s="202">
        <v>44600</v>
      </c>
      <c r="G441" s="202">
        <v>46400</v>
      </c>
      <c r="H441" s="201">
        <v>48300</v>
      </c>
    </row>
    <row r="442" spans="1:8" outlineLevel="6" x14ac:dyDescent="0.25">
      <c r="A442" s="140" t="s">
        <v>57</v>
      </c>
      <c r="B442" s="200" t="s">
        <v>1</v>
      </c>
      <c r="C442" s="200" t="s">
        <v>488</v>
      </c>
      <c r="D442" s="200" t="s">
        <v>503</v>
      </c>
      <c r="E442" s="199"/>
      <c r="F442" s="198">
        <v>44600</v>
      </c>
      <c r="G442" s="198">
        <v>46400</v>
      </c>
      <c r="H442" s="197">
        <v>48300</v>
      </c>
    </row>
    <row r="443" spans="1:8" ht="38.25" outlineLevel="7" x14ac:dyDescent="0.25">
      <c r="A443" s="196" t="s">
        <v>505</v>
      </c>
      <c r="B443" s="195" t="s">
        <v>1</v>
      </c>
      <c r="C443" s="195" t="s">
        <v>488</v>
      </c>
      <c r="D443" s="195" t="s">
        <v>503</v>
      </c>
      <c r="E443" s="195" t="s">
        <v>504</v>
      </c>
      <c r="F443" s="194">
        <v>600</v>
      </c>
      <c r="G443" s="194">
        <v>700</v>
      </c>
      <c r="H443" s="193">
        <v>800</v>
      </c>
    </row>
    <row r="444" spans="1:8" outlineLevel="7" x14ac:dyDescent="0.25">
      <c r="A444" s="196" t="s">
        <v>473</v>
      </c>
      <c r="B444" s="195" t="s">
        <v>1</v>
      </c>
      <c r="C444" s="195" t="s">
        <v>488</v>
      </c>
      <c r="D444" s="195" t="s">
        <v>503</v>
      </c>
      <c r="E444" s="195" t="s">
        <v>471</v>
      </c>
      <c r="F444" s="194">
        <v>44000</v>
      </c>
      <c r="G444" s="194">
        <v>45700</v>
      </c>
      <c r="H444" s="193">
        <v>47500</v>
      </c>
    </row>
    <row r="445" spans="1:8" ht="25.5" outlineLevel="3" x14ac:dyDescent="0.25">
      <c r="A445" s="155" t="s">
        <v>430</v>
      </c>
      <c r="B445" s="212" t="s">
        <v>1</v>
      </c>
      <c r="C445" s="212" t="s">
        <v>488</v>
      </c>
      <c r="D445" s="212" t="s">
        <v>429</v>
      </c>
      <c r="E445" s="211"/>
      <c r="F445" s="210">
        <v>866380.58</v>
      </c>
      <c r="G445" s="210">
        <v>0</v>
      </c>
      <c r="H445" s="209">
        <v>0</v>
      </c>
    </row>
    <row r="446" spans="1:8" ht="25.5" outlineLevel="4" x14ac:dyDescent="0.25">
      <c r="A446" s="150" t="s">
        <v>428</v>
      </c>
      <c r="B446" s="208" t="s">
        <v>1</v>
      </c>
      <c r="C446" s="208" t="s">
        <v>488</v>
      </c>
      <c r="D446" s="208" t="s">
        <v>427</v>
      </c>
      <c r="E446" s="207"/>
      <c r="F446" s="206">
        <v>866380.58</v>
      </c>
      <c r="G446" s="206">
        <v>0</v>
      </c>
      <c r="H446" s="205">
        <v>0</v>
      </c>
    </row>
    <row r="447" spans="1:8" ht="25.5" outlineLevel="5" x14ac:dyDescent="0.25">
      <c r="A447" s="145" t="s">
        <v>426</v>
      </c>
      <c r="B447" s="204" t="s">
        <v>1</v>
      </c>
      <c r="C447" s="204" t="s">
        <v>488</v>
      </c>
      <c r="D447" s="204" t="s">
        <v>425</v>
      </c>
      <c r="E447" s="203"/>
      <c r="F447" s="202">
        <v>866380.58</v>
      </c>
      <c r="G447" s="202">
        <v>0</v>
      </c>
      <c r="H447" s="201">
        <v>0</v>
      </c>
    </row>
    <row r="448" spans="1:8" ht="38.25" outlineLevel="6" x14ac:dyDescent="0.25">
      <c r="A448" s="140" t="s">
        <v>502</v>
      </c>
      <c r="B448" s="200" t="s">
        <v>1</v>
      </c>
      <c r="C448" s="200" t="s">
        <v>488</v>
      </c>
      <c r="D448" s="200" t="s">
        <v>501</v>
      </c>
      <c r="E448" s="199"/>
      <c r="F448" s="198">
        <v>866380.58</v>
      </c>
      <c r="G448" s="198">
        <v>0</v>
      </c>
      <c r="H448" s="197">
        <v>0</v>
      </c>
    </row>
    <row r="449" spans="1:8" outlineLevel="7" x14ac:dyDescent="0.25">
      <c r="A449" s="196" t="s">
        <v>359</v>
      </c>
      <c r="B449" s="195" t="s">
        <v>1</v>
      </c>
      <c r="C449" s="195" t="s">
        <v>488</v>
      </c>
      <c r="D449" s="195" t="s">
        <v>501</v>
      </c>
      <c r="E449" s="195" t="s">
        <v>356</v>
      </c>
      <c r="F449" s="194">
        <v>866380.58</v>
      </c>
      <c r="G449" s="194">
        <v>0</v>
      </c>
      <c r="H449" s="193">
        <v>0</v>
      </c>
    </row>
    <row r="450" spans="1:8" ht="25.5" outlineLevel="3" x14ac:dyDescent="0.25">
      <c r="A450" s="155" t="s">
        <v>366</v>
      </c>
      <c r="B450" s="212" t="s">
        <v>1</v>
      </c>
      <c r="C450" s="212" t="s">
        <v>488</v>
      </c>
      <c r="D450" s="212" t="s">
        <v>365</v>
      </c>
      <c r="E450" s="211"/>
      <c r="F450" s="210">
        <v>552000</v>
      </c>
      <c r="G450" s="210">
        <v>552000</v>
      </c>
      <c r="H450" s="209">
        <v>552000</v>
      </c>
    </row>
    <row r="451" spans="1:8" ht="25.5" outlineLevel="4" x14ac:dyDescent="0.25">
      <c r="A451" s="150" t="s">
        <v>364</v>
      </c>
      <c r="B451" s="208" t="s">
        <v>1</v>
      </c>
      <c r="C451" s="208" t="s">
        <v>488</v>
      </c>
      <c r="D451" s="208" t="s">
        <v>363</v>
      </c>
      <c r="E451" s="207"/>
      <c r="F451" s="206">
        <v>552000</v>
      </c>
      <c r="G451" s="206">
        <v>552000</v>
      </c>
      <c r="H451" s="205">
        <v>552000</v>
      </c>
    </row>
    <row r="452" spans="1:8" outlineLevel="5" x14ac:dyDescent="0.25">
      <c r="A452" s="145" t="s">
        <v>362</v>
      </c>
      <c r="B452" s="204" t="s">
        <v>1</v>
      </c>
      <c r="C452" s="204" t="s">
        <v>488</v>
      </c>
      <c r="D452" s="204" t="s">
        <v>361</v>
      </c>
      <c r="E452" s="203"/>
      <c r="F452" s="202">
        <v>552000</v>
      </c>
      <c r="G452" s="202">
        <v>552000</v>
      </c>
      <c r="H452" s="201">
        <v>552000</v>
      </c>
    </row>
    <row r="453" spans="1:8" ht="25.5" outlineLevel="6" x14ac:dyDescent="0.25">
      <c r="A453" s="140" t="s">
        <v>500</v>
      </c>
      <c r="B453" s="200" t="s">
        <v>1</v>
      </c>
      <c r="C453" s="200" t="s">
        <v>488</v>
      </c>
      <c r="D453" s="200" t="s">
        <v>499</v>
      </c>
      <c r="E453" s="199"/>
      <c r="F453" s="198">
        <v>552000</v>
      </c>
      <c r="G453" s="198">
        <v>552000</v>
      </c>
      <c r="H453" s="197">
        <v>552000</v>
      </c>
    </row>
    <row r="454" spans="1:8" outlineLevel="7" x14ac:dyDescent="0.25">
      <c r="A454" s="196" t="s">
        <v>433</v>
      </c>
      <c r="B454" s="195" t="s">
        <v>1</v>
      </c>
      <c r="C454" s="195" t="s">
        <v>488</v>
      </c>
      <c r="D454" s="195" t="s">
        <v>499</v>
      </c>
      <c r="E454" s="195" t="s">
        <v>431</v>
      </c>
      <c r="F454" s="194">
        <v>552000</v>
      </c>
      <c r="G454" s="194">
        <v>552000</v>
      </c>
      <c r="H454" s="193">
        <v>552000</v>
      </c>
    </row>
    <row r="455" spans="1:8" outlineLevel="2" x14ac:dyDescent="0.25">
      <c r="A455" s="217" t="s">
        <v>486</v>
      </c>
      <c r="B455" s="216" t="s">
        <v>1</v>
      </c>
      <c r="C455" s="216" t="s">
        <v>457</v>
      </c>
      <c r="D455" s="215"/>
      <c r="E455" s="215"/>
      <c r="F455" s="214">
        <v>71764554</v>
      </c>
      <c r="G455" s="214">
        <v>73306081</v>
      </c>
      <c r="H455" s="213">
        <v>76160781</v>
      </c>
    </row>
    <row r="456" spans="1:8" ht="25.5" outlineLevel="3" x14ac:dyDescent="0.25">
      <c r="A456" s="155" t="s">
        <v>444</v>
      </c>
      <c r="B456" s="212" t="s">
        <v>1</v>
      </c>
      <c r="C456" s="212" t="s">
        <v>457</v>
      </c>
      <c r="D456" s="212" t="s">
        <v>443</v>
      </c>
      <c r="E456" s="211"/>
      <c r="F456" s="210">
        <v>494561</v>
      </c>
      <c r="G456" s="210">
        <v>647061</v>
      </c>
      <c r="H456" s="209">
        <v>647061</v>
      </c>
    </row>
    <row r="457" spans="1:8" outlineLevel="5" x14ac:dyDescent="0.25">
      <c r="A457" s="145" t="s">
        <v>485</v>
      </c>
      <c r="B457" s="204" t="s">
        <v>1</v>
      </c>
      <c r="C457" s="204" t="s">
        <v>457</v>
      </c>
      <c r="D457" s="204" t="s">
        <v>484</v>
      </c>
      <c r="E457" s="203"/>
      <c r="F457" s="202">
        <v>494561</v>
      </c>
      <c r="G457" s="202">
        <v>647061</v>
      </c>
      <c r="H457" s="201">
        <v>647061</v>
      </c>
    </row>
    <row r="458" spans="1:8" ht="63.75" outlineLevel="6" x14ac:dyDescent="0.25">
      <c r="A458" s="140" t="s">
        <v>483</v>
      </c>
      <c r="B458" s="200" t="s">
        <v>1</v>
      </c>
      <c r="C458" s="200" t="s">
        <v>457</v>
      </c>
      <c r="D458" s="200" t="s">
        <v>482</v>
      </c>
      <c r="E458" s="199"/>
      <c r="F458" s="198">
        <v>305000</v>
      </c>
      <c r="G458" s="198">
        <v>457500</v>
      </c>
      <c r="H458" s="197">
        <v>457500</v>
      </c>
    </row>
    <row r="459" spans="1:8" outlineLevel="7" x14ac:dyDescent="0.25">
      <c r="A459" s="196" t="s">
        <v>473</v>
      </c>
      <c r="B459" s="195" t="s">
        <v>1</v>
      </c>
      <c r="C459" s="195" t="s">
        <v>457</v>
      </c>
      <c r="D459" s="195" t="s">
        <v>482</v>
      </c>
      <c r="E459" s="195" t="s">
        <v>471</v>
      </c>
      <c r="F459" s="194">
        <v>0</v>
      </c>
      <c r="G459" s="194">
        <v>457500</v>
      </c>
      <c r="H459" s="193">
        <v>457500</v>
      </c>
    </row>
    <row r="460" spans="1:8" outlineLevel="7" x14ac:dyDescent="0.25">
      <c r="A460" s="196" t="s">
        <v>433</v>
      </c>
      <c r="B460" s="195" t="s">
        <v>1</v>
      </c>
      <c r="C460" s="195" t="s">
        <v>457</v>
      </c>
      <c r="D460" s="195" t="s">
        <v>482</v>
      </c>
      <c r="E460" s="195" t="s">
        <v>431</v>
      </c>
      <c r="F460" s="194">
        <v>305000</v>
      </c>
      <c r="G460" s="194">
        <v>0</v>
      </c>
      <c r="H460" s="193">
        <v>0</v>
      </c>
    </row>
    <row r="461" spans="1:8" ht="25.5" outlineLevel="6" x14ac:dyDescent="0.25">
      <c r="A461" s="140" t="s">
        <v>481</v>
      </c>
      <c r="B461" s="200" t="s">
        <v>1</v>
      </c>
      <c r="C461" s="200" t="s">
        <v>457</v>
      </c>
      <c r="D461" s="200" t="s">
        <v>480</v>
      </c>
      <c r="E461" s="199"/>
      <c r="F461" s="198">
        <v>189561</v>
      </c>
      <c r="G461" s="198">
        <v>189561</v>
      </c>
      <c r="H461" s="197">
        <v>189561</v>
      </c>
    </row>
    <row r="462" spans="1:8" outlineLevel="7" x14ac:dyDescent="0.25">
      <c r="A462" s="196" t="s">
        <v>433</v>
      </c>
      <c r="B462" s="195" t="s">
        <v>1</v>
      </c>
      <c r="C462" s="195" t="s">
        <v>457</v>
      </c>
      <c r="D462" s="195" t="s">
        <v>480</v>
      </c>
      <c r="E462" s="195" t="s">
        <v>431</v>
      </c>
      <c r="F462" s="194">
        <v>189561</v>
      </c>
      <c r="G462" s="194">
        <v>189561</v>
      </c>
      <c r="H462" s="193">
        <v>189561</v>
      </c>
    </row>
    <row r="463" spans="1:8" ht="25.5" outlineLevel="3" x14ac:dyDescent="0.25">
      <c r="A463" s="155" t="s">
        <v>366</v>
      </c>
      <c r="B463" s="212" t="s">
        <v>1</v>
      </c>
      <c r="C463" s="212" t="s">
        <v>457</v>
      </c>
      <c r="D463" s="212" t="s">
        <v>365</v>
      </c>
      <c r="E463" s="211"/>
      <c r="F463" s="210">
        <v>71269993</v>
      </c>
      <c r="G463" s="210">
        <v>72659020</v>
      </c>
      <c r="H463" s="209">
        <v>75513720</v>
      </c>
    </row>
    <row r="464" spans="1:8" ht="25.5" outlineLevel="4" x14ac:dyDescent="0.25">
      <c r="A464" s="150" t="s">
        <v>364</v>
      </c>
      <c r="B464" s="208" t="s">
        <v>1</v>
      </c>
      <c r="C464" s="208" t="s">
        <v>457</v>
      </c>
      <c r="D464" s="208" t="s">
        <v>363</v>
      </c>
      <c r="E464" s="207"/>
      <c r="F464" s="206">
        <v>71269993</v>
      </c>
      <c r="G464" s="206">
        <v>72659020</v>
      </c>
      <c r="H464" s="205">
        <v>75513720</v>
      </c>
    </row>
    <row r="465" spans="1:8" outlineLevel="5" x14ac:dyDescent="0.25">
      <c r="A465" s="145" t="s">
        <v>362</v>
      </c>
      <c r="B465" s="204" t="s">
        <v>1</v>
      </c>
      <c r="C465" s="204" t="s">
        <v>457</v>
      </c>
      <c r="D465" s="204" t="s">
        <v>361</v>
      </c>
      <c r="E465" s="203"/>
      <c r="F465" s="202">
        <v>71269993</v>
      </c>
      <c r="G465" s="202">
        <v>72659020</v>
      </c>
      <c r="H465" s="201">
        <v>75513720</v>
      </c>
    </row>
    <row r="466" spans="1:8" ht="38.25" outlineLevel="6" x14ac:dyDescent="0.25">
      <c r="A466" s="140" t="s">
        <v>78</v>
      </c>
      <c r="B466" s="200" t="s">
        <v>1</v>
      </c>
      <c r="C466" s="200" t="s">
        <v>457</v>
      </c>
      <c r="D466" s="200" t="s">
        <v>469</v>
      </c>
      <c r="E466" s="199"/>
      <c r="F466" s="198">
        <v>1733700</v>
      </c>
      <c r="G466" s="198">
        <v>1803000</v>
      </c>
      <c r="H466" s="197">
        <v>1875100</v>
      </c>
    </row>
    <row r="467" spans="1:8" outlineLevel="7" x14ac:dyDescent="0.25">
      <c r="A467" s="196" t="s">
        <v>433</v>
      </c>
      <c r="B467" s="195" t="s">
        <v>1</v>
      </c>
      <c r="C467" s="195" t="s">
        <v>457</v>
      </c>
      <c r="D467" s="195" t="s">
        <v>469</v>
      </c>
      <c r="E467" s="195" t="s">
        <v>431</v>
      </c>
      <c r="F467" s="194">
        <v>1733700</v>
      </c>
      <c r="G467" s="194">
        <v>1803000</v>
      </c>
      <c r="H467" s="193">
        <v>1875100</v>
      </c>
    </row>
    <row r="468" spans="1:8" ht="38.25" outlineLevel="6" x14ac:dyDescent="0.25">
      <c r="A468" s="140" t="s">
        <v>122</v>
      </c>
      <c r="B468" s="200" t="s">
        <v>1</v>
      </c>
      <c r="C468" s="200" t="s">
        <v>457</v>
      </c>
      <c r="D468" s="200" t="s">
        <v>468</v>
      </c>
      <c r="E468" s="199"/>
      <c r="F468" s="198">
        <v>2139093</v>
      </c>
      <c r="G468" s="198">
        <v>1296420</v>
      </c>
      <c r="H468" s="197">
        <v>1296420</v>
      </c>
    </row>
    <row r="469" spans="1:8" outlineLevel="7" x14ac:dyDescent="0.25">
      <c r="A469" s="196" t="s">
        <v>433</v>
      </c>
      <c r="B469" s="195" t="s">
        <v>1</v>
      </c>
      <c r="C469" s="195" t="s">
        <v>457</v>
      </c>
      <c r="D469" s="195" t="s">
        <v>468</v>
      </c>
      <c r="E469" s="195" t="s">
        <v>431</v>
      </c>
      <c r="F469" s="194">
        <v>2139093</v>
      </c>
      <c r="G469" s="194">
        <v>1296420</v>
      </c>
      <c r="H469" s="193">
        <v>1296420</v>
      </c>
    </row>
    <row r="470" spans="1:8" ht="25.5" outlineLevel="6" x14ac:dyDescent="0.25">
      <c r="A470" s="140" t="s">
        <v>467</v>
      </c>
      <c r="B470" s="200" t="s">
        <v>1</v>
      </c>
      <c r="C470" s="200" t="s">
        <v>457</v>
      </c>
      <c r="D470" s="200" t="s">
        <v>466</v>
      </c>
      <c r="E470" s="199"/>
      <c r="F470" s="198">
        <v>66812700</v>
      </c>
      <c r="G470" s="198">
        <v>68951800</v>
      </c>
      <c r="H470" s="197">
        <v>71710000</v>
      </c>
    </row>
    <row r="471" spans="1:8" outlineLevel="7" x14ac:dyDescent="0.25">
      <c r="A471" s="196" t="s">
        <v>433</v>
      </c>
      <c r="B471" s="195" t="s">
        <v>1</v>
      </c>
      <c r="C471" s="195" t="s">
        <v>457</v>
      </c>
      <c r="D471" s="195" t="s">
        <v>466</v>
      </c>
      <c r="E471" s="195" t="s">
        <v>431</v>
      </c>
      <c r="F471" s="194">
        <v>66812700</v>
      </c>
      <c r="G471" s="194">
        <v>68951800</v>
      </c>
      <c r="H471" s="193">
        <v>71710000</v>
      </c>
    </row>
    <row r="472" spans="1:8" ht="38.25" outlineLevel="6" x14ac:dyDescent="0.25">
      <c r="A472" s="140" t="s">
        <v>126</v>
      </c>
      <c r="B472" s="200" t="s">
        <v>1</v>
      </c>
      <c r="C472" s="200" t="s">
        <v>457</v>
      </c>
      <c r="D472" s="200" t="s">
        <v>465</v>
      </c>
      <c r="E472" s="199"/>
      <c r="F472" s="198">
        <v>584500</v>
      </c>
      <c r="G472" s="198">
        <v>607800</v>
      </c>
      <c r="H472" s="197">
        <v>632200</v>
      </c>
    </row>
    <row r="473" spans="1:8" outlineLevel="7" x14ac:dyDescent="0.25">
      <c r="A473" s="196" t="s">
        <v>433</v>
      </c>
      <c r="B473" s="195" t="s">
        <v>1</v>
      </c>
      <c r="C473" s="195" t="s">
        <v>457</v>
      </c>
      <c r="D473" s="195" t="s">
        <v>465</v>
      </c>
      <c r="E473" s="195" t="s">
        <v>431</v>
      </c>
      <c r="F473" s="194">
        <v>584500</v>
      </c>
      <c r="G473" s="194">
        <v>607800</v>
      </c>
      <c r="H473" s="193">
        <v>632200</v>
      </c>
    </row>
    <row r="474" spans="1:8" outlineLevel="2" x14ac:dyDescent="0.25">
      <c r="A474" s="217" t="s">
        <v>455</v>
      </c>
      <c r="B474" s="216" t="s">
        <v>1</v>
      </c>
      <c r="C474" s="216" t="s">
        <v>421</v>
      </c>
      <c r="D474" s="215"/>
      <c r="E474" s="215"/>
      <c r="F474" s="214">
        <v>2943389.7</v>
      </c>
      <c r="G474" s="214">
        <v>2943389.7</v>
      </c>
      <c r="H474" s="213">
        <v>2943389.7</v>
      </c>
    </row>
    <row r="475" spans="1:8" ht="25.5" outlineLevel="3" x14ac:dyDescent="0.25">
      <c r="A475" s="155" t="s">
        <v>454</v>
      </c>
      <c r="B475" s="212" t="s">
        <v>1</v>
      </c>
      <c r="C475" s="212" t="s">
        <v>421</v>
      </c>
      <c r="D475" s="212" t="s">
        <v>453</v>
      </c>
      <c r="E475" s="211"/>
      <c r="F475" s="210">
        <v>544150</v>
      </c>
      <c r="G475" s="210">
        <v>544150</v>
      </c>
      <c r="H475" s="209">
        <v>544150</v>
      </c>
    </row>
    <row r="476" spans="1:8" outlineLevel="4" x14ac:dyDescent="0.25">
      <c r="A476" s="150" t="s">
        <v>452</v>
      </c>
      <c r="B476" s="208" t="s">
        <v>1</v>
      </c>
      <c r="C476" s="208" t="s">
        <v>421</v>
      </c>
      <c r="D476" s="208" t="s">
        <v>451</v>
      </c>
      <c r="E476" s="207"/>
      <c r="F476" s="206">
        <v>544150</v>
      </c>
      <c r="G476" s="206">
        <v>544150</v>
      </c>
      <c r="H476" s="205">
        <v>544150</v>
      </c>
    </row>
    <row r="477" spans="1:8" outlineLevel="5" x14ac:dyDescent="0.25">
      <c r="A477" s="145" t="s">
        <v>450</v>
      </c>
      <c r="B477" s="204" t="s">
        <v>1</v>
      </c>
      <c r="C477" s="204" t="s">
        <v>421</v>
      </c>
      <c r="D477" s="204" t="s">
        <v>449</v>
      </c>
      <c r="E477" s="203"/>
      <c r="F477" s="202">
        <v>544150</v>
      </c>
      <c r="G477" s="202">
        <v>544150</v>
      </c>
      <c r="H477" s="201">
        <v>544150</v>
      </c>
    </row>
    <row r="478" spans="1:8" ht="38.25" outlineLevel="6" x14ac:dyDescent="0.25">
      <c r="A478" s="140" t="s">
        <v>448</v>
      </c>
      <c r="B478" s="200" t="s">
        <v>1</v>
      </c>
      <c r="C478" s="200" t="s">
        <v>421</v>
      </c>
      <c r="D478" s="200" t="s">
        <v>447</v>
      </c>
      <c r="E478" s="199"/>
      <c r="F478" s="198">
        <v>424150</v>
      </c>
      <c r="G478" s="198">
        <v>424150</v>
      </c>
      <c r="H478" s="197">
        <v>424150</v>
      </c>
    </row>
    <row r="479" spans="1:8" ht="25.5" outlineLevel="7" x14ac:dyDescent="0.25">
      <c r="A479" s="196" t="s">
        <v>389</v>
      </c>
      <c r="B479" s="195" t="s">
        <v>1</v>
      </c>
      <c r="C479" s="195" t="s">
        <v>421</v>
      </c>
      <c r="D479" s="195" t="s">
        <v>447</v>
      </c>
      <c r="E479" s="195" t="s">
        <v>386</v>
      </c>
      <c r="F479" s="194">
        <v>424150</v>
      </c>
      <c r="G479" s="194">
        <v>424150</v>
      </c>
      <c r="H479" s="193">
        <v>424150</v>
      </c>
    </row>
    <row r="480" spans="1:8" ht="25.5" outlineLevel="6" x14ac:dyDescent="0.25">
      <c r="A480" s="140" t="s">
        <v>446</v>
      </c>
      <c r="B480" s="200" t="s">
        <v>1</v>
      </c>
      <c r="C480" s="200" t="s">
        <v>421</v>
      </c>
      <c r="D480" s="200" t="s">
        <v>445</v>
      </c>
      <c r="E480" s="199"/>
      <c r="F480" s="198">
        <v>120000</v>
      </c>
      <c r="G480" s="198">
        <v>120000</v>
      </c>
      <c r="H480" s="197">
        <v>120000</v>
      </c>
    </row>
    <row r="481" spans="1:8" ht="25.5" outlineLevel="7" x14ac:dyDescent="0.25">
      <c r="A481" s="196" t="s">
        <v>389</v>
      </c>
      <c r="B481" s="195" t="s">
        <v>1</v>
      </c>
      <c r="C481" s="195" t="s">
        <v>421</v>
      </c>
      <c r="D481" s="195" t="s">
        <v>445</v>
      </c>
      <c r="E481" s="195" t="s">
        <v>386</v>
      </c>
      <c r="F481" s="194">
        <v>120000</v>
      </c>
      <c r="G481" s="194">
        <v>120000</v>
      </c>
      <c r="H481" s="193">
        <v>120000</v>
      </c>
    </row>
    <row r="482" spans="1:8" ht="25.5" outlineLevel="3" x14ac:dyDescent="0.25">
      <c r="A482" s="155" t="s">
        <v>444</v>
      </c>
      <c r="B482" s="212" t="s">
        <v>1</v>
      </c>
      <c r="C482" s="212" t="s">
        <v>421</v>
      </c>
      <c r="D482" s="212" t="s">
        <v>443</v>
      </c>
      <c r="E482" s="211"/>
      <c r="F482" s="210">
        <v>1583000</v>
      </c>
      <c r="G482" s="210">
        <v>1583000</v>
      </c>
      <c r="H482" s="209">
        <v>1583000</v>
      </c>
    </row>
    <row r="483" spans="1:8" ht="25.5" outlineLevel="5" x14ac:dyDescent="0.25">
      <c r="A483" s="145" t="s">
        <v>442</v>
      </c>
      <c r="B483" s="204" t="s">
        <v>1</v>
      </c>
      <c r="C483" s="204" t="s">
        <v>421</v>
      </c>
      <c r="D483" s="204" t="s">
        <v>441</v>
      </c>
      <c r="E483" s="203"/>
      <c r="F483" s="202">
        <v>1583000</v>
      </c>
      <c r="G483" s="202">
        <v>1583000</v>
      </c>
      <c r="H483" s="201">
        <v>1583000</v>
      </c>
    </row>
    <row r="484" spans="1:8" ht="25.5" outlineLevel="6" x14ac:dyDescent="0.25">
      <c r="A484" s="140" t="s">
        <v>438</v>
      </c>
      <c r="B484" s="200" t="s">
        <v>1</v>
      </c>
      <c r="C484" s="200" t="s">
        <v>421</v>
      </c>
      <c r="D484" s="200" t="s">
        <v>437</v>
      </c>
      <c r="E484" s="199"/>
      <c r="F484" s="198">
        <v>1008000</v>
      </c>
      <c r="G484" s="198">
        <v>1008000</v>
      </c>
      <c r="H484" s="197">
        <v>1008000</v>
      </c>
    </row>
    <row r="485" spans="1:8" outlineLevel="7" x14ac:dyDescent="0.25">
      <c r="A485" s="196" t="s">
        <v>433</v>
      </c>
      <c r="B485" s="195" t="s">
        <v>1</v>
      </c>
      <c r="C485" s="195" t="s">
        <v>421</v>
      </c>
      <c r="D485" s="195" t="s">
        <v>437</v>
      </c>
      <c r="E485" s="195" t="s">
        <v>431</v>
      </c>
      <c r="F485" s="194">
        <v>1008000</v>
      </c>
      <c r="G485" s="194">
        <v>1008000</v>
      </c>
      <c r="H485" s="193">
        <v>1008000</v>
      </c>
    </row>
    <row r="486" spans="1:8" outlineLevel="6" x14ac:dyDescent="0.25">
      <c r="A486" s="140" t="s">
        <v>434</v>
      </c>
      <c r="B486" s="200" t="s">
        <v>1</v>
      </c>
      <c r="C486" s="200" t="s">
        <v>421</v>
      </c>
      <c r="D486" s="200" t="s">
        <v>432</v>
      </c>
      <c r="E486" s="199"/>
      <c r="F486" s="198">
        <v>575000</v>
      </c>
      <c r="G486" s="198">
        <v>575000</v>
      </c>
      <c r="H486" s="197">
        <v>575000</v>
      </c>
    </row>
    <row r="487" spans="1:8" outlineLevel="7" x14ac:dyDescent="0.25">
      <c r="A487" s="196" t="s">
        <v>433</v>
      </c>
      <c r="B487" s="195" t="s">
        <v>1</v>
      </c>
      <c r="C487" s="195" t="s">
        <v>421</v>
      </c>
      <c r="D487" s="195" t="s">
        <v>432</v>
      </c>
      <c r="E487" s="195" t="s">
        <v>431</v>
      </c>
      <c r="F487" s="194">
        <v>575000</v>
      </c>
      <c r="G487" s="194">
        <v>575000</v>
      </c>
      <c r="H487" s="193">
        <v>575000</v>
      </c>
    </row>
    <row r="488" spans="1:8" ht="25.5" outlineLevel="3" x14ac:dyDescent="0.25">
      <c r="A488" s="155" t="s">
        <v>430</v>
      </c>
      <c r="B488" s="212" t="s">
        <v>1</v>
      </c>
      <c r="C488" s="212" t="s">
        <v>421</v>
      </c>
      <c r="D488" s="212" t="s">
        <v>429</v>
      </c>
      <c r="E488" s="211"/>
      <c r="F488" s="210">
        <v>816239.7</v>
      </c>
      <c r="G488" s="210">
        <v>816239.7</v>
      </c>
      <c r="H488" s="209">
        <v>816239.7</v>
      </c>
    </row>
    <row r="489" spans="1:8" ht="25.5" outlineLevel="4" x14ac:dyDescent="0.25">
      <c r="A489" s="150" t="s">
        <v>428</v>
      </c>
      <c r="B489" s="208" t="s">
        <v>1</v>
      </c>
      <c r="C489" s="208" t="s">
        <v>421</v>
      </c>
      <c r="D489" s="208" t="s">
        <v>427</v>
      </c>
      <c r="E489" s="207"/>
      <c r="F489" s="206">
        <v>816239.7</v>
      </c>
      <c r="G489" s="206">
        <v>816239.7</v>
      </c>
      <c r="H489" s="205">
        <v>816239.7</v>
      </c>
    </row>
    <row r="490" spans="1:8" ht="25.5" outlineLevel="5" x14ac:dyDescent="0.25">
      <c r="A490" s="145" t="s">
        <v>426</v>
      </c>
      <c r="B490" s="204" t="s">
        <v>1</v>
      </c>
      <c r="C490" s="204" t="s">
        <v>421</v>
      </c>
      <c r="D490" s="204" t="s">
        <v>425</v>
      </c>
      <c r="E490" s="203"/>
      <c r="F490" s="202">
        <v>816239.7</v>
      </c>
      <c r="G490" s="202">
        <v>816239.7</v>
      </c>
      <c r="H490" s="201">
        <v>816239.7</v>
      </c>
    </row>
    <row r="491" spans="1:8" ht="51" outlineLevel="6" x14ac:dyDescent="0.25">
      <c r="A491" s="140" t="s">
        <v>424</v>
      </c>
      <c r="B491" s="200" t="s">
        <v>1</v>
      </c>
      <c r="C491" s="200" t="s">
        <v>421</v>
      </c>
      <c r="D491" s="200" t="s">
        <v>423</v>
      </c>
      <c r="E491" s="199"/>
      <c r="F491" s="198">
        <v>736651.7</v>
      </c>
      <c r="G491" s="198">
        <v>736651.7</v>
      </c>
      <c r="H491" s="197">
        <v>736651.7</v>
      </c>
    </row>
    <row r="492" spans="1:8" outlineLevel="7" x14ac:dyDescent="0.25">
      <c r="A492" s="196" t="s">
        <v>359</v>
      </c>
      <c r="B492" s="195" t="s">
        <v>1</v>
      </c>
      <c r="C492" s="195" t="s">
        <v>421</v>
      </c>
      <c r="D492" s="195" t="s">
        <v>423</v>
      </c>
      <c r="E492" s="195" t="s">
        <v>356</v>
      </c>
      <c r="F492" s="194">
        <v>736651.7</v>
      </c>
      <c r="G492" s="194">
        <v>736651.7</v>
      </c>
      <c r="H492" s="193">
        <v>736651.7</v>
      </c>
    </row>
    <row r="493" spans="1:8" ht="51" outlineLevel="6" x14ac:dyDescent="0.25">
      <c r="A493" s="140" t="s">
        <v>422</v>
      </c>
      <c r="B493" s="200" t="s">
        <v>1</v>
      </c>
      <c r="C493" s="200" t="s">
        <v>421</v>
      </c>
      <c r="D493" s="200" t="s">
        <v>420</v>
      </c>
      <c r="E493" s="199"/>
      <c r="F493" s="198">
        <v>79588</v>
      </c>
      <c r="G493" s="198">
        <v>79588</v>
      </c>
      <c r="H493" s="197">
        <v>79588</v>
      </c>
    </row>
    <row r="494" spans="1:8" outlineLevel="7" x14ac:dyDescent="0.25">
      <c r="A494" s="196" t="s">
        <v>359</v>
      </c>
      <c r="B494" s="195" t="s">
        <v>1</v>
      </c>
      <c r="C494" s="195" t="s">
        <v>421</v>
      </c>
      <c r="D494" s="195" t="s">
        <v>420</v>
      </c>
      <c r="E494" s="195" t="s">
        <v>356</v>
      </c>
      <c r="F494" s="194">
        <v>79588</v>
      </c>
      <c r="G494" s="194">
        <v>79588</v>
      </c>
      <c r="H494" s="193">
        <v>79588</v>
      </c>
    </row>
    <row r="495" spans="1:8" outlineLevel="1" x14ac:dyDescent="0.25">
      <c r="A495" s="222" t="s">
        <v>419</v>
      </c>
      <c r="B495" s="221" t="s">
        <v>1</v>
      </c>
      <c r="C495" s="221" t="s">
        <v>418</v>
      </c>
      <c r="D495" s="220"/>
      <c r="E495" s="220"/>
      <c r="F495" s="219">
        <v>12318356.5</v>
      </c>
      <c r="G495" s="219">
        <v>0</v>
      </c>
      <c r="H495" s="218">
        <v>0</v>
      </c>
    </row>
    <row r="496" spans="1:8" outlineLevel="2" x14ac:dyDescent="0.25">
      <c r="A496" s="217" t="s">
        <v>385</v>
      </c>
      <c r="B496" s="216" t="s">
        <v>1</v>
      </c>
      <c r="C496" s="216" t="s">
        <v>372</v>
      </c>
      <c r="D496" s="215"/>
      <c r="E496" s="215"/>
      <c r="F496" s="214">
        <v>12318356.5</v>
      </c>
      <c r="G496" s="214">
        <v>0</v>
      </c>
      <c r="H496" s="213">
        <v>0</v>
      </c>
    </row>
    <row r="497" spans="1:8" ht="25.5" outlineLevel="3" x14ac:dyDescent="0.25">
      <c r="A497" s="155" t="s">
        <v>384</v>
      </c>
      <c r="B497" s="212" t="s">
        <v>1</v>
      </c>
      <c r="C497" s="212" t="s">
        <v>372</v>
      </c>
      <c r="D497" s="212" t="s">
        <v>383</v>
      </c>
      <c r="E497" s="211"/>
      <c r="F497" s="210">
        <v>12318356.5</v>
      </c>
      <c r="G497" s="210">
        <v>0</v>
      </c>
      <c r="H497" s="209">
        <v>0</v>
      </c>
    </row>
    <row r="498" spans="1:8" outlineLevel="4" x14ac:dyDescent="0.25">
      <c r="A498" s="150" t="s">
        <v>382</v>
      </c>
      <c r="B498" s="208" t="s">
        <v>1</v>
      </c>
      <c r="C498" s="208" t="s">
        <v>372</v>
      </c>
      <c r="D498" s="208" t="s">
        <v>381</v>
      </c>
      <c r="E498" s="207"/>
      <c r="F498" s="206">
        <v>12318356.5</v>
      </c>
      <c r="G498" s="206">
        <v>0</v>
      </c>
      <c r="H498" s="205">
        <v>0</v>
      </c>
    </row>
    <row r="499" spans="1:8" ht="25.5" outlineLevel="5" x14ac:dyDescent="0.25">
      <c r="A499" s="145" t="s">
        <v>380</v>
      </c>
      <c r="B499" s="204" t="s">
        <v>1</v>
      </c>
      <c r="C499" s="204" t="s">
        <v>372</v>
      </c>
      <c r="D499" s="204" t="s">
        <v>379</v>
      </c>
      <c r="E499" s="203"/>
      <c r="F499" s="202">
        <v>12318356.5</v>
      </c>
      <c r="G499" s="202">
        <v>0</v>
      </c>
      <c r="H499" s="201">
        <v>0</v>
      </c>
    </row>
    <row r="500" spans="1:8" ht="25.5" outlineLevel="6" x14ac:dyDescent="0.25">
      <c r="A500" s="140" t="s">
        <v>378</v>
      </c>
      <c r="B500" s="200" t="s">
        <v>1</v>
      </c>
      <c r="C500" s="200" t="s">
        <v>372</v>
      </c>
      <c r="D500" s="200" t="s">
        <v>377</v>
      </c>
      <c r="E500" s="199"/>
      <c r="F500" s="198">
        <v>757356.5</v>
      </c>
      <c r="G500" s="198">
        <v>0</v>
      </c>
      <c r="H500" s="197">
        <v>0</v>
      </c>
    </row>
    <row r="501" spans="1:8" outlineLevel="7" x14ac:dyDescent="0.25">
      <c r="A501" s="196" t="s">
        <v>373</v>
      </c>
      <c r="B501" s="195" t="s">
        <v>1</v>
      </c>
      <c r="C501" s="195" t="s">
        <v>372</v>
      </c>
      <c r="D501" s="195" t="s">
        <v>377</v>
      </c>
      <c r="E501" s="195" t="s">
        <v>370</v>
      </c>
      <c r="F501" s="194">
        <v>757356.5</v>
      </c>
      <c r="G501" s="194">
        <v>0</v>
      </c>
      <c r="H501" s="193">
        <v>0</v>
      </c>
    </row>
    <row r="502" spans="1:8" ht="25.5" outlineLevel="6" x14ac:dyDescent="0.25">
      <c r="A502" s="140" t="s">
        <v>376</v>
      </c>
      <c r="B502" s="200" t="s">
        <v>1</v>
      </c>
      <c r="C502" s="200" t="s">
        <v>372</v>
      </c>
      <c r="D502" s="200" t="s">
        <v>375</v>
      </c>
      <c r="E502" s="199"/>
      <c r="F502" s="198">
        <v>7549333</v>
      </c>
      <c r="G502" s="198">
        <v>0</v>
      </c>
      <c r="H502" s="197">
        <v>0</v>
      </c>
    </row>
    <row r="503" spans="1:8" outlineLevel="7" x14ac:dyDescent="0.25">
      <c r="A503" s="196" t="s">
        <v>373</v>
      </c>
      <c r="B503" s="195" t="s">
        <v>1</v>
      </c>
      <c r="C503" s="195" t="s">
        <v>372</v>
      </c>
      <c r="D503" s="195" t="s">
        <v>375</v>
      </c>
      <c r="E503" s="195" t="s">
        <v>370</v>
      </c>
      <c r="F503" s="194">
        <v>7549333</v>
      </c>
      <c r="G503" s="194">
        <v>0</v>
      </c>
      <c r="H503" s="193">
        <v>0</v>
      </c>
    </row>
    <row r="504" spans="1:8" ht="25.5" outlineLevel="6" x14ac:dyDescent="0.25">
      <c r="A504" s="140" t="s">
        <v>374</v>
      </c>
      <c r="B504" s="200" t="s">
        <v>1</v>
      </c>
      <c r="C504" s="200" t="s">
        <v>372</v>
      </c>
      <c r="D504" s="200" t="s">
        <v>371</v>
      </c>
      <c r="E504" s="199"/>
      <c r="F504" s="198">
        <v>4011667</v>
      </c>
      <c r="G504" s="198">
        <v>0</v>
      </c>
      <c r="H504" s="197">
        <v>0</v>
      </c>
    </row>
    <row r="505" spans="1:8" outlineLevel="7" x14ac:dyDescent="0.25">
      <c r="A505" s="196" t="s">
        <v>373</v>
      </c>
      <c r="B505" s="195" t="s">
        <v>1</v>
      </c>
      <c r="C505" s="195" t="s">
        <v>372</v>
      </c>
      <c r="D505" s="195" t="s">
        <v>371</v>
      </c>
      <c r="E505" s="195" t="s">
        <v>370</v>
      </c>
      <c r="F505" s="194">
        <v>4011667</v>
      </c>
      <c r="G505" s="194">
        <v>0</v>
      </c>
      <c r="H505" s="193">
        <v>0</v>
      </c>
    </row>
    <row r="506" spans="1:8" outlineLevel="1" x14ac:dyDescent="0.25">
      <c r="A506" s="222" t="s">
        <v>369</v>
      </c>
      <c r="B506" s="221" t="s">
        <v>1</v>
      </c>
      <c r="C506" s="221" t="s">
        <v>368</v>
      </c>
      <c r="D506" s="220"/>
      <c r="E506" s="220"/>
      <c r="F506" s="219">
        <v>1900000</v>
      </c>
      <c r="G506" s="219">
        <v>1900000</v>
      </c>
      <c r="H506" s="218">
        <v>1900000</v>
      </c>
    </row>
    <row r="507" spans="1:8" outlineLevel="2" x14ac:dyDescent="0.25">
      <c r="A507" s="217" t="s">
        <v>367</v>
      </c>
      <c r="B507" s="216" t="s">
        <v>1</v>
      </c>
      <c r="C507" s="216" t="s">
        <v>358</v>
      </c>
      <c r="D507" s="215"/>
      <c r="E507" s="215"/>
      <c r="F507" s="214">
        <v>1900000</v>
      </c>
      <c r="G507" s="214">
        <v>1900000</v>
      </c>
      <c r="H507" s="213">
        <v>1900000</v>
      </c>
    </row>
    <row r="508" spans="1:8" ht="25.5" outlineLevel="3" x14ac:dyDescent="0.25">
      <c r="A508" s="155" t="s">
        <v>366</v>
      </c>
      <c r="B508" s="212" t="s">
        <v>1</v>
      </c>
      <c r="C508" s="212" t="s">
        <v>358</v>
      </c>
      <c r="D508" s="212" t="s">
        <v>365</v>
      </c>
      <c r="E508" s="211"/>
      <c r="F508" s="210">
        <v>1900000</v>
      </c>
      <c r="G508" s="210">
        <v>1900000</v>
      </c>
      <c r="H508" s="209">
        <v>1900000</v>
      </c>
    </row>
    <row r="509" spans="1:8" ht="25.5" outlineLevel="4" x14ac:dyDescent="0.25">
      <c r="A509" s="150" t="s">
        <v>364</v>
      </c>
      <c r="B509" s="208" t="s">
        <v>1</v>
      </c>
      <c r="C509" s="208" t="s">
        <v>358</v>
      </c>
      <c r="D509" s="208" t="s">
        <v>363</v>
      </c>
      <c r="E509" s="207"/>
      <c r="F509" s="206">
        <v>1900000</v>
      </c>
      <c r="G509" s="206">
        <v>1900000</v>
      </c>
      <c r="H509" s="205">
        <v>1900000</v>
      </c>
    </row>
    <row r="510" spans="1:8" outlineLevel="5" x14ac:dyDescent="0.25">
      <c r="A510" s="145" t="s">
        <v>362</v>
      </c>
      <c r="B510" s="204" t="s">
        <v>1</v>
      </c>
      <c r="C510" s="204" t="s">
        <v>358</v>
      </c>
      <c r="D510" s="204" t="s">
        <v>361</v>
      </c>
      <c r="E510" s="203"/>
      <c r="F510" s="202">
        <v>1900000</v>
      </c>
      <c r="G510" s="202">
        <v>1900000</v>
      </c>
      <c r="H510" s="201">
        <v>1900000</v>
      </c>
    </row>
    <row r="511" spans="1:8" ht="38.25" outlineLevel="6" x14ac:dyDescent="0.25">
      <c r="A511" s="140" t="s">
        <v>360</v>
      </c>
      <c r="B511" s="200" t="s">
        <v>1</v>
      </c>
      <c r="C511" s="200" t="s">
        <v>358</v>
      </c>
      <c r="D511" s="200" t="s">
        <v>357</v>
      </c>
      <c r="E511" s="199"/>
      <c r="F511" s="198">
        <v>1900000</v>
      </c>
      <c r="G511" s="198">
        <v>1900000</v>
      </c>
      <c r="H511" s="197">
        <v>1900000</v>
      </c>
    </row>
    <row r="512" spans="1:8" outlineLevel="7" x14ac:dyDescent="0.25">
      <c r="A512" s="196" t="s">
        <v>359</v>
      </c>
      <c r="B512" s="195" t="s">
        <v>1</v>
      </c>
      <c r="C512" s="195" t="s">
        <v>358</v>
      </c>
      <c r="D512" s="195" t="s">
        <v>357</v>
      </c>
      <c r="E512" s="195" t="s">
        <v>356</v>
      </c>
      <c r="F512" s="194">
        <v>1900000</v>
      </c>
      <c r="G512" s="194">
        <v>1900000</v>
      </c>
      <c r="H512" s="193">
        <v>1900000</v>
      </c>
    </row>
    <row r="513" spans="1:8" ht="15.75" thickBot="1" x14ac:dyDescent="0.3">
      <c r="A513" s="228" t="s">
        <v>0</v>
      </c>
      <c r="B513" s="227" t="s">
        <v>12</v>
      </c>
      <c r="C513" s="226"/>
      <c r="D513" s="226"/>
      <c r="E513" s="226"/>
      <c r="F513" s="225">
        <v>41491995.219999999</v>
      </c>
      <c r="G513" s="225">
        <v>67636184.090000004</v>
      </c>
      <c r="H513" s="224">
        <v>60910538.210000001</v>
      </c>
    </row>
    <row r="514" spans="1:8" outlineLevel="1" x14ac:dyDescent="0.25">
      <c r="A514" s="222" t="s">
        <v>1159</v>
      </c>
      <c r="B514" s="221" t="s">
        <v>12</v>
      </c>
      <c r="C514" s="221" t="s">
        <v>1158</v>
      </c>
      <c r="D514" s="220"/>
      <c r="E514" s="220"/>
      <c r="F514" s="219">
        <v>9353127.6199999992</v>
      </c>
      <c r="G514" s="219">
        <v>26361788.760000002</v>
      </c>
      <c r="H514" s="218">
        <v>13861788.76</v>
      </c>
    </row>
    <row r="515" spans="1:8" outlineLevel="2" x14ac:dyDescent="0.25">
      <c r="A515" s="217" t="s">
        <v>1116</v>
      </c>
      <c r="B515" s="216" t="s">
        <v>12</v>
      </c>
      <c r="C515" s="216" t="s">
        <v>1019</v>
      </c>
      <c r="D515" s="215"/>
      <c r="E515" s="215"/>
      <c r="F515" s="214">
        <v>9353127.6199999992</v>
      </c>
      <c r="G515" s="214">
        <v>26361788.760000002</v>
      </c>
      <c r="H515" s="213">
        <v>13861788.76</v>
      </c>
    </row>
    <row r="516" spans="1:8" outlineLevel="3" x14ac:dyDescent="0.25">
      <c r="A516" s="155" t="s">
        <v>1026</v>
      </c>
      <c r="B516" s="212" t="s">
        <v>12</v>
      </c>
      <c r="C516" s="212" t="s">
        <v>1019</v>
      </c>
      <c r="D516" s="212" t="s">
        <v>1025</v>
      </c>
      <c r="E516" s="211"/>
      <c r="F516" s="210">
        <v>9353127.6199999992</v>
      </c>
      <c r="G516" s="210">
        <v>26361788.760000002</v>
      </c>
      <c r="H516" s="209">
        <v>13861788.76</v>
      </c>
    </row>
    <row r="517" spans="1:8" ht="38.25" outlineLevel="6" x14ac:dyDescent="0.25">
      <c r="A517" s="140" t="s">
        <v>1024</v>
      </c>
      <c r="B517" s="200" t="s">
        <v>12</v>
      </c>
      <c r="C517" s="200" t="s">
        <v>1019</v>
      </c>
      <c r="D517" s="200" t="s">
        <v>1023</v>
      </c>
      <c r="E517" s="199"/>
      <c r="F517" s="198">
        <v>1106179.82</v>
      </c>
      <c r="G517" s="198">
        <v>1561788.76</v>
      </c>
      <c r="H517" s="197">
        <v>1561788.76</v>
      </c>
    </row>
    <row r="518" spans="1:8" outlineLevel="7" x14ac:dyDescent="0.25">
      <c r="A518" s="196" t="s">
        <v>359</v>
      </c>
      <c r="B518" s="195" t="s">
        <v>12</v>
      </c>
      <c r="C518" s="195" t="s">
        <v>1019</v>
      </c>
      <c r="D518" s="195" t="s">
        <v>1023</v>
      </c>
      <c r="E518" s="195" t="s">
        <v>356</v>
      </c>
      <c r="F518" s="194">
        <v>1106179.82</v>
      </c>
      <c r="G518" s="194">
        <v>1561788.76</v>
      </c>
      <c r="H518" s="193">
        <v>1561788.76</v>
      </c>
    </row>
    <row r="519" spans="1:8" ht="38.25" outlineLevel="6" x14ac:dyDescent="0.25">
      <c r="A519" s="140" t="s">
        <v>1022</v>
      </c>
      <c r="B519" s="200" t="s">
        <v>12</v>
      </c>
      <c r="C519" s="200" t="s">
        <v>1019</v>
      </c>
      <c r="D519" s="200" t="s">
        <v>1021</v>
      </c>
      <c r="E519" s="199"/>
      <c r="F519" s="198">
        <v>7246947.7999999998</v>
      </c>
      <c r="G519" s="198">
        <v>14800000</v>
      </c>
      <c r="H519" s="197">
        <v>12300000</v>
      </c>
    </row>
    <row r="520" spans="1:8" outlineLevel="7" x14ac:dyDescent="0.25">
      <c r="A520" s="196" t="s">
        <v>359</v>
      </c>
      <c r="B520" s="195" t="s">
        <v>12</v>
      </c>
      <c r="C520" s="195" t="s">
        <v>1019</v>
      </c>
      <c r="D520" s="195" t="s">
        <v>1021</v>
      </c>
      <c r="E520" s="195" t="s">
        <v>356</v>
      </c>
      <c r="F520" s="194">
        <v>7246947.7999999998</v>
      </c>
      <c r="G520" s="194">
        <v>14800000</v>
      </c>
      <c r="H520" s="193">
        <v>12300000</v>
      </c>
    </row>
    <row r="521" spans="1:8" ht="25.5" outlineLevel="6" x14ac:dyDescent="0.25">
      <c r="A521" s="140" t="s">
        <v>1020</v>
      </c>
      <c r="B521" s="200" t="s">
        <v>12</v>
      </c>
      <c r="C521" s="200" t="s">
        <v>1019</v>
      </c>
      <c r="D521" s="200" t="s">
        <v>1018</v>
      </c>
      <c r="E521" s="199"/>
      <c r="F521" s="198">
        <v>1000000</v>
      </c>
      <c r="G521" s="198">
        <v>10000000</v>
      </c>
      <c r="H521" s="197">
        <v>0</v>
      </c>
    </row>
    <row r="522" spans="1:8" outlineLevel="7" x14ac:dyDescent="0.25">
      <c r="A522" s="196" t="s">
        <v>359</v>
      </c>
      <c r="B522" s="195" t="s">
        <v>12</v>
      </c>
      <c r="C522" s="195" t="s">
        <v>1019</v>
      </c>
      <c r="D522" s="195" t="s">
        <v>1018</v>
      </c>
      <c r="E522" s="195" t="s">
        <v>356</v>
      </c>
      <c r="F522" s="194">
        <v>1000000</v>
      </c>
      <c r="G522" s="194">
        <v>10000000</v>
      </c>
      <c r="H522" s="193">
        <v>0</v>
      </c>
    </row>
    <row r="523" spans="1:8" outlineLevel="1" x14ac:dyDescent="0.25">
      <c r="A523" s="222" t="s">
        <v>355</v>
      </c>
      <c r="B523" s="221" t="s">
        <v>12</v>
      </c>
      <c r="C523" s="221" t="s">
        <v>354</v>
      </c>
      <c r="D523" s="220"/>
      <c r="E523" s="220"/>
      <c r="F523" s="219">
        <v>32138867.600000001</v>
      </c>
      <c r="G523" s="219">
        <v>41274395.329999998</v>
      </c>
      <c r="H523" s="218">
        <v>47048749.450000003</v>
      </c>
    </row>
    <row r="524" spans="1:8" outlineLevel="2" x14ac:dyDescent="0.25">
      <c r="A524" s="217" t="s">
        <v>353</v>
      </c>
      <c r="B524" s="216" t="s">
        <v>12</v>
      </c>
      <c r="C524" s="216" t="s">
        <v>342</v>
      </c>
      <c r="D524" s="215"/>
      <c r="E524" s="215"/>
      <c r="F524" s="214">
        <v>32138867.600000001</v>
      </c>
      <c r="G524" s="214">
        <v>41274395.329999998</v>
      </c>
      <c r="H524" s="213">
        <v>47048749.450000003</v>
      </c>
    </row>
    <row r="525" spans="1:8" ht="25.5" outlineLevel="3" x14ac:dyDescent="0.25">
      <c r="A525" s="155" t="s">
        <v>352</v>
      </c>
      <c r="B525" s="212" t="s">
        <v>12</v>
      </c>
      <c r="C525" s="212" t="s">
        <v>342</v>
      </c>
      <c r="D525" s="212" t="s">
        <v>351</v>
      </c>
      <c r="E525" s="211"/>
      <c r="F525" s="210">
        <v>32138867.600000001</v>
      </c>
      <c r="G525" s="210">
        <v>41274395.329999998</v>
      </c>
      <c r="H525" s="209">
        <v>47048749.450000003</v>
      </c>
    </row>
    <row r="526" spans="1:8" ht="25.5" outlineLevel="4" x14ac:dyDescent="0.25">
      <c r="A526" s="150" t="s">
        <v>350</v>
      </c>
      <c r="B526" s="208" t="s">
        <v>12</v>
      </c>
      <c r="C526" s="208" t="s">
        <v>342</v>
      </c>
      <c r="D526" s="208" t="s">
        <v>349</v>
      </c>
      <c r="E526" s="207"/>
      <c r="F526" s="206">
        <v>32138867.600000001</v>
      </c>
      <c r="G526" s="206">
        <v>41274395.329999998</v>
      </c>
      <c r="H526" s="205">
        <v>47048749.450000003</v>
      </c>
    </row>
    <row r="527" spans="1:8" outlineLevel="5" x14ac:dyDescent="0.25">
      <c r="A527" s="145" t="s">
        <v>348</v>
      </c>
      <c r="B527" s="204" t="s">
        <v>12</v>
      </c>
      <c r="C527" s="204" t="s">
        <v>342</v>
      </c>
      <c r="D527" s="204" t="s">
        <v>347</v>
      </c>
      <c r="E527" s="203"/>
      <c r="F527" s="202">
        <v>32138867.600000001</v>
      </c>
      <c r="G527" s="202">
        <v>41274395.329999998</v>
      </c>
      <c r="H527" s="201">
        <v>47048749.450000003</v>
      </c>
    </row>
    <row r="528" spans="1:8" outlineLevel="6" x14ac:dyDescent="0.25">
      <c r="A528" s="140" t="s">
        <v>346</v>
      </c>
      <c r="B528" s="200" t="s">
        <v>12</v>
      </c>
      <c r="C528" s="200" t="s">
        <v>342</v>
      </c>
      <c r="D528" s="200" t="s">
        <v>345</v>
      </c>
      <c r="E528" s="199"/>
      <c r="F528" s="198">
        <v>32089687.27</v>
      </c>
      <c r="G528" s="198">
        <v>41232786.560000002</v>
      </c>
      <c r="H528" s="197">
        <v>47022605.890000001</v>
      </c>
    </row>
    <row r="529" spans="1:8" outlineLevel="7" x14ac:dyDescent="0.25">
      <c r="A529" s="196" t="s">
        <v>343</v>
      </c>
      <c r="B529" s="195" t="s">
        <v>12</v>
      </c>
      <c r="C529" s="195" t="s">
        <v>342</v>
      </c>
      <c r="D529" s="195" t="s">
        <v>345</v>
      </c>
      <c r="E529" s="195" t="s">
        <v>340</v>
      </c>
      <c r="F529" s="194">
        <v>32089687.27</v>
      </c>
      <c r="G529" s="194">
        <v>41232786.560000002</v>
      </c>
      <c r="H529" s="193">
        <v>47022605.890000001</v>
      </c>
    </row>
    <row r="530" spans="1:8" outlineLevel="6" x14ac:dyDescent="0.25">
      <c r="A530" s="140" t="s">
        <v>344</v>
      </c>
      <c r="B530" s="200" t="s">
        <v>12</v>
      </c>
      <c r="C530" s="200" t="s">
        <v>342</v>
      </c>
      <c r="D530" s="200" t="s">
        <v>341</v>
      </c>
      <c r="E530" s="199"/>
      <c r="F530" s="198">
        <v>49180.33</v>
      </c>
      <c r="G530" s="198">
        <v>41608.769999999997</v>
      </c>
      <c r="H530" s="197">
        <v>26143.56</v>
      </c>
    </row>
    <row r="531" spans="1:8" outlineLevel="7" x14ac:dyDescent="0.25">
      <c r="A531" s="196" t="s">
        <v>343</v>
      </c>
      <c r="B531" s="195" t="s">
        <v>12</v>
      </c>
      <c r="C531" s="195" t="s">
        <v>342</v>
      </c>
      <c r="D531" s="195" t="s">
        <v>341</v>
      </c>
      <c r="E531" s="195" t="s">
        <v>340</v>
      </c>
      <c r="F531" s="194">
        <v>49180.33</v>
      </c>
      <c r="G531" s="194">
        <v>41608.769999999997</v>
      </c>
      <c r="H531" s="193">
        <v>26143.56</v>
      </c>
    </row>
    <row r="532" spans="1:8" ht="15.75" thickBot="1" x14ac:dyDescent="0.3">
      <c r="A532" s="228" t="s">
        <v>1179</v>
      </c>
      <c r="B532" s="227" t="s">
        <v>1178</v>
      </c>
      <c r="C532" s="226"/>
      <c r="D532" s="226"/>
      <c r="E532" s="226"/>
      <c r="F532" s="225">
        <v>6107350.5</v>
      </c>
      <c r="G532" s="225">
        <v>5961501.5</v>
      </c>
      <c r="H532" s="224">
        <v>5985933.5</v>
      </c>
    </row>
    <row r="533" spans="1:8" outlineLevel="1" x14ac:dyDescent="0.25">
      <c r="A533" s="222" t="s">
        <v>1159</v>
      </c>
      <c r="B533" s="221" t="s">
        <v>1178</v>
      </c>
      <c r="C533" s="221" t="s">
        <v>1158</v>
      </c>
      <c r="D533" s="220"/>
      <c r="E533" s="220"/>
      <c r="F533" s="219">
        <v>6107350.5</v>
      </c>
      <c r="G533" s="219">
        <v>5961501.5</v>
      </c>
      <c r="H533" s="218">
        <v>5985933.5</v>
      </c>
    </row>
    <row r="534" spans="1:8" ht="25.5" outlineLevel="2" x14ac:dyDescent="0.25">
      <c r="A534" s="217" t="s">
        <v>1131</v>
      </c>
      <c r="B534" s="216" t="s">
        <v>1178</v>
      </c>
      <c r="C534" s="216" t="s">
        <v>1122</v>
      </c>
      <c r="D534" s="215"/>
      <c r="E534" s="215"/>
      <c r="F534" s="214">
        <v>6107350.5</v>
      </c>
      <c r="G534" s="214">
        <v>5961501.5</v>
      </c>
      <c r="H534" s="213">
        <v>5985933.5</v>
      </c>
    </row>
    <row r="535" spans="1:8" ht="25.5" outlineLevel="3" x14ac:dyDescent="0.25">
      <c r="A535" s="155" t="s">
        <v>1130</v>
      </c>
      <c r="B535" s="212" t="s">
        <v>1178</v>
      </c>
      <c r="C535" s="212" t="s">
        <v>1122</v>
      </c>
      <c r="D535" s="212" t="s">
        <v>1129</v>
      </c>
      <c r="E535" s="211"/>
      <c r="F535" s="210">
        <v>6107350.5</v>
      </c>
      <c r="G535" s="210">
        <v>5961501.5</v>
      </c>
      <c r="H535" s="209">
        <v>5985933.5</v>
      </c>
    </row>
    <row r="536" spans="1:8" outlineLevel="6" x14ac:dyDescent="0.25">
      <c r="A536" s="140" t="s">
        <v>1128</v>
      </c>
      <c r="B536" s="200" t="s">
        <v>1178</v>
      </c>
      <c r="C536" s="200" t="s">
        <v>1122</v>
      </c>
      <c r="D536" s="200" t="s">
        <v>1127</v>
      </c>
      <c r="E536" s="199"/>
      <c r="F536" s="198">
        <v>1810667</v>
      </c>
      <c r="G536" s="198">
        <v>1810667</v>
      </c>
      <c r="H536" s="197">
        <v>1810667</v>
      </c>
    </row>
    <row r="537" spans="1:8" ht="38.25" outlineLevel="7" x14ac:dyDescent="0.25">
      <c r="A537" s="196" t="s">
        <v>505</v>
      </c>
      <c r="B537" s="195" t="s">
        <v>1178</v>
      </c>
      <c r="C537" s="195" t="s">
        <v>1122</v>
      </c>
      <c r="D537" s="195" t="s">
        <v>1127</v>
      </c>
      <c r="E537" s="195" t="s">
        <v>504</v>
      </c>
      <c r="F537" s="194">
        <v>1810667</v>
      </c>
      <c r="G537" s="194">
        <v>1810667</v>
      </c>
      <c r="H537" s="193">
        <v>1810667</v>
      </c>
    </row>
    <row r="538" spans="1:8" outlineLevel="6" x14ac:dyDescent="0.25">
      <c r="A538" s="140" t="s">
        <v>1126</v>
      </c>
      <c r="B538" s="200" t="s">
        <v>1178</v>
      </c>
      <c r="C538" s="200" t="s">
        <v>1122</v>
      </c>
      <c r="D538" s="200" t="s">
        <v>1125</v>
      </c>
      <c r="E538" s="199"/>
      <c r="F538" s="198">
        <v>3830014</v>
      </c>
      <c r="G538" s="198">
        <v>3830014</v>
      </c>
      <c r="H538" s="197">
        <v>3830014</v>
      </c>
    </row>
    <row r="539" spans="1:8" ht="38.25" outlineLevel="7" x14ac:dyDescent="0.25">
      <c r="A539" s="196" t="s">
        <v>505</v>
      </c>
      <c r="B539" s="195" t="s">
        <v>1178</v>
      </c>
      <c r="C539" s="195" t="s">
        <v>1122</v>
      </c>
      <c r="D539" s="195" t="s">
        <v>1125</v>
      </c>
      <c r="E539" s="195" t="s">
        <v>504</v>
      </c>
      <c r="F539" s="194">
        <v>3830014</v>
      </c>
      <c r="G539" s="194">
        <v>3830014</v>
      </c>
      <c r="H539" s="193">
        <v>3830014</v>
      </c>
    </row>
    <row r="540" spans="1:8" outlineLevel="6" x14ac:dyDescent="0.25">
      <c r="A540" s="140" t="s">
        <v>1124</v>
      </c>
      <c r="B540" s="200" t="s">
        <v>1178</v>
      </c>
      <c r="C540" s="200" t="s">
        <v>1122</v>
      </c>
      <c r="D540" s="200" t="s">
        <v>1123</v>
      </c>
      <c r="E540" s="199"/>
      <c r="F540" s="198">
        <v>118804.5</v>
      </c>
      <c r="G540" s="198">
        <v>115804.5</v>
      </c>
      <c r="H540" s="197">
        <v>115804.5</v>
      </c>
    </row>
    <row r="541" spans="1:8" ht="38.25" outlineLevel="7" x14ac:dyDescent="0.25">
      <c r="A541" s="196" t="s">
        <v>505</v>
      </c>
      <c r="B541" s="195" t="s">
        <v>1178</v>
      </c>
      <c r="C541" s="195" t="s">
        <v>1122</v>
      </c>
      <c r="D541" s="195" t="s">
        <v>1123</v>
      </c>
      <c r="E541" s="195" t="s">
        <v>504</v>
      </c>
      <c r="F541" s="194">
        <v>43946</v>
      </c>
      <c r="G541" s="194">
        <v>43946</v>
      </c>
      <c r="H541" s="193">
        <v>43946</v>
      </c>
    </row>
    <row r="542" spans="1:8" outlineLevel="7" x14ac:dyDescent="0.25">
      <c r="A542" s="196" t="s">
        <v>473</v>
      </c>
      <c r="B542" s="195" t="s">
        <v>1178</v>
      </c>
      <c r="C542" s="195" t="s">
        <v>1122</v>
      </c>
      <c r="D542" s="195" t="s">
        <v>1123</v>
      </c>
      <c r="E542" s="195" t="s">
        <v>471</v>
      </c>
      <c r="F542" s="194">
        <v>74858.5</v>
      </c>
      <c r="G542" s="194">
        <v>71858.5</v>
      </c>
      <c r="H542" s="193">
        <v>71858.5</v>
      </c>
    </row>
    <row r="543" spans="1:8" ht="25.5" outlineLevel="6" x14ac:dyDescent="0.25">
      <c r="A543" s="140" t="s">
        <v>404</v>
      </c>
      <c r="B543" s="200" t="s">
        <v>1178</v>
      </c>
      <c r="C543" s="200" t="s">
        <v>1122</v>
      </c>
      <c r="D543" s="200" t="s">
        <v>1121</v>
      </c>
      <c r="E543" s="199"/>
      <c r="F543" s="198">
        <v>347865</v>
      </c>
      <c r="G543" s="198">
        <v>205016</v>
      </c>
      <c r="H543" s="197">
        <v>229448</v>
      </c>
    </row>
    <row r="544" spans="1:8" ht="38.25" outlineLevel="7" x14ac:dyDescent="0.25">
      <c r="A544" s="196" t="s">
        <v>505</v>
      </c>
      <c r="B544" s="195" t="s">
        <v>1178</v>
      </c>
      <c r="C544" s="195" t="s">
        <v>1122</v>
      </c>
      <c r="D544" s="195" t="s">
        <v>1121</v>
      </c>
      <c r="E544" s="195" t="s">
        <v>504</v>
      </c>
      <c r="F544" s="194">
        <v>347865</v>
      </c>
      <c r="G544" s="194">
        <v>205016</v>
      </c>
      <c r="H544" s="193">
        <v>229448</v>
      </c>
    </row>
    <row r="545" spans="1:8" ht="15.75" thickBot="1" x14ac:dyDescent="0.3">
      <c r="A545" s="228" t="s">
        <v>43</v>
      </c>
      <c r="B545" s="227" t="s">
        <v>42</v>
      </c>
      <c r="C545" s="226"/>
      <c r="D545" s="226"/>
      <c r="E545" s="226"/>
      <c r="F545" s="225">
        <v>1259278848.9300001</v>
      </c>
      <c r="G545" s="225">
        <v>1253629766.9200001</v>
      </c>
      <c r="H545" s="224">
        <v>1262027832.1900001</v>
      </c>
    </row>
    <row r="546" spans="1:8" outlineLevel="1" x14ac:dyDescent="0.25">
      <c r="A546" s="222" t="s">
        <v>1159</v>
      </c>
      <c r="B546" s="221" t="s">
        <v>42</v>
      </c>
      <c r="C546" s="221" t="s">
        <v>1158</v>
      </c>
      <c r="D546" s="220"/>
      <c r="E546" s="220"/>
      <c r="F546" s="219">
        <v>11003445.08</v>
      </c>
      <c r="G546" s="219">
        <v>14151484.289999999</v>
      </c>
      <c r="H546" s="218">
        <v>14151484.289999999</v>
      </c>
    </row>
    <row r="547" spans="1:8" outlineLevel="2" x14ac:dyDescent="0.25">
      <c r="A547" s="217" t="s">
        <v>1116</v>
      </c>
      <c r="B547" s="216" t="s">
        <v>42</v>
      </c>
      <c r="C547" s="216" t="s">
        <v>1019</v>
      </c>
      <c r="D547" s="215"/>
      <c r="E547" s="215"/>
      <c r="F547" s="214">
        <v>11003445.08</v>
      </c>
      <c r="G547" s="214">
        <v>14151484.289999999</v>
      </c>
      <c r="H547" s="213">
        <v>14151484.289999999</v>
      </c>
    </row>
    <row r="548" spans="1:8" ht="25.5" outlineLevel="3" x14ac:dyDescent="0.25">
      <c r="A548" s="155" t="s">
        <v>479</v>
      </c>
      <c r="B548" s="212" t="s">
        <v>42</v>
      </c>
      <c r="C548" s="212" t="s">
        <v>1019</v>
      </c>
      <c r="D548" s="212" t="s">
        <v>478</v>
      </c>
      <c r="E548" s="211"/>
      <c r="F548" s="210">
        <v>11003445.08</v>
      </c>
      <c r="G548" s="210">
        <v>14151484.289999999</v>
      </c>
      <c r="H548" s="209">
        <v>14151484.289999999</v>
      </c>
    </row>
    <row r="549" spans="1:8" ht="25.5" outlineLevel="4" x14ac:dyDescent="0.25">
      <c r="A549" s="150" t="s">
        <v>1115</v>
      </c>
      <c r="B549" s="208" t="s">
        <v>42</v>
      </c>
      <c r="C549" s="208" t="s">
        <v>1019</v>
      </c>
      <c r="D549" s="208" t="s">
        <v>1114</v>
      </c>
      <c r="E549" s="207"/>
      <c r="F549" s="206">
        <v>11003445.08</v>
      </c>
      <c r="G549" s="206">
        <v>14151484.289999999</v>
      </c>
      <c r="H549" s="205">
        <v>14151484.289999999</v>
      </c>
    </row>
    <row r="550" spans="1:8" outlineLevel="5" x14ac:dyDescent="0.25">
      <c r="A550" s="145" t="s">
        <v>1113</v>
      </c>
      <c r="B550" s="204" t="s">
        <v>42</v>
      </c>
      <c r="C550" s="204" t="s">
        <v>1019</v>
      </c>
      <c r="D550" s="204" t="s">
        <v>1112</v>
      </c>
      <c r="E550" s="203"/>
      <c r="F550" s="202">
        <v>11003445.08</v>
      </c>
      <c r="G550" s="202">
        <v>14151484.289999999</v>
      </c>
      <c r="H550" s="201">
        <v>14151484.289999999</v>
      </c>
    </row>
    <row r="551" spans="1:8" ht="38.25" outlineLevel="6" x14ac:dyDescent="0.25">
      <c r="A551" s="140" t="s">
        <v>1111</v>
      </c>
      <c r="B551" s="200" t="s">
        <v>42</v>
      </c>
      <c r="C551" s="200" t="s">
        <v>1019</v>
      </c>
      <c r="D551" s="200" t="s">
        <v>1110</v>
      </c>
      <c r="E551" s="199"/>
      <c r="F551" s="198">
        <v>11003445.08</v>
      </c>
      <c r="G551" s="198">
        <v>14151484.289999999</v>
      </c>
      <c r="H551" s="197">
        <v>14151484.289999999</v>
      </c>
    </row>
    <row r="552" spans="1:8" ht="38.25" outlineLevel="7" x14ac:dyDescent="0.25">
      <c r="A552" s="196" t="s">
        <v>505</v>
      </c>
      <c r="B552" s="195" t="s">
        <v>42</v>
      </c>
      <c r="C552" s="195" t="s">
        <v>1019</v>
      </c>
      <c r="D552" s="195" t="s">
        <v>1110</v>
      </c>
      <c r="E552" s="195" t="s">
        <v>504</v>
      </c>
      <c r="F552" s="194">
        <v>10987445.08</v>
      </c>
      <c r="G552" s="194">
        <v>14151484.289999999</v>
      </c>
      <c r="H552" s="193">
        <v>14151484.289999999</v>
      </c>
    </row>
    <row r="553" spans="1:8" outlineLevel="7" x14ac:dyDescent="0.25">
      <c r="A553" s="196" t="s">
        <v>473</v>
      </c>
      <c r="B553" s="195" t="s">
        <v>42</v>
      </c>
      <c r="C553" s="195" t="s">
        <v>1019</v>
      </c>
      <c r="D553" s="195" t="s">
        <v>1110</v>
      </c>
      <c r="E553" s="195" t="s">
        <v>471</v>
      </c>
      <c r="F553" s="194">
        <v>16000</v>
      </c>
      <c r="G553" s="194">
        <v>0</v>
      </c>
      <c r="H553" s="193">
        <v>0</v>
      </c>
    </row>
    <row r="554" spans="1:8" outlineLevel="1" x14ac:dyDescent="0.25">
      <c r="A554" s="222" t="s">
        <v>753</v>
      </c>
      <c r="B554" s="221" t="s">
        <v>42</v>
      </c>
      <c r="C554" s="221" t="s">
        <v>752</v>
      </c>
      <c r="D554" s="220"/>
      <c r="E554" s="220"/>
      <c r="F554" s="219">
        <v>944593633.44000006</v>
      </c>
      <c r="G554" s="219">
        <v>954526968.35000002</v>
      </c>
      <c r="H554" s="218">
        <v>965333033.62</v>
      </c>
    </row>
    <row r="555" spans="1:8" outlineLevel="2" x14ac:dyDescent="0.25">
      <c r="A555" s="217" t="s">
        <v>751</v>
      </c>
      <c r="B555" s="216" t="s">
        <v>42</v>
      </c>
      <c r="C555" s="216" t="s">
        <v>737</v>
      </c>
      <c r="D555" s="215"/>
      <c r="E555" s="215"/>
      <c r="F555" s="214">
        <v>394568775.58999997</v>
      </c>
      <c r="G555" s="214">
        <v>406169774.88999999</v>
      </c>
      <c r="H555" s="213">
        <v>412330674.88</v>
      </c>
    </row>
    <row r="556" spans="1:8" ht="25.5" outlineLevel="3" x14ac:dyDescent="0.25">
      <c r="A556" s="155" t="s">
        <v>479</v>
      </c>
      <c r="B556" s="212" t="s">
        <v>42</v>
      </c>
      <c r="C556" s="212" t="s">
        <v>737</v>
      </c>
      <c r="D556" s="212" t="s">
        <v>478</v>
      </c>
      <c r="E556" s="211"/>
      <c r="F556" s="210">
        <v>394568775.58999997</v>
      </c>
      <c r="G556" s="210">
        <v>406169774.88999999</v>
      </c>
      <c r="H556" s="209">
        <v>412330674.88</v>
      </c>
    </row>
    <row r="557" spans="1:8" outlineLevel="4" x14ac:dyDescent="0.25">
      <c r="A557" s="150" t="s">
        <v>627</v>
      </c>
      <c r="B557" s="208" t="s">
        <v>42</v>
      </c>
      <c r="C557" s="208" t="s">
        <v>737</v>
      </c>
      <c r="D557" s="208" t="s">
        <v>626</v>
      </c>
      <c r="E557" s="207"/>
      <c r="F557" s="206">
        <v>334408.78000000003</v>
      </c>
      <c r="G557" s="206">
        <v>200075.45</v>
      </c>
      <c r="H557" s="205">
        <v>200075.45</v>
      </c>
    </row>
    <row r="558" spans="1:8" outlineLevel="5" x14ac:dyDescent="0.25">
      <c r="A558" s="145" t="s">
        <v>682</v>
      </c>
      <c r="B558" s="204" t="s">
        <v>42</v>
      </c>
      <c r="C558" s="204" t="s">
        <v>737</v>
      </c>
      <c r="D558" s="204" t="s">
        <v>681</v>
      </c>
      <c r="E558" s="203"/>
      <c r="F558" s="202">
        <v>134333.32999999999</v>
      </c>
      <c r="G558" s="202">
        <v>0</v>
      </c>
      <c r="H558" s="201">
        <v>0</v>
      </c>
    </row>
    <row r="559" spans="1:8" outlineLevel="6" x14ac:dyDescent="0.25">
      <c r="A559" s="140" t="s">
        <v>680</v>
      </c>
      <c r="B559" s="200" t="s">
        <v>42</v>
      </c>
      <c r="C559" s="200" t="s">
        <v>737</v>
      </c>
      <c r="D559" s="200" t="s">
        <v>679</v>
      </c>
      <c r="E559" s="199"/>
      <c r="F559" s="198">
        <v>134333.32999999999</v>
      </c>
      <c r="G559" s="198">
        <v>0</v>
      </c>
      <c r="H559" s="197">
        <v>0</v>
      </c>
    </row>
    <row r="560" spans="1:8" ht="25.5" outlineLevel="7" x14ac:dyDescent="0.25">
      <c r="A560" s="196" t="s">
        <v>389</v>
      </c>
      <c r="B560" s="195" t="s">
        <v>42</v>
      </c>
      <c r="C560" s="195" t="s">
        <v>737</v>
      </c>
      <c r="D560" s="195" t="s">
        <v>679</v>
      </c>
      <c r="E560" s="195" t="s">
        <v>386</v>
      </c>
      <c r="F560" s="194">
        <v>134333.32999999999</v>
      </c>
      <c r="G560" s="194">
        <v>0</v>
      </c>
      <c r="H560" s="193">
        <v>0</v>
      </c>
    </row>
    <row r="561" spans="1:8" outlineLevel="5" x14ac:dyDescent="0.25">
      <c r="A561" s="145" t="s">
        <v>748</v>
      </c>
      <c r="B561" s="204" t="s">
        <v>42</v>
      </c>
      <c r="C561" s="204" t="s">
        <v>737</v>
      </c>
      <c r="D561" s="204" t="s">
        <v>747</v>
      </c>
      <c r="E561" s="203"/>
      <c r="F561" s="202">
        <v>200075.45</v>
      </c>
      <c r="G561" s="202">
        <v>200075.45</v>
      </c>
      <c r="H561" s="201">
        <v>200075.45</v>
      </c>
    </row>
    <row r="562" spans="1:8" ht="25.5" outlineLevel="6" x14ac:dyDescent="0.25">
      <c r="A562" s="140" t="s">
        <v>746</v>
      </c>
      <c r="B562" s="200" t="s">
        <v>42</v>
      </c>
      <c r="C562" s="200" t="s">
        <v>737</v>
      </c>
      <c r="D562" s="200" t="s">
        <v>745</v>
      </c>
      <c r="E562" s="199"/>
      <c r="F562" s="198">
        <v>200075.45</v>
      </c>
      <c r="G562" s="198">
        <v>200075.45</v>
      </c>
      <c r="H562" s="197">
        <v>200075.45</v>
      </c>
    </row>
    <row r="563" spans="1:8" outlineLevel="7" x14ac:dyDescent="0.25">
      <c r="A563" s="196" t="s">
        <v>473</v>
      </c>
      <c r="B563" s="195" t="s">
        <v>42</v>
      </c>
      <c r="C563" s="195" t="s">
        <v>737</v>
      </c>
      <c r="D563" s="195" t="s">
        <v>745</v>
      </c>
      <c r="E563" s="195" t="s">
        <v>471</v>
      </c>
      <c r="F563" s="194">
        <v>200075.45</v>
      </c>
      <c r="G563" s="194">
        <v>200075.45</v>
      </c>
      <c r="H563" s="193">
        <v>200075.45</v>
      </c>
    </row>
    <row r="564" spans="1:8" ht="25.5" outlineLevel="4" x14ac:dyDescent="0.25">
      <c r="A564" s="150" t="s">
        <v>477</v>
      </c>
      <c r="B564" s="208" t="s">
        <v>42</v>
      </c>
      <c r="C564" s="208" t="s">
        <v>737</v>
      </c>
      <c r="D564" s="208" t="s">
        <v>476</v>
      </c>
      <c r="E564" s="207"/>
      <c r="F564" s="206">
        <v>394234366.81</v>
      </c>
      <c r="G564" s="206">
        <v>405969699.44</v>
      </c>
      <c r="H564" s="205">
        <v>412130599.43000001</v>
      </c>
    </row>
    <row r="565" spans="1:8" outlineLevel="5" x14ac:dyDescent="0.25">
      <c r="A565" s="145" t="s">
        <v>475</v>
      </c>
      <c r="B565" s="204" t="s">
        <v>42</v>
      </c>
      <c r="C565" s="204" t="s">
        <v>737</v>
      </c>
      <c r="D565" s="204" t="s">
        <v>474</v>
      </c>
      <c r="E565" s="203"/>
      <c r="F565" s="202">
        <v>394234366.81</v>
      </c>
      <c r="G565" s="202">
        <v>405969699.44</v>
      </c>
      <c r="H565" s="201">
        <v>412130599.43000001</v>
      </c>
    </row>
    <row r="566" spans="1:8" ht="25.5" outlineLevel="6" x14ac:dyDescent="0.25">
      <c r="A566" s="140" t="s">
        <v>404</v>
      </c>
      <c r="B566" s="200" t="s">
        <v>42</v>
      </c>
      <c r="C566" s="200" t="s">
        <v>737</v>
      </c>
      <c r="D566" s="200" t="s">
        <v>744</v>
      </c>
      <c r="E566" s="199"/>
      <c r="F566" s="198">
        <v>1614000</v>
      </c>
      <c r="G566" s="198">
        <v>0</v>
      </c>
      <c r="H566" s="197">
        <v>0</v>
      </c>
    </row>
    <row r="567" spans="1:8" ht="25.5" outlineLevel="7" x14ac:dyDescent="0.25">
      <c r="A567" s="196" t="s">
        <v>389</v>
      </c>
      <c r="B567" s="195" t="s">
        <v>42</v>
      </c>
      <c r="C567" s="195" t="s">
        <v>737</v>
      </c>
      <c r="D567" s="195" t="s">
        <v>744</v>
      </c>
      <c r="E567" s="195" t="s">
        <v>386</v>
      </c>
      <c r="F567" s="194">
        <v>1614000</v>
      </c>
      <c r="G567" s="194">
        <v>0</v>
      </c>
      <c r="H567" s="193">
        <v>0</v>
      </c>
    </row>
    <row r="568" spans="1:8" outlineLevel="6" x14ac:dyDescent="0.25">
      <c r="A568" s="140" t="s">
        <v>743</v>
      </c>
      <c r="B568" s="200" t="s">
        <v>42</v>
      </c>
      <c r="C568" s="200" t="s">
        <v>737</v>
      </c>
      <c r="D568" s="200" t="s">
        <v>742</v>
      </c>
      <c r="E568" s="199"/>
      <c r="F568" s="198">
        <v>85850426.790000007</v>
      </c>
      <c r="G568" s="198">
        <v>85850426.790000007</v>
      </c>
      <c r="H568" s="197">
        <v>85850426.790000007</v>
      </c>
    </row>
    <row r="569" spans="1:8" ht="25.5" outlineLevel="7" x14ac:dyDescent="0.25">
      <c r="A569" s="196" t="s">
        <v>389</v>
      </c>
      <c r="B569" s="195" t="s">
        <v>42</v>
      </c>
      <c r="C569" s="195" t="s">
        <v>737</v>
      </c>
      <c r="D569" s="195" t="s">
        <v>742</v>
      </c>
      <c r="E569" s="195" t="s">
        <v>386</v>
      </c>
      <c r="F569" s="194">
        <v>85850426.790000007</v>
      </c>
      <c r="G569" s="194">
        <v>85850426.790000007</v>
      </c>
      <c r="H569" s="193">
        <v>85850426.790000007</v>
      </c>
    </row>
    <row r="570" spans="1:8" ht="25.5" outlineLevel="6" x14ac:dyDescent="0.25">
      <c r="A570" s="140" t="s">
        <v>116</v>
      </c>
      <c r="B570" s="200" t="s">
        <v>42</v>
      </c>
      <c r="C570" s="200" t="s">
        <v>737</v>
      </c>
      <c r="D570" s="200" t="s">
        <v>741</v>
      </c>
      <c r="E570" s="199"/>
      <c r="F570" s="198">
        <v>22036932</v>
      </c>
      <c r="G570" s="198">
        <v>22036932</v>
      </c>
      <c r="H570" s="197">
        <v>22036932</v>
      </c>
    </row>
    <row r="571" spans="1:8" ht="25.5" outlineLevel="7" x14ac:dyDescent="0.25">
      <c r="A571" s="196" t="s">
        <v>389</v>
      </c>
      <c r="B571" s="195" t="s">
        <v>42</v>
      </c>
      <c r="C571" s="195" t="s">
        <v>737</v>
      </c>
      <c r="D571" s="195" t="s">
        <v>741</v>
      </c>
      <c r="E571" s="195" t="s">
        <v>386</v>
      </c>
      <c r="F571" s="194">
        <v>22036932</v>
      </c>
      <c r="G571" s="194">
        <v>22036932</v>
      </c>
      <c r="H571" s="193">
        <v>22036932</v>
      </c>
    </row>
    <row r="572" spans="1:8" ht="25.5" outlineLevel="6" x14ac:dyDescent="0.25">
      <c r="A572" s="140" t="s">
        <v>702</v>
      </c>
      <c r="B572" s="200" t="s">
        <v>42</v>
      </c>
      <c r="C572" s="200" t="s">
        <v>737</v>
      </c>
      <c r="D572" s="200" t="s">
        <v>740</v>
      </c>
      <c r="E572" s="199"/>
      <c r="F572" s="198">
        <v>250670600</v>
      </c>
      <c r="G572" s="198">
        <v>264191300</v>
      </c>
      <c r="H572" s="197">
        <v>270352200</v>
      </c>
    </row>
    <row r="573" spans="1:8" ht="25.5" outlineLevel="7" x14ac:dyDescent="0.25">
      <c r="A573" s="196" t="s">
        <v>389</v>
      </c>
      <c r="B573" s="195" t="s">
        <v>42</v>
      </c>
      <c r="C573" s="195" t="s">
        <v>737</v>
      </c>
      <c r="D573" s="195" t="s">
        <v>740</v>
      </c>
      <c r="E573" s="195" t="s">
        <v>386</v>
      </c>
      <c r="F573" s="194">
        <v>250670600</v>
      </c>
      <c r="G573" s="194">
        <v>264191300</v>
      </c>
      <c r="H573" s="193">
        <v>270352200</v>
      </c>
    </row>
    <row r="574" spans="1:8" ht="38.25" outlineLevel="6" x14ac:dyDescent="0.25">
      <c r="A574" s="140" t="s">
        <v>650</v>
      </c>
      <c r="B574" s="200" t="s">
        <v>42</v>
      </c>
      <c r="C574" s="200" t="s">
        <v>737</v>
      </c>
      <c r="D574" s="200" t="s">
        <v>739</v>
      </c>
      <c r="E574" s="199"/>
      <c r="F574" s="198">
        <v>171367.38</v>
      </c>
      <c r="G574" s="198">
        <v>0</v>
      </c>
      <c r="H574" s="197">
        <v>0</v>
      </c>
    </row>
    <row r="575" spans="1:8" ht="25.5" outlineLevel="7" x14ac:dyDescent="0.25">
      <c r="A575" s="196" t="s">
        <v>389</v>
      </c>
      <c r="B575" s="195" t="s">
        <v>42</v>
      </c>
      <c r="C575" s="195" t="s">
        <v>737</v>
      </c>
      <c r="D575" s="195" t="s">
        <v>739</v>
      </c>
      <c r="E575" s="195" t="s">
        <v>386</v>
      </c>
      <c r="F575" s="194">
        <v>171367.38</v>
      </c>
      <c r="G575" s="194">
        <v>0</v>
      </c>
      <c r="H575" s="193">
        <v>0</v>
      </c>
    </row>
    <row r="576" spans="1:8" ht="38.25" outlineLevel="6" x14ac:dyDescent="0.25">
      <c r="A576" s="140" t="s">
        <v>400</v>
      </c>
      <c r="B576" s="200" t="s">
        <v>42</v>
      </c>
      <c r="C576" s="200" t="s">
        <v>737</v>
      </c>
      <c r="D576" s="200" t="s">
        <v>738</v>
      </c>
      <c r="E576" s="199"/>
      <c r="F576" s="198">
        <v>22180757.640000001</v>
      </c>
      <c r="G576" s="198">
        <v>22180757.649999999</v>
      </c>
      <c r="H576" s="197">
        <v>22180757.640000001</v>
      </c>
    </row>
    <row r="577" spans="1:8" ht="25.5" outlineLevel="7" x14ac:dyDescent="0.25">
      <c r="A577" s="196" t="s">
        <v>389</v>
      </c>
      <c r="B577" s="195" t="s">
        <v>42</v>
      </c>
      <c r="C577" s="195" t="s">
        <v>737</v>
      </c>
      <c r="D577" s="195" t="s">
        <v>738</v>
      </c>
      <c r="E577" s="195" t="s">
        <v>386</v>
      </c>
      <c r="F577" s="194">
        <v>22180757.640000001</v>
      </c>
      <c r="G577" s="194">
        <v>22180757.649999999</v>
      </c>
      <c r="H577" s="193">
        <v>22180757.640000001</v>
      </c>
    </row>
    <row r="578" spans="1:8" ht="25.5" outlineLevel="6" x14ac:dyDescent="0.25">
      <c r="A578" s="140" t="s">
        <v>556</v>
      </c>
      <c r="B578" s="200" t="s">
        <v>42</v>
      </c>
      <c r="C578" s="200" t="s">
        <v>737</v>
      </c>
      <c r="D578" s="200" t="s">
        <v>736</v>
      </c>
      <c r="E578" s="199"/>
      <c r="F578" s="198">
        <v>11710283</v>
      </c>
      <c r="G578" s="198">
        <v>11710283</v>
      </c>
      <c r="H578" s="197">
        <v>11710283</v>
      </c>
    </row>
    <row r="579" spans="1:8" ht="25.5" outlineLevel="7" x14ac:dyDescent="0.25">
      <c r="A579" s="196" t="s">
        <v>389</v>
      </c>
      <c r="B579" s="195" t="s">
        <v>42</v>
      </c>
      <c r="C579" s="195" t="s">
        <v>737</v>
      </c>
      <c r="D579" s="195" t="s">
        <v>736</v>
      </c>
      <c r="E579" s="195" t="s">
        <v>386</v>
      </c>
      <c r="F579" s="194">
        <v>11710283</v>
      </c>
      <c r="G579" s="194">
        <v>11710283</v>
      </c>
      <c r="H579" s="193">
        <v>11710283</v>
      </c>
    </row>
    <row r="580" spans="1:8" outlineLevel="2" x14ac:dyDescent="0.25">
      <c r="A580" s="217" t="s">
        <v>735</v>
      </c>
      <c r="B580" s="216" t="s">
        <v>42</v>
      </c>
      <c r="C580" s="216" t="s">
        <v>693</v>
      </c>
      <c r="D580" s="215"/>
      <c r="E580" s="215"/>
      <c r="F580" s="214">
        <v>424210064.16000003</v>
      </c>
      <c r="G580" s="214">
        <v>423560704.35000002</v>
      </c>
      <c r="H580" s="213">
        <v>428205869.63</v>
      </c>
    </row>
    <row r="581" spans="1:8" ht="25.5" outlineLevel="3" x14ac:dyDescent="0.25">
      <c r="A581" s="155" t="s">
        <v>444</v>
      </c>
      <c r="B581" s="212" t="s">
        <v>42</v>
      </c>
      <c r="C581" s="212" t="s">
        <v>693</v>
      </c>
      <c r="D581" s="212" t="s">
        <v>443</v>
      </c>
      <c r="E581" s="211"/>
      <c r="F581" s="210">
        <v>3077478.36</v>
      </c>
      <c r="G581" s="210">
        <v>3105578.36</v>
      </c>
      <c r="H581" s="209">
        <v>3105578.36</v>
      </c>
    </row>
    <row r="582" spans="1:8" ht="25.5" outlineLevel="5" x14ac:dyDescent="0.25">
      <c r="A582" s="145" t="s">
        <v>442</v>
      </c>
      <c r="B582" s="204" t="s">
        <v>42</v>
      </c>
      <c r="C582" s="204" t="s">
        <v>693</v>
      </c>
      <c r="D582" s="204" t="s">
        <v>441</v>
      </c>
      <c r="E582" s="203"/>
      <c r="F582" s="202">
        <v>2719118.36</v>
      </c>
      <c r="G582" s="202">
        <v>2747218.36</v>
      </c>
      <c r="H582" s="201">
        <v>2747218.36</v>
      </c>
    </row>
    <row r="583" spans="1:8" ht="38.25" outlineLevel="6" x14ac:dyDescent="0.25">
      <c r="A583" s="140" t="s">
        <v>113</v>
      </c>
      <c r="B583" s="200" t="s">
        <v>42</v>
      </c>
      <c r="C583" s="200" t="s">
        <v>693</v>
      </c>
      <c r="D583" s="200" t="s">
        <v>734</v>
      </c>
      <c r="E583" s="199"/>
      <c r="F583" s="198">
        <v>702200</v>
      </c>
      <c r="G583" s="198">
        <v>730300</v>
      </c>
      <c r="H583" s="197">
        <v>730300</v>
      </c>
    </row>
    <row r="584" spans="1:8" ht="25.5" outlineLevel="7" x14ac:dyDescent="0.25">
      <c r="A584" s="196" t="s">
        <v>389</v>
      </c>
      <c r="B584" s="195" t="s">
        <v>42</v>
      </c>
      <c r="C584" s="195" t="s">
        <v>693</v>
      </c>
      <c r="D584" s="195" t="s">
        <v>734</v>
      </c>
      <c r="E584" s="195" t="s">
        <v>386</v>
      </c>
      <c r="F584" s="194">
        <v>702200</v>
      </c>
      <c r="G584" s="194">
        <v>730300</v>
      </c>
      <c r="H584" s="193">
        <v>730300</v>
      </c>
    </row>
    <row r="585" spans="1:8" ht="38.25" outlineLevel="6" x14ac:dyDescent="0.25">
      <c r="A585" s="140" t="s">
        <v>733</v>
      </c>
      <c r="B585" s="200" t="s">
        <v>42</v>
      </c>
      <c r="C585" s="200" t="s">
        <v>693</v>
      </c>
      <c r="D585" s="200" t="s">
        <v>732</v>
      </c>
      <c r="E585" s="199"/>
      <c r="F585" s="198">
        <v>1643773.8</v>
      </c>
      <c r="G585" s="198">
        <v>1643773.8</v>
      </c>
      <c r="H585" s="197">
        <v>1643773.8</v>
      </c>
    </row>
    <row r="586" spans="1:8" ht="25.5" outlineLevel="7" x14ac:dyDescent="0.25">
      <c r="A586" s="196" t="s">
        <v>389</v>
      </c>
      <c r="B586" s="195" t="s">
        <v>42</v>
      </c>
      <c r="C586" s="195" t="s">
        <v>693</v>
      </c>
      <c r="D586" s="195" t="s">
        <v>732</v>
      </c>
      <c r="E586" s="195" t="s">
        <v>386</v>
      </c>
      <c r="F586" s="194">
        <v>1643773.8</v>
      </c>
      <c r="G586" s="194">
        <v>1643773.8</v>
      </c>
      <c r="H586" s="193">
        <v>1643773.8</v>
      </c>
    </row>
    <row r="587" spans="1:8" ht="38.25" outlineLevel="6" x14ac:dyDescent="0.25">
      <c r="A587" s="140" t="s">
        <v>731</v>
      </c>
      <c r="B587" s="200" t="s">
        <v>42</v>
      </c>
      <c r="C587" s="200" t="s">
        <v>693</v>
      </c>
      <c r="D587" s="200" t="s">
        <v>730</v>
      </c>
      <c r="E587" s="199"/>
      <c r="F587" s="198">
        <v>373144.56</v>
      </c>
      <c r="G587" s="198">
        <v>373144.56</v>
      </c>
      <c r="H587" s="197">
        <v>373144.56</v>
      </c>
    </row>
    <row r="588" spans="1:8" ht="25.5" outlineLevel="7" x14ac:dyDescent="0.25">
      <c r="A588" s="196" t="s">
        <v>389</v>
      </c>
      <c r="B588" s="195" t="s">
        <v>42</v>
      </c>
      <c r="C588" s="195" t="s">
        <v>693</v>
      </c>
      <c r="D588" s="195" t="s">
        <v>730</v>
      </c>
      <c r="E588" s="195" t="s">
        <v>386</v>
      </c>
      <c r="F588" s="194">
        <v>373144.56</v>
      </c>
      <c r="G588" s="194">
        <v>373144.56</v>
      </c>
      <c r="H588" s="193">
        <v>373144.56</v>
      </c>
    </row>
    <row r="589" spans="1:8" outlineLevel="5" x14ac:dyDescent="0.25">
      <c r="A589" s="145" t="s">
        <v>729</v>
      </c>
      <c r="B589" s="204" t="s">
        <v>42</v>
      </c>
      <c r="C589" s="204" t="s">
        <v>693</v>
      </c>
      <c r="D589" s="204" t="s">
        <v>728</v>
      </c>
      <c r="E589" s="203"/>
      <c r="F589" s="202">
        <v>358360</v>
      </c>
      <c r="G589" s="202">
        <v>358360</v>
      </c>
      <c r="H589" s="201">
        <v>358360</v>
      </c>
    </row>
    <row r="590" spans="1:8" outlineLevel="6" x14ac:dyDescent="0.25">
      <c r="A590" s="140" t="s">
        <v>727</v>
      </c>
      <c r="B590" s="200" t="s">
        <v>42</v>
      </c>
      <c r="C590" s="200" t="s">
        <v>693</v>
      </c>
      <c r="D590" s="200" t="s">
        <v>726</v>
      </c>
      <c r="E590" s="199"/>
      <c r="F590" s="198">
        <v>358360</v>
      </c>
      <c r="G590" s="198">
        <v>358360</v>
      </c>
      <c r="H590" s="197">
        <v>358360</v>
      </c>
    </row>
    <row r="591" spans="1:8" ht="25.5" outlineLevel="7" x14ac:dyDescent="0.25">
      <c r="A591" s="196" t="s">
        <v>389</v>
      </c>
      <c r="B591" s="195" t="s">
        <v>42</v>
      </c>
      <c r="C591" s="195" t="s">
        <v>693</v>
      </c>
      <c r="D591" s="195" t="s">
        <v>726</v>
      </c>
      <c r="E591" s="195" t="s">
        <v>386</v>
      </c>
      <c r="F591" s="194">
        <v>358360</v>
      </c>
      <c r="G591" s="194">
        <v>358360</v>
      </c>
      <c r="H591" s="193">
        <v>358360</v>
      </c>
    </row>
    <row r="592" spans="1:8" ht="25.5" outlineLevel="3" x14ac:dyDescent="0.25">
      <c r="A592" s="155" t="s">
        <v>511</v>
      </c>
      <c r="B592" s="212" t="s">
        <v>42</v>
      </c>
      <c r="C592" s="212" t="s">
        <v>693</v>
      </c>
      <c r="D592" s="212" t="s">
        <v>510</v>
      </c>
      <c r="E592" s="211"/>
      <c r="F592" s="210">
        <v>3647837.63</v>
      </c>
      <c r="G592" s="210">
        <v>2516402</v>
      </c>
      <c r="H592" s="209">
        <v>2516402</v>
      </c>
    </row>
    <row r="593" spans="1:8" outlineLevel="4" x14ac:dyDescent="0.25">
      <c r="A593" s="150" t="s">
        <v>688</v>
      </c>
      <c r="B593" s="208" t="s">
        <v>42</v>
      </c>
      <c r="C593" s="208" t="s">
        <v>693</v>
      </c>
      <c r="D593" s="208" t="s">
        <v>687</v>
      </c>
      <c r="E593" s="207"/>
      <c r="F593" s="206">
        <v>3647837.63</v>
      </c>
      <c r="G593" s="206">
        <v>2516402</v>
      </c>
      <c r="H593" s="205">
        <v>2516402</v>
      </c>
    </row>
    <row r="594" spans="1:8" ht="25.5" outlineLevel="5" x14ac:dyDescent="0.25">
      <c r="A594" s="145" t="s">
        <v>686</v>
      </c>
      <c r="B594" s="204" t="s">
        <v>42</v>
      </c>
      <c r="C594" s="204" t="s">
        <v>693</v>
      </c>
      <c r="D594" s="204" t="s">
        <v>685</v>
      </c>
      <c r="E594" s="203"/>
      <c r="F594" s="202">
        <v>3647837.63</v>
      </c>
      <c r="G594" s="202">
        <v>2516402</v>
      </c>
      <c r="H594" s="201">
        <v>2516402</v>
      </c>
    </row>
    <row r="595" spans="1:8" ht="25.5" outlineLevel="6" x14ac:dyDescent="0.25">
      <c r="A595" s="140" t="s">
        <v>684</v>
      </c>
      <c r="B595" s="200" t="s">
        <v>42</v>
      </c>
      <c r="C595" s="200" t="s">
        <v>693</v>
      </c>
      <c r="D595" s="200" t="s">
        <v>683</v>
      </c>
      <c r="E595" s="199"/>
      <c r="F595" s="198">
        <v>3647837.63</v>
      </c>
      <c r="G595" s="198">
        <v>2516402</v>
      </c>
      <c r="H595" s="197">
        <v>2516402</v>
      </c>
    </row>
    <row r="596" spans="1:8" ht="25.5" outlineLevel="7" x14ac:dyDescent="0.25">
      <c r="A596" s="196" t="s">
        <v>389</v>
      </c>
      <c r="B596" s="195" t="s">
        <v>42</v>
      </c>
      <c r="C596" s="195" t="s">
        <v>693</v>
      </c>
      <c r="D596" s="195" t="s">
        <v>683</v>
      </c>
      <c r="E596" s="195" t="s">
        <v>386</v>
      </c>
      <c r="F596" s="194">
        <v>3647837.63</v>
      </c>
      <c r="G596" s="194">
        <v>2516402</v>
      </c>
      <c r="H596" s="193">
        <v>2516402</v>
      </c>
    </row>
    <row r="597" spans="1:8" ht="25.5" outlineLevel="3" x14ac:dyDescent="0.25">
      <c r="A597" s="155" t="s">
        <v>479</v>
      </c>
      <c r="B597" s="212" t="s">
        <v>42</v>
      </c>
      <c r="C597" s="212" t="s">
        <v>693</v>
      </c>
      <c r="D597" s="212" t="s">
        <v>478</v>
      </c>
      <c r="E597" s="211"/>
      <c r="F597" s="210">
        <v>417484748.17000002</v>
      </c>
      <c r="G597" s="210">
        <v>417938723.99000001</v>
      </c>
      <c r="H597" s="209">
        <v>422583889.26999998</v>
      </c>
    </row>
    <row r="598" spans="1:8" outlineLevel="4" x14ac:dyDescent="0.25">
      <c r="A598" s="150" t="s">
        <v>627</v>
      </c>
      <c r="B598" s="208" t="s">
        <v>42</v>
      </c>
      <c r="C598" s="208" t="s">
        <v>693</v>
      </c>
      <c r="D598" s="208" t="s">
        <v>626</v>
      </c>
      <c r="E598" s="207"/>
      <c r="F598" s="206">
        <v>3569837.23</v>
      </c>
      <c r="G598" s="206">
        <v>3106970.56</v>
      </c>
      <c r="H598" s="205">
        <v>3106970.56</v>
      </c>
    </row>
    <row r="599" spans="1:8" outlineLevel="5" x14ac:dyDescent="0.25">
      <c r="A599" s="145" t="s">
        <v>682</v>
      </c>
      <c r="B599" s="204" t="s">
        <v>42</v>
      </c>
      <c r="C599" s="204" t="s">
        <v>693</v>
      </c>
      <c r="D599" s="204" t="s">
        <v>681</v>
      </c>
      <c r="E599" s="203"/>
      <c r="F599" s="202">
        <v>3167593.34</v>
      </c>
      <c r="G599" s="202">
        <v>2704726.67</v>
      </c>
      <c r="H599" s="201">
        <v>2704726.67</v>
      </c>
    </row>
    <row r="600" spans="1:8" outlineLevel="6" x14ac:dyDescent="0.25">
      <c r="A600" s="140" t="s">
        <v>725</v>
      </c>
      <c r="B600" s="200" t="s">
        <v>42</v>
      </c>
      <c r="C600" s="200" t="s">
        <v>693</v>
      </c>
      <c r="D600" s="200" t="s">
        <v>724</v>
      </c>
      <c r="E600" s="199"/>
      <c r="F600" s="198">
        <v>1707860</v>
      </c>
      <c r="G600" s="198">
        <v>1707860</v>
      </c>
      <c r="H600" s="197">
        <v>1707860</v>
      </c>
    </row>
    <row r="601" spans="1:8" ht="25.5" outlineLevel="7" x14ac:dyDescent="0.25">
      <c r="A601" s="196" t="s">
        <v>389</v>
      </c>
      <c r="B601" s="195" t="s">
        <v>42</v>
      </c>
      <c r="C601" s="195" t="s">
        <v>693</v>
      </c>
      <c r="D601" s="195" t="s">
        <v>724</v>
      </c>
      <c r="E601" s="195" t="s">
        <v>386</v>
      </c>
      <c r="F601" s="194">
        <v>1707860</v>
      </c>
      <c r="G601" s="194">
        <v>1707860</v>
      </c>
      <c r="H601" s="193">
        <v>1707860</v>
      </c>
    </row>
    <row r="602" spans="1:8" outlineLevel="6" x14ac:dyDescent="0.25">
      <c r="A602" s="140" t="s">
        <v>680</v>
      </c>
      <c r="B602" s="200" t="s">
        <v>42</v>
      </c>
      <c r="C602" s="200" t="s">
        <v>693</v>
      </c>
      <c r="D602" s="200" t="s">
        <v>679</v>
      </c>
      <c r="E602" s="199"/>
      <c r="F602" s="198">
        <v>462866.67</v>
      </c>
      <c r="G602" s="198">
        <v>0</v>
      </c>
      <c r="H602" s="197">
        <v>0</v>
      </c>
    </row>
    <row r="603" spans="1:8" ht="25.5" outlineLevel="7" x14ac:dyDescent="0.25">
      <c r="A603" s="196" t="s">
        <v>389</v>
      </c>
      <c r="B603" s="195" t="s">
        <v>42</v>
      </c>
      <c r="C603" s="195" t="s">
        <v>693</v>
      </c>
      <c r="D603" s="195" t="s">
        <v>679</v>
      </c>
      <c r="E603" s="195" t="s">
        <v>386</v>
      </c>
      <c r="F603" s="194">
        <v>462866.67</v>
      </c>
      <c r="G603" s="194">
        <v>0</v>
      </c>
      <c r="H603" s="193">
        <v>0</v>
      </c>
    </row>
    <row r="604" spans="1:8" outlineLevel="6" x14ac:dyDescent="0.25">
      <c r="A604" s="140" t="s">
        <v>723</v>
      </c>
      <c r="B604" s="200" t="s">
        <v>42</v>
      </c>
      <c r="C604" s="200" t="s">
        <v>693</v>
      </c>
      <c r="D604" s="200" t="s">
        <v>722</v>
      </c>
      <c r="E604" s="199"/>
      <c r="F604" s="198">
        <v>996866.67</v>
      </c>
      <c r="G604" s="198">
        <v>996866.67</v>
      </c>
      <c r="H604" s="197">
        <v>996866.67</v>
      </c>
    </row>
    <row r="605" spans="1:8" ht="25.5" outlineLevel="7" x14ac:dyDescent="0.25">
      <c r="A605" s="196" t="s">
        <v>389</v>
      </c>
      <c r="B605" s="195" t="s">
        <v>42</v>
      </c>
      <c r="C605" s="195" t="s">
        <v>693</v>
      </c>
      <c r="D605" s="195" t="s">
        <v>722</v>
      </c>
      <c r="E605" s="195" t="s">
        <v>386</v>
      </c>
      <c r="F605" s="194">
        <v>996866.67</v>
      </c>
      <c r="G605" s="194">
        <v>996866.67</v>
      </c>
      <c r="H605" s="193">
        <v>996866.67</v>
      </c>
    </row>
    <row r="606" spans="1:8" outlineLevel="5" x14ac:dyDescent="0.25">
      <c r="A606" s="145" t="s">
        <v>619</v>
      </c>
      <c r="B606" s="204" t="s">
        <v>42</v>
      </c>
      <c r="C606" s="204" t="s">
        <v>693</v>
      </c>
      <c r="D606" s="204" t="s">
        <v>618</v>
      </c>
      <c r="E606" s="203"/>
      <c r="F606" s="202">
        <v>237993.89</v>
      </c>
      <c r="G606" s="202">
        <v>237993.89</v>
      </c>
      <c r="H606" s="201">
        <v>237993.89</v>
      </c>
    </row>
    <row r="607" spans="1:8" outlineLevel="6" x14ac:dyDescent="0.25">
      <c r="A607" s="140" t="s">
        <v>717</v>
      </c>
      <c r="B607" s="200" t="s">
        <v>42</v>
      </c>
      <c r="C607" s="200" t="s">
        <v>693</v>
      </c>
      <c r="D607" s="200" t="s">
        <v>716</v>
      </c>
      <c r="E607" s="199"/>
      <c r="F607" s="198">
        <v>237993.89</v>
      </c>
      <c r="G607" s="198">
        <v>237993.89</v>
      </c>
      <c r="H607" s="197">
        <v>237993.89</v>
      </c>
    </row>
    <row r="608" spans="1:8" outlineLevel="7" x14ac:dyDescent="0.25">
      <c r="A608" s="196" t="s">
        <v>473</v>
      </c>
      <c r="B608" s="195" t="s">
        <v>42</v>
      </c>
      <c r="C608" s="195" t="s">
        <v>693</v>
      </c>
      <c r="D608" s="195" t="s">
        <v>716</v>
      </c>
      <c r="E608" s="195" t="s">
        <v>471</v>
      </c>
      <c r="F608" s="194">
        <v>62131.89</v>
      </c>
      <c r="G608" s="194">
        <v>62131.89</v>
      </c>
      <c r="H608" s="193">
        <v>62131.89</v>
      </c>
    </row>
    <row r="609" spans="1:8" outlineLevel="7" x14ac:dyDescent="0.25">
      <c r="A609" s="196" t="s">
        <v>433</v>
      </c>
      <c r="B609" s="195" t="s">
        <v>42</v>
      </c>
      <c r="C609" s="195" t="s">
        <v>693</v>
      </c>
      <c r="D609" s="195" t="s">
        <v>716</v>
      </c>
      <c r="E609" s="195" t="s">
        <v>431</v>
      </c>
      <c r="F609" s="194">
        <v>175862</v>
      </c>
      <c r="G609" s="194">
        <v>175862</v>
      </c>
      <c r="H609" s="193">
        <v>175862</v>
      </c>
    </row>
    <row r="610" spans="1:8" outlineLevel="5" x14ac:dyDescent="0.25">
      <c r="A610" s="145" t="s">
        <v>674</v>
      </c>
      <c r="B610" s="204" t="s">
        <v>42</v>
      </c>
      <c r="C610" s="204" t="s">
        <v>693</v>
      </c>
      <c r="D610" s="204" t="s">
        <v>673</v>
      </c>
      <c r="E610" s="203"/>
      <c r="F610" s="202">
        <v>164250</v>
      </c>
      <c r="G610" s="202">
        <v>164250</v>
      </c>
      <c r="H610" s="201">
        <v>164250</v>
      </c>
    </row>
    <row r="611" spans="1:8" outlineLevel="6" x14ac:dyDescent="0.25">
      <c r="A611" s="140" t="s">
        <v>670</v>
      </c>
      <c r="B611" s="200" t="s">
        <v>42</v>
      </c>
      <c r="C611" s="200" t="s">
        <v>693</v>
      </c>
      <c r="D611" s="200" t="s">
        <v>669</v>
      </c>
      <c r="E611" s="199"/>
      <c r="F611" s="198">
        <v>164250</v>
      </c>
      <c r="G611" s="198">
        <v>164250</v>
      </c>
      <c r="H611" s="197">
        <v>164250</v>
      </c>
    </row>
    <row r="612" spans="1:8" ht="25.5" outlineLevel="7" x14ac:dyDescent="0.25">
      <c r="A612" s="196" t="s">
        <v>389</v>
      </c>
      <c r="B612" s="195" t="s">
        <v>42</v>
      </c>
      <c r="C612" s="195" t="s">
        <v>693</v>
      </c>
      <c r="D612" s="195" t="s">
        <v>669</v>
      </c>
      <c r="E612" s="195" t="s">
        <v>386</v>
      </c>
      <c r="F612" s="194">
        <v>164250</v>
      </c>
      <c r="G612" s="194">
        <v>164250</v>
      </c>
      <c r="H612" s="193">
        <v>164250</v>
      </c>
    </row>
    <row r="613" spans="1:8" ht="25.5" outlineLevel="4" x14ac:dyDescent="0.25">
      <c r="A613" s="150" t="s">
        <v>477</v>
      </c>
      <c r="B613" s="208" t="s">
        <v>42</v>
      </c>
      <c r="C613" s="208" t="s">
        <v>693</v>
      </c>
      <c r="D613" s="208" t="s">
        <v>476</v>
      </c>
      <c r="E613" s="207"/>
      <c r="F613" s="206">
        <v>413914910.94</v>
      </c>
      <c r="G613" s="206">
        <v>414831753.43000001</v>
      </c>
      <c r="H613" s="205">
        <v>419476918.70999998</v>
      </c>
    </row>
    <row r="614" spans="1:8" ht="25.5" outlineLevel="5" x14ac:dyDescent="0.25">
      <c r="A614" s="145" t="s">
        <v>715</v>
      </c>
      <c r="B614" s="204" t="s">
        <v>42</v>
      </c>
      <c r="C614" s="204" t="s">
        <v>693</v>
      </c>
      <c r="D614" s="204" t="s">
        <v>714</v>
      </c>
      <c r="E614" s="203"/>
      <c r="F614" s="202">
        <v>367870552.26999998</v>
      </c>
      <c r="G614" s="202">
        <v>367388451.91000003</v>
      </c>
      <c r="H614" s="201">
        <v>371265190.64999998</v>
      </c>
    </row>
    <row r="615" spans="1:8" ht="25.5" outlineLevel="6" x14ac:dyDescent="0.25">
      <c r="A615" s="140" t="s">
        <v>404</v>
      </c>
      <c r="B615" s="200" t="s">
        <v>42</v>
      </c>
      <c r="C615" s="200" t="s">
        <v>693</v>
      </c>
      <c r="D615" s="200" t="s">
        <v>713</v>
      </c>
      <c r="E615" s="199"/>
      <c r="F615" s="198">
        <v>1040000</v>
      </c>
      <c r="G615" s="198">
        <v>0</v>
      </c>
      <c r="H615" s="197">
        <v>0</v>
      </c>
    </row>
    <row r="616" spans="1:8" ht="25.5" outlineLevel="7" x14ac:dyDescent="0.25">
      <c r="A616" s="196" t="s">
        <v>389</v>
      </c>
      <c r="B616" s="195" t="s">
        <v>42</v>
      </c>
      <c r="C616" s="195" t="s">
        <v>693</v>
      </c>
      <c r="D616" s="195" t="s">
        <v>713</v>
      </c>
      <c r="E616" s="195" t="s">
        <v>386</v>
      </c>
      <c r="F616" s="194">
        <v>1040000</v>
      </c>
      <c r="G616" s="194">
        <v>0</v>
      </c>
      <c r="H616" s="193">
        <v>0</v>
      </c>
    </row>
    <row r="617" spans="1:8" ht="25.5" outlineLevel="6" x14ac:dyDescent="0.25">
      <c r="A617" s="140" t="s">
        <v>712</v>
      </c>
      <c r="B617" s="200" t="s">
        <v>42</v>
      </c>
      <c r="C617" s="200" t="s">
        <v>693</v>
      </c>
      <c r="D617" s="200" t="s">
        <v>711</v>
      </c>
      <c r="E617" s="199"/>
      <c r="F617" s="198">
        <v>28751338.329999998</v>
      </c>
      <c r="G617" s="198">
        <v>28751338.329999998</v>
      </c>
      <c r="H617" s="197">
        <v>28751338.329999998</v>
      </c>
    </row>
    <row r="618" spans="1:8" ht="25.5" outlineLevel="7" x14ac:dyDescent="0.25">
      <c r="A618" s="196" t="s">
        <v>389</v>
      </c>
      <c r="B618" s="195" t="s">
        <v>42</v>
      </c>
      <c r="C618" s="195" t="s">
        <v>693</v>
      </c>
      <c r="D618" s="195" t="s">
        <v>711</v>
      </c>
      <c r="E618" s="195" t="s">
        <v>386</v>
      </c>
      <c r="F618" s="194">
        <v>28751338.329999998</v>
      </c>
      <c r="G618" s="194">
        <v>28751338.329999998</v>
      </c>
      <c r="H618" s="193">
        <v>28751338.329999998</v>
      </c>
    </row>
    <row r="619" spans="1:8" ht="51" outlineLevel="6" x14ac:dyDescent="0.25">
      <c r="A619" s="140" t="s">
        <v>710</v>
      </c>
      <c r="B619" s="200" t="s">
        <v>42</v>
      </c>
      <c r="C619" s="200" t="s">
        <v>693</v>
      </c>
      <c r="D619" s="200" t="s">
        <v>709</v>
      </c>
      <c r="E619" s="199"/>
      <c r="F619" s="198">
        <v>130200</v>
      </c>
      <c r="G619" s="198">
        <v>0</v>
      </c>
      <c r="H619" s="197">
        <v>0</v>
      </c>
    </row>
    <row r="620" spans="1:8" ht="25.5" outlineLevel="7" x14ac:dyDescent="0.25">
      <c r="A620" s="196" t="s">
        <v>389</v>
      </c>
      <c r="B620" s="195" t="s">
        <v>42</v>
      </c>
      <c r="C620" s="195" t="s">
        <v>693</v>
      </c>
      <c r="D620" s="195" t="s">
        <v>709</v>
      </c>
      <c r="E620" s="195" t="s">
        <v>386</v>
      </c>
      <c r="F620" s="194">
        <v>130200</v>
      </c>
      <c r="G620" s="194">
        <v>0</v>
      </c>
      <c r="H620" s="193">
        <v>0</v>
      </c>
    </row>
    <row r="621" spans="1:8" ht="25.5" outlineLevel="6" x14ac:dyDescent="0.25">
      <c r="A621" s="140" t="s">
        <v>708</v>
      </c>
      <c r="B621" s="200" t="s">
        <v>42</v>
      </c>
      <c r="C621" s="200" t="s">
        <v>693</v>
      </c>
      <c r="D621" s="200" t="s">
        <v>707</v>
      </c>
      <c r="E621" s="199"/>
      <c r="F621" s="198">
        <v>24748416</v>
      </c>
      <c r="G621" s="198">
        <v>24748416</v>
      </c>
      <c r="H621" s="197">
        <v>24748416</v>
      </c>
    </row>
    <row r="622" spans="1:8" ht="25.5" outlineLevel="7" x14ac:dyDescent="0.25">
      <c r="A622" s="196" t="s">
        <v>389</v>
      </c>
      <c r="B622" s="195" t="s">
        <v>42</v>
      </c>
      <c r="C622" s="195" t="s">
        <v>693</v>
      </c>
      <c r="D622" s="195" t="s">
        <v>707</v>
      </c>
      <c r="E622" s="195" t="s">
        <v>386</v>
      </c>
      <c r="F622" s="194">
        <v>24748416</v>
      </c>
      <c r="G622" s="194">
        <v>24748416</v>
      </c>
      <c r="H622" s="193">
        <v>24748416</v>
      </c>
    </row>
    <row r="623" spans="1:8" ht="25.5" outlineLevel="6" x14ac:dyDescent="0.25">
      <c r="A623" s="140" t="s">
        <v>116</v>
      </c>
      <c r="B623" s="200" t="s">
        <v>42</v>
      </c>
      <c r="C623" s="200" t="s">
        <v>693</v>
      </c>
      <c r="D623" s="200" t="s">
        <v>706</v>
      </c>
      <c r="E623" s="199"/>
      <c r="F623" s="198">
        <v>3053885</v>
      </c>
      <c r="G623" s="198">
        <v>3053885</v>
      </c>
      <c r="H623" s="197">
        <v>3053885</v>
      </c>
    </row>
    <row r="624" spans="1:8" ht="25.5" outlineLevel="7" x14ac:dyDescent="0.25">
      <c r="A624" s="196" t="s">
        <v>389</v>
      </c>
      <c r="B624" s="195" t="s">
        <v>42</v>
      </c>
      <c r="C624" s="195" t="s">
        <v>693</v>
      </c>
      <c r="D624" s="195" t="s">
        <v>706</v>
      </c>
      <c r="E624" s="195" t="s">
        <v>386</v>
      </c>
      <c r="F624" s="194">
        <v>3053885</v>
      </c>
      <c r="G624" s="194">
        <v>3053885</v>
      </c>
      <c r="H624" s="193">
        <v>3053885</v>
      </c>
    </row>
    <row r="625" spans="1:8" ht="38.25" outlineLevel="6" x14ac:dyDescent="0.25">
      <c r="A625" s="140" t="s">
        <v>705</v>
      </c>
      <c r="B625" s="200" t="s">
        <v>42</v>
      </c>
      <c r="C625" s="200" t="s">
        <v>693</v>
      </c>
      <c r="D625" s="200" t="s">
        <v>704</v>
      </c>
      <c r="E625" s="199"/>
      <c r="F625" s="198">
        <v>1124928</v>
      </c>
      <c r="G625" s="198">
        <v>1124928</v>
      </c>
      <c r="H625" s="197">
        <v>1124928</v>
      </c>
    </row>
    <row r="626" spans="1:8" ht="25.5" outlineLevel="7" x14ac:dyDescent="0.25">
      <c r="A626" s="196" t="s">
        <v>389</v>
      </c>
      <c r="B626" s="195" t="s">
        <v>42</v>
      </c>
      <c r="C626" s="195" t="s">
        <v>693</v>
      </c>
      <c r="D626" s="195" t="s">
        <v>704</v>
      </c>
      <c r="E626" s="195" t="s">
        <v>386</v>
      </c>
      <c r="F626" s="194">
        <v>1124928</v>
      </c>
      <c r="G626" s="194">
        <v>1124928</v>
      </c>
      <c r="H626" s="193">
        <v>1124928</v>
      </c>
    </row>
    <row r="627" spans="1:8" ht="63.75" outlineLevel="6" x14ac:dyDescent="0.25">
      <c r="A627" s="140" t="s">
        <v>128</v>
      </c>
      <c r="B627" s="200" t="s">
        <v>42</v>
      </c>
      <c r="C627" s="200" t="s">
        <v>693</v>
      </c>
      <c r="D627" s="200" t="s">
        <v>703</v>
      </c>
      <c r="E627" s="199"/>
      <c r="F627" s="198">
        <v>85565.94</v>
      </c>
      <c r="G627" s="198">
        <v>88968.58</v>
      </c>
      <c r="H627" s="197">
        <v>92507.32</v>
      </c>
    </row>
    <row r="628" spans="1:8" outlineLevel="7" x14ac:dyDescent="0.25">
      <c r="A628" s="196" t="s">
        <v>433</v>
      </c>
      <c r="B628" s="195" t="s">
        <v>42</v>
      </c>
      <c r="C628" s="195" t="s">
        <v>693</v>
      </c>
      <c r="D628" s="195" t="s">
        <v>703</v>
      </c>
      <c r="E628" s="195" t="s">
        <v>431</v>
      </c>
      <c r="F628" s="194">
        <v>85565.94</v>
      </c>
      <c r="G628" s="194">
        <v>88968.58</v>
      </c>
      <c r="H628" s="193">
        <v>92507.32</v>
      </c>
    </row>
    <row r="629" spans="1:8" ht="25.5" outlineLevel="6" x14ac:dyDescent="0.25">
      <c r="A629" s="140" t="s">
        <v>702</v>
      </c>
      <c r="B629" s="200" t="s">
        <v>42</v>
      </c>
      <c r="C629" s="200" t="s">
        <v>693</v>
      </c>
      <c r="D629" s="200" t="s">
        <v>701</v>
      </c>
      <c r="E629" s="199"/>
      <c r="F629" s="198">
        <v>307235200</v>
      </c>
      <c r="G629" s="198">
        <v>307998100</v>
      </c>
      <c r="H629" s="197">
        <v>311871300</v>
      </c>
    </row>
    <row r="630" spans="1:8" ht="25.5" outlineLevel="7" x14ac:dyDescent="0.25">
      <c r="A630" s="196" t="s">
        <v>389</v>
      </c>
      <c r="B630" s="195" t="s">
        <v>42</v>
      </c>
      <c r="C630" s="195" t="s">
        <v>693</v>
      </c>
      <c r="D630" s="195" t="s">
        <v>701</v>
      </c>
      <c r="E630" s="195" t="s">
        <v>386</v>
      </c>
      <c r="F630" s="194">
        <v>307235200</v>
      </c>
      <c r="G630" s="194">
        <v>307998100</v>
      </c>
      <c r="H630" s="193">
        <v>311871300</v>
      </c>
    </row>
    <row r="631" spans="1:8" ht="38.25" outlineLevel="6" x14ac:dyDescent="0.25">
      <c r="A631" s="140" t="s">
        <v>650</v>
      </c>
      <c r="B631" s="200" t="s">
        <v>42</v>
      </c>
      <c r="C631" s="200" t="s">
        <v>693</v>
      </c>
      <c r="D631" s="200" t="s">
        <v>700</v>
      </c>
      <c r="E631" s="199"/>
      <c r="F631" s="198">
        <v>78203</v>
      </c>
      <c r="G631" s="198">
        <v>0</v>
      </c>
      <c r="H631" s="197">
        <v>0</v>
      </c>
    </row>
    <row r="632" spans="1:8" ht="25.5" outlineLevel="7" x14ac:dyDescent="0.25">
      <c r="A632" s="196" t="s">
        <v>389</v>
      </c>
      <c r="B632" s="195" t="s">
        <v>42</v>
      </c>
      <c r="C632" s="195" t="s">
        <v>693</v>
      </c>
      <c r="D632" s="195" t="s">
        <v>700</v>
      </c>
      <c r="E632" s="195" t="s">
        <v>386</v>
      </c>
      <c r="F632" s="194">
        <v>78203</v>
      </c>
      <c r="G632" s="194">
        <v>0</v>
      </c>
      <c r="H632" s="193">
        <v>0</v>
      </c>
    </row>
    <row r="633" spans="1:8" ht="25.5" outlineLevel="6" x14ac:dyDescent="0.25">
      <c r="A633" s="140" t="s">
        <v>556</v>
      </c>
      <c r="B633" s="200" t="s">
        <v>42</v>
      </c>
      <c r="C633" s="200" t="s">
        <v>693</v>
      </c>
      <c r="D633" s="200" t="s">
        <v>699</v>
      </c>
      <c r="E633" s="199"/>
      <c r="F633" s="198">
        <v>1622816</v>
      </c>
      <c r="G633" s="198">
        <v>1622816</v>
      </c>
      <c r="H633" s="197">
        <v>1622816</v>
      </c>
    </row>
    <row r="634" spans="1:8" ht="25.5" outlineLevel="7" x14ac:dyDescent="0.25">
      <c r="A634" s="196" t="s">
        <v>389</v>
      </c>
      <c r="B634" s="195" t="s">
        <v>42</v>
      </c>
      <c r="C634" s="195" t="s">
        <v>693</v>
      </c>
      <c r="D634" s="195" t="s">
        <v>699</v>
      </c>
      <c r="E634" s="195" t="s">
        <v>386</v>
      </c>
      <c r="F634" s="194">
        <v>1622816</v>
      </c>
      <c r="G634" s="194">
        <v>1622816</v>
      </c>
      <c r="H634" s="193">
        <v>1622816</v>
      </c>
    </row>
    <row r="635" spans="1:8" outlineLevel="5" x14ac:dyDescent="0.25">
      <c r="A635" s="145" t="s">
        <v>613</v>
      </c>
      <c r="B635" s="204" t="s">
        <v>42</v>
      </c>
      <c r="C635" s="204" t="s">
        <v>693</v>
      </c>
      <c r="D635" s="204" t="s">
        <v>612</v>
      </c>
      <c r="E635" s="203"/>
      <c r="F635" s="202">
        <v>46044358.670000002</v>
      </c>
      <c r="G635" s="202">
        <v>47443301.520000003</v>
      </c>
      <c r="H635" s="201">
        <v>48211728.060000002</v>
      </c>
    </row>
    <row r="636" spans="1:8" outlineLevel="6" x14ac:dyDescent="0.25">
      <c r="A636" s="140" t="s">
        <v>610</v>
      </c>
      <c r="B636" s="200" t="s">
        <v>42</v>
      </c>
      <c r="C636" s="200" t="s">
        <v>693</v>
      </c>
      <c r="D636" s="200" t="s">
        <v>609</v>
      </c>
      <c r="E636" s="199"/>
      <c r="F636" s="198">
        <v>11566829.07</v>
      </c>
      <c r="G636" s="198">
        <v>11566829.07</v>
      </c>
      <c r="H636" s="197">
        <v>11566829.07</v>
      </c>
    </row>
    <row r="637" spans="1:8" ht="25.5" outlineLevel="7" x14ac:dyDescent="0.25">
      <c r="A637" s="196" t="s">
        <v>389</v>
      </c>
      <c r="B637" s="195" t="s">
        <v>42</v>
      </c>
      <c r="C637" s="195" t="s">
        <v>693</v>
      </c>
      <c r="D637" s="195" t="s">
        <v>609</v>
      </c>
      <c r="E637" s="195" t="s">
        <v>386</v>
      </c>
      <c r="F637" s="194">
        <v>11566829.07</v>
      </c>
      <c r="G637" s="194">
        <v>11566829.07</v>
      </c>
      <c r="H637" s="193">
        <v>11566829.07</v>
      </c>
    </row>
    <row r="638" spans="1:8" ht="38.25" outlineLevel="6" x14ac:dyDescent="0.25">
      <c r="A638" s="140" t="s">
        <v>698</v>
      </c>
      <c r="B638" s="200" t="s">
        <v>42</v>
      </c>
      <c r="C638" s="200" t="s">
        <v>693</v>
      </c>
      <c r="D638" s="200" t="s">
        <v>697</v>
      </c>
      <c r="E638" s="199"/>
      <c r="F638" s="198">
        <v>4524500</v>
      </c>
      <c r="G638" s="198">
        <v>4674900</v>
      </c>
      <c r="H638" s="197">
        <v>5029000</v>
      </c>
    </row>
    <row r="639" spans="1:8" ht="25.5" outlineLevel="7" x14ac:dyDescent="0.25">
      <c r="A639" s="196" t="s">
        <v>389</v>
      </c>
      <c r="B639" s="195" t="s">
        <v>42</v>
      </c>
      <c r="C639" s="195" t="s">
        <v>693</v>
      </c>
      <c r="D639" s="195" t="s">
        <v>697</v>
      </c>
      <c r="E639" s="195" t="s">
        <v>386</v>
      </c>
      <c r="F639" s="194">
        <v>4524500</v>
      </c>
      <c r="G639" s="194">
        <v>4674900</v>
      </c>
      <c r="H639" s="193">
        <v>5029000</v>
      </c>
    </row>
    <row r="640" spans="1:8" outlineLevel="6" x14ac:dyDescent="0.25">
      <c r="A640" s="140" t="s">
        <v>123</v>
      </c>
      <c r="B640" s="200" t="s">
        <v>42</v>
      </c>
      <c r="C640" s="200" t="s">
        <v>693</v>
      </c>
      <c r="D640" s="200" t="s">
        <v>696</v>
      </c>
      <c r="E640" s="199"/>
      <c r="F640" s="198">
        <v>10583100</v>
      </c>
      <c r="G640" s="198">
        <v>10990100</v>
      </c>
      <c r="H640" s="197">
        <v>11397200</v>
      </c>
    </row>
    <row r="641" spans="1:8" ht="25.5" outlineLevel="7" x14ac:dyDescent="0.25">
      <c r="A641" s="196" t="s">
        <v>389</v>
      </c>
      <c r="B641" s="195" t="s">
        <v>42</v>
      </c>
      <c r="C641" s="195" t="s">
        <v>693</v>
      </c>
      <c r="D641" s="195" t="s">
        <v>696</v>
      </c>
      <c r="E641" s="195" t="s">
        <v>386</v>
      </c>
      <c r="F641" s="194">
        <v>10583100</v>
      </c>
      <c r="G641" s="194">
        <v>10990100</v>
      </c>
      <c r="H641" s="193">
        <v>11397200</v>
      </c>
    </row>
    <row r="642" spans="1:8" ht="25.5" outlineLevel="6" x14ac:dyDescent="0.25">
      <c r="A642" s="140" t="s">
        <v>209</v>
      </c>
      <c r="B642" s="200" t="s">
        <v>42</v>
      </c>
      <c r="C642" s="200" t="s">
        <v>693</v>
      </c>
      <c r="D642" s="200" t="s">
        <v>695</v>
      </c>
      <c r="E642" s="199"/>
      <c r="F642" s="198">
        <v>19277592.859999999</v>
      </c>
      <c r="G642" s="198">
        <v>20116066.329999998</v>
      </c>
      <c r="H642" s="197">
        <v>20116066.329999998</v>
      </c>
    </row>
    <row r="643" spans="1:8" ht="25.5" outlineLevel="7" x14ac:dyDescent="0.25">
      <c r="A643" s="196" t="s">
        <v>389</v>
      </c>
      <c r="B643" s="195" t="s">
        <v>42</v>
      </c>
      <c r="C643" s="195" t="s">
        <v>693</v>
      </c>
      <c r="D643" s="195" t="s">
        <v>695</v>
      </c>
      <c r="E643" s="195" t="s">
        <v>386</v>
      </c>
      <c r="F643" s="194">
        <v>19277592.859999999</v>
      </c>
      <c r="G643" s="194">
        <v>20116066.329999998</v>
      </c>
      <c r="H643" s="193">
        <v>20116066.329999998</v>
      </c>
    </row>
    <row r="644" spans="1:8" ht="38.25" outlineLevel="6" x14ac:dyDescent="0.25">
      <c r="A644" s="140" t="s">
        <v>694</v>
      </c>
      <c r="B644" s="200" t="s">
        <v>42</v>
      </c>
      <c r="C644" s="200" t="s">
        <v>693</v>
      </c>
      <c r="D644" s="200" t="s">
        <v>692</v>
      </c>
      <c r="E644" s="199"/>
      <c r="F644" s="198">
        <v>92336.74</v>
      </c>
      <c r="G644" s="198">
        <v>95406.12</v>
      </c>
      <c r="H644" s="197">
        <v>102632.66</v>
      </c>
    </row>
    <row r="645" spans="1:8" ht="25.5" outlineLevel="7" x14ac:dyDescent="0.25">
      <c r="A645" s="196" t="s">
        <v>389</v>
      </c>
      <c r="B645" s="195" t="s">
        <v>42</v>
      </c>
      <c r="C645" s="195" t="s">
        <v>693</v>
      </c>
      <c r="D645" s="195" t="s">
        <v>692</v>
      </c>
      <c r="E645" s="195" t="s">
        <v>386</v>
      </c>
      <c r="F645" s="194">
        <v>92336.74</v>
      </c>
      <c r="G645" s="194">
        <v>95406.12</v>
      </c>
      <c r="H645" s="193">
        <v>102632.66</v>
      </c>
    </row>
    <row r="646" spans="1:8" outlineLevel="2" x14ac:dyDescent="0.25">
      <c r="A646" s="217" t="s">
        <v>691</v>
      </c>
      <c r="B646" s="216" t="s">
        <v>42</v>
      </c>
      <c r="C646" s="216" t="s">
        <v>641</v>
      </c>
      <c r="D646" s="215"/>
      <c r="E646" s="215"/>
      <c r="F646" s="214">
        <v>110553733.92</v>
      </c>
      <c r="G646" s="214">
        <v>110061902.72</v>
      </c>
      <c r="H646" s="213">
        <v>110061902.72</v>
      </c>
    </row>
    <row r="647" spans="1:8" ht="25.5" outlineLevel="3" x14ac:dyDescent="0.25">
      <c r="A647" s="155" t="s">
        <v>454</v>
      </c>
      <c r="B647" s="212" t="s">
        <v>42</v>
      </c>
      <c r="C647" s="212" t="s">
        <v>641</v>
      </c>
      <c r="D647" s="212" t="s">
        <v>453</v>
      </c>
      <c r="E647" s="211"/>
      <c r="F647" s="210">
        <v>1892053.92</v>
      </c>
      <c r="G647" s="210">
        <v>1892053.92</v>
      </c>
      <c r="H647" s="209">
        <v>1892053.92</v>
      </c>
    </row>
    <row r="648" spans="1:8" outlineLevel="4" x14ac:dyDescent="0.25">
      <c r="A648" s="150" t="s">
        <v>452</v>
      </c>
      <c r="B648" s="208" t="s">
        <v>42</v>
      </c>
      <c r="C648" s="208" t="s">
        <v>641</v>
      </c>
      <c r="D648" s="208" t="s">
        <v>451</v>
      </c>
      <c r="E648" s="207"/>
      <c r="F648" s="206">
        <v>1892053.92</v>
      </c>
      <c r="G648" s="206">
        <v>1892053.92</v>
      </c>
      <c r="H648" s="205">
        <v>1892053.92</v>
      </c>
    </row>
    <row r="649" spans="1:8" outlineLevel="5" x14ac:dyDescent="0.25">
      <c r="A649" s="145" t="s">
        <v>450</v>
      </c>
      <c r="B649" s="204" t="s">
        <v>42</v>
      </c>
      <c r="C649" s="204" t="s">
        <v>641</v>
      </c>
      <c r="D649" s="204" t="s">
        <v>449</v>
      </c>
      <c r="E649" s="203"/>
      <c r="F649" s="202">
        <v>1892053.92</v>
      </c>
      <c r="G649" s="202">
        <v>1892053.92</v>
      </c>
      <c r="H649" s="201">
        <v>1892053.92</v>
      </c>
    </row>
    <row r="650" spans="1:8" ht="38.25" outlineLevel="6" x14ac:dyDescent="0.25">
      <c r="A650" s="140" t="s">
        <v>690</v>
      </c>
      <c r="B650" s="200" t="s">
        <v>42</v>
      </c>
      <c r="C650" s="200" t="s">
        <v>641</v>
      </c>
      <c r="D650" s="200" t="s">
        <v>689</v>
      </c>
      <c r="E650" s="199"/>
      <c r="F650" s="198">
        <v>1892053.92</v>
      </c>
      <c r="G650" s="198">
        <v>1892053.92</v>
      </c>
      <c r="H650" s="197">
        <v>1892053.92</v>
      </c>
    </row>
    <row r="651" spans="1:8" ht="25.5" outlineLevel="7" x14ac:dyDescent="0.25">
      <c r="A651" s="196" t="s">
        <v>389</v>
      </c>
      <c r="B651" s="195" t="s">
        <v>42</v>
      </c>
      <c r="C651" s="195" t="s">
        <v>641</v>
      </c>
      <c r="D651" s="195" t="s">
        <v>689</v>
      </c>
      <c r="E651" s="195" t="s">
        <v>386</v>
      </c>
      <c r="F651" s="194">
        <v>1892053.92</v>
      </c>
      <c r="G651" s="194">
        <v>1892053.92</v>
      </c>
      <c r="H651" s="193">
        <v>1892053.92</v>
      </c>
    </row>
    <row r="652" spans="1:8" ht="25.5" outlineLevel="3" x14ac:dyDescent="0.25">
      <c r="A652" s="155" t="s">
        <v>511</v>
      </c>
      <c r="B652" s="212" t="s">
        <v>42</v>
      </c>
      <c r="C652" s="212" t="s">
        <v>641</v>
      </c>
      <c r="D652" s="212" t="s">
        <v>510</v>
      </c>
      <c r="E652" s="211"/>
      <c r="F652" s="210">
        <v>547560</v>
      </c>
      <c r="G652" s="210">
        <v>729750</v>
      </c>
      <c r="H652" s="209">
        <v>729750</v>
      </c>
    </row>
    <row r="653" spans="1:8" outlineLevel="4" x14ac:dyDescent="0.25">
      <c r="A653" s="150" t="s">
        <v>688</v>
      </c>
      <c r="B653" s="208" t="s">
        <v>42</v>
      </c>
      <c r="C653" s="208" t="s">
        <v>641</v>
      </c>
      <c r="D653" s="208" t="s">
        <v>687</v>
      </c>
      <c r="E653" s="207"/>
      <c r="F653" s="206">
        <v>547560</v>
      </c>
      <c r="G653" s="206">
        <v>729750</v>
      </c>
      <c r="H653" s="205">
        <v>729750</v>
      </c>
    </row>
    <row r="654" spans="1:8" ht="25.5" outlineLevel="5" x14ac:dyDescent="0.25">
      <c r="A654" s="145" t="s">
        <v>686</v>
      </c>
      <c r="B654" s="204" t="s">
        <v>42</v>
      </c>
      <c r="C654" s="204" t="s">
        <v>641</v>
      </c>
      <c r="D654" s="204" t="s">
        <v>685</v>
      </c>
      <c r="E654" s="203"/>
      <c r="F654" s="202">
        <v>547560</v>
      </c>
      <c r="G654" s="202">
        <v>729750</v>
      </c>
      <c r="H654" s="201">
        <v>729750</v>
      </c>
    </row>
    <row r="655" spans="1:8" ht="25.5" outlineLevel="6" x14ac:dyDescent="0.25">
      <c r="A655" s="140" t="s">
        <v>684</v>
      </c>
      <c r="B655" s="200" t="s">
        <v>42</v>
      </c>
      <c r="C655" s="200" t="s">
        <v>641</v>
      </c>
      <c r="D655" s="200" t="s">
        <v>683</v>
      </c>
      <c r="E655" s="199"/>
      <c r="F655" s="198">
        <v>547560</v>
      </c>
      <c r="G655" s="198">
        <v>729750</v>
      </c>
      <c r="H655" s="197">
        <v>729750</v>
      </c>
    </row>
    <row r="656" spans="1:8" ht="25.5" outlineLevel="7" x14ac:dyDescent="0.25">
      <c r="A656" s="196" t="s">
        <v>389</v>
      </c>
      <c r="B656" s="195" t="s">
        <v>42</v>
      </c>
      <c r="C656" s="195" t="s">
        <v>641</v>
      </c>
      <c r="D656" s="195" t="s">
        <v>683</v>
      </c>
      <c r="E656" s="195" t="s">
        <v>386</v>
      </c>
      <c r="F656" s="194">
        <v>547560</v>
      </c>
      <c r="G656" s="194">
        <v>729750</v>
      </c>
      <c r="H656" s="193">
        <v>729750</v>
      </c>
    </row>
    <row r="657" spans="1:8" ht="25.5" outlineLevel="3" x14ac:dyDescent="0.25">
      <c r="A657" s="155" t="s">
        <v>479</v>
      </c>
      <c r="B657" s="212" t="s">
        <v>42</v>
      </c>
      <c r="C657" s="212" t="s">
        <v>641</v>
      </c>
      <c r="D657" s="212" t="s">
        <v>478</v>
      </c>
      <c r="E657" s="211"/>
      <c r="F657" s="210">
        <v>61496468.710000001</v>
      </c>
      <c r="G657" s="210">
        <v>60835973.420000002</v>
      </c>
      <c r="H657" s="209">
        <v>60835973.420000002</v>
      </c>
    </row>
    <row r="658" spans="1:8" outlineLevel="4" x14ac:dyDescent="0.25">
      <c r="A658" s="150" t="s">
        <v>627</v>
      </c>
      <c r="B658" s="208" t="s">
        <v>42</v>
      </c>
      <c r="C658" s="208" t="s">
        <v>641</v>
      </c>
      <c r="D658" s="208" t="s">
        <v>626</v>
      </c>
      <c r="E658" s="207"/>
      <c r="F658" s="206">
        <v>7815421.3899999997</v>
      </c>
      <c r="G658" s="206">
        <v>5798245.2199999997</v>
      </c>
      <c r="H658" s="205">
        <v>5798245.2199999997</v>
      </c>
    </row>
    <row r="659" spans="1:8" outlineLevel="5" x14ac:dyDescent="0.25">
      <c r="A659" s="145" t="s">
        <v>682</v>
      </c>
      <c r="B659" s="204" t="s">
        <v>42</v>
      </c>
      <c r="C659" s="204" t="s">
        <v>641</v>
      </c>
      <c r="D659" s="204" t="s">
        <v>681</v>
      </c>
      <c r="E659" s="203"/>
      <c r="F659" s="202">
        <v>3198101.12</v>
      </c>
      <c r="G659" s="202">
        <v>3198101.12</v>
      </c>
      <c r="H659" s="201">
        <v>3198101.12</v>
      </c>
    </row>
    <row r="660" spans="1:8" outlineLevel="6" x14ac:dyDescent="0.25">
      <c r="A660" s="140" t="s">
        <v>680</v>
      </c>
      <c r="B660" s="200" t="s">
        <v>42</v>
      </c>
      <c r="C660" s="200" t="s">
        <v>641</v>
      </c>
      <c r="D660" s="200" t="s">
        <v>679</v>
      </c>
      <c r="E660" s="199"/>
      <c r="F660" s="198">
        <v>3198101.12</v>
      </c>
      <c r="G660" s="198">
        <v>3198101.12</v>
      </c>
      <c r="H660" s="197">
        <v>3198101.12</v>
      </c>
    </row>
    <row r="661" spans="1:8" ht="25.5" outlineLevel="7" x14ac:dyDescent="0.25">
      <c r="A661" s="196" t="s">
        <v>389</v>
      </c>
      <c r="B661" s="195" t="s">
        <v>42</v>
      </c>
      <c r="C661" s="195" t="s">
        <v>641</v>
      </c>
      <c r="D661" s="195" t="s">
        <v>679</v>
      </c>
      <c r="E661" s="195" t="s">
        <v>386</v>
      </c>
      <c r="F661" s="194">
        <v>3198101.12</v>
      </c>
      <c r="G661" s="194">
        <v>3198101.12</v>
      </c>
      <c r="H661" s="193">
        <v>3198101.12</v>
      </c>
    </row>
    <row r="662" spans="1:8" outlineLevel="5" x14ac:dyDescent="0.25">
      <c r="A662" s="145" t="s">
        <v>619</v>
      </c>
      <c r="B662" s="204" t="s">
        <v>42</v>
      </c>
      <c r="C662" s="204" t="s">
        <v>641</v>
      </c>
      <c r="D662" s="204" t="s">
        <v>618</v>
      </c>
      <c r="E662" s="203"/>
      <c r="F662" s="202">
        <v>4180875.02</v>
      </c>
      <c r="G662" s="202">
        <v>2163698.85</v>
      </c>
      <c r="H662" s="201">
        <v>2163698.85</v>
      </c>
    </row>
    <row r="663" spans="1:8" outlineLevel="6" x14ac:dyDescent="0.25">
      <c r="A663" s="140" t="s">
        <v>617</v>
      </c>
      <c r="B663" s="200" t="s">
        <v>42</v>
      </c>
      <c r="C663" s="200" t="s">
        <v>641</v>
      </c>
      <c r="D663" s="200" t="s">
        <v>616</v>
      </c>
      <c r="E663" s="199"/>
      <c r="F663" s="198">
        <v>443825.79</v>
      </c>
      <c r="G663" s="198">
        <v>471816.8</v>
      </c>
      <c r="H663" s="197">
        <v>471816.8</v>
      </c>
    </row>
    <row r="664" spans="1:8" ht="25.5" outlineLevel="7" x14ac:dyDescent="0.25">
      <c r="A664" s="196" t="s">
        <v>389</v>
      </c>
      <c r="B664" s="195" t="s">
        <v>42</v>
      </c>
      <c r="C664" s="195" t="s">
        <v>641</v>
      </c>
      <c r="D664" s="195" t="s">
        <v>616</v>
      </c>
      <c r="E664" s="195" t="s">
        <v>386</v>
      </c>
      <c r="F664" s="194">
        <v>443825.79</v>
      </c>
      <c r="G664" s="194">
        <v>471816.8</v>
      </c>
      <c r="H664" s="193">
        <v>471816.8</v>
      </c>
    </row>
    <row r="665" spans="1:8" outlineLevel="6" x14ac:dyDescent="0.25">
      <c r="A665" s="140" t="s">
        <v>678</v>
      </c>
      <c r="B665" s="200" t="s">
        <v>42</v>
      </c>
      <c r="C665" s="200" t="s">
        <v>641</v>
      </c>
      <c r="D665" s="200" t="s">
        <v>677</v>
      </c>
      <c r="E665" s="199"/>
      <c r="F665" s="198">
        <v>3124935.12</v>
      </c>
      <c r="G665" s="198">
        <v>1066245.7</v>
      </c>
      <c r="H665" s="197">
        <v>1066245.7</v>
      </c>
    </row>
    <row r="666" spans="1:8" ht="25.5" outlineLevel="7" x14ac:dyDescent="0.25">
      <c r="A666" s="196" t="s">
        <v>389</v>
      </c>
      <c r="B666" s="195" t="s">
        <v>42</v>
      </c>
      <c r="C666" s="195" t="s">
        <v>641</v>
      </c>
      <c r="D666" s="195" t="s">
        <v>677</v>
      </c>
      <c r="E666" s="195" t="s">
        <v>386</v>
      </c>
      <c r="F666" s="194">
        <v>3124935.12</v>
      </c>
      <c r="G666" s="194">
        <v>1066245.7</v>
      </c>
      <c r="H666" s="193">
        <v>1066245.7</v>
      </c>
    </row>
    <row r="667" spans="1:8" outlineLevel="6" x14ac:dyDescent="0.25">
      <c r="A667" s="140" t="s">
        <v>615</v>
      </c>
      <c r="B667" s="200" t="s">
        <v>42</v>
      </c>
      <c r="C667" s="200" t="s">
        <v>641</v>
      </c>
      <c r="D667" s="200" t="s">
        <v>614</v>
      </c>
      <c r="E667" s="199"/>
      <c r="F667" s="198">
        <v>74810.210000000006</v>
      </c>
      <c r="G667" s="198">
        <v>88332.45</v>
      </c>
      <c r="H667" s="197">
        <v>88332.45</v>
      </c>
    </row>
    <row r="668" spans="1:8" ht="25.5" outlineLevel="7" x14ac:dyDescent="0.25">
      <c r="A668" s="196" t="s">
        <v>389</v>
      </c>
      <c r="B668" s="195" t="s">
        <v>42</v>
      </c>
      <c r="C668" s="195" t="s">
        <v>641</v>
      </c>
      <c r="D668" s="195" t="s">
        <v>614</v>
      </c>
      <c r="E668" s="195" t="s">
        <v>386</v>
      </c>
      <c r="F668" s="194">
        <v>74810.210000000006</v>
      </c>
      <c r="G668" s="194">
        <v>88332.45</v>
      </c>
      <c r="H668" s="193">
        <v>88332.45</v>
      </c>
    </row>
    <row r="669" spans="1:8" outlineLevel="6" x14ac:dyDescent="0.25">
      <c r="A669" s="140" t="s">
        <v>676</v>
      </c>
      <c r="B669" s="200" t="s">
        <v>42</v>
      </c>
      <c r="C669" s="200" t="s">
        <v>641</v>
      </c>
      <c r="D669" s="200" t="s">
        <v>675</v>
      </c>
      <c r="E669" s="199"/>
      <c r="F669" s="198">
        <v>537303.9</v>
      </c>
      <c r="G669" s="198">
        <v>537303.9</v>
      </c>
      <c r="H669" s="197">
        <v>537303.9</v>
      </c>
    </row>
    <row r="670" spans="1:8" ht="25.5" outlineLevel="7" x14ac:dyDescent="0.25">
      <c r="A670" s="196" t="s">
        <v>389</v>
      </c>
      <c r="B670" s="195" t="s">
        <v>42</v>
      </c>
      <c r="C670" s="195" t="s">
        <v>641</v>
      </c>
      <c r="D670" s="195" t="s">
        <v>675</v>
      </c>
      <c r="E670" s="195" t="s">
        <v>386</v>
      </c>
      <c r="F670" s="194">
        <v>537303.9</v>
      </c>
      <c r="G670" s="194">
        <v>537303.9</v>
      </c>
      <c r="H670" s="193">
        <v>537303.9</v>
      </c>
    </row>
    <row r="671" spans="1:8" outlineLevel="5" x14ac:dyDescent="0.25">
      <c r="A671" s="145" t="s">
        <v>674</v>
      </c>
      <c r="B671" s="204" t="s">
        <v>42</v>
      </c>
      <c r="C671" s="204" t="s">
        <v>641</v>
      </c>
      <c r="D671" s="204" t="s">
        <v>673</v>
      </c>
      <c r="E671" s="203"/>
      <c r="F671" s="202">
        <v>436445.25</v>
      </c>
      <c r="G671" s="202">
        <v>436445.25</v>
      </c>
      <c r="H671" s="201">
        <v>436445.25</v>
      </c>
    </row>
    <row r="672" spans="1:8" ht="25.5" outlineLevel="6" x14ac:dyDescent="0.25">
      <c r="A672" s="140" t="s">
        <v>672</v>
      </c>
      <c r="B672" s="200" t="s">
        <v>42</v>
      </c>
      <c r="C672" s="200" t="s">
        <v>641</v>
      </c>
      <c r="D672" s="200" t="s">
        <v>671</v>
      </c>
      <c r="E672" s="199"/>
      <c r="F672" s="198">
        <v>93444.73</v>
      </c>
      <c r="G672" s="198">
        <v>93444.73</v>
      </c>
      <c r="H672" s="197">
        <v>93444.73</v>
      </c>
    </row>
    <row r="673" spans="1:8" ht="25.5" outlineLevel="7" x14ac:dyDescent="0.25">
      <c r="A673" s="196" t="s">
        <v>389</v>
      </c>
      <c r="B673" s="195" t="s">
        <v>42</v>
      </c>
      <c r="C673" s="195" t="s">
        <v>641</v>
      </c>
      <c r="D673" s="195" t="s">
        <v>671</v>
      </c>
      <c r="E673" s="195" t="s">
        <v>386</v>
      </c>
      <c r="F673" s="194">
        <v>93444.73</v>
      </c>
      <c r="G673" s="194">
        <v>93444.73</v>
      </c>
      <c r="H673" s="193">
        <v>93444.73</v>
      </c>
    </row>
    <row r="674" spans="1:8" outlineLevel="6" x14ac:dyDescent="0.25">
      <c r="A674" s="140" t="s">
        <v>670</v>
      </c>
      <c r="B674" s="200" t="s">
        <v>42</v>
      </c>
      <c r="C674" s="200" t="s">
        <v>641</v>
      </c>
      <c r="D674" s="200" t="s">
        <v>669</v>
      </c>
      <c r="E674" s="199"/>
      <c r="F674" s="198">
        <v>343000.52</v>
      </c>
      <c r="G674" s="198">
        <v>343000.52</v>
      </c>
      <c r="H674" s="197">
        <v>343000.52</v>
      </c>
    </row>
    <row r="675" spans="1:8" ht="25.5" outlineLevel="7" x14ac:dyDescent="0.25">
      <c r="A675" s="196" t="s">
        <v>389</v>
      </c>
      <c r="B675" s="195" t="s">
        <v>42</v>
      </c>
      <c r="C675" s="195" t="s">
        <v>641</v>
      </c>
      <c r="D675" s="195" t="s">
        <v>669</v>
      </c>
      <c r="E675" s="195" t="s">
        <v>386</v>
      </c>
      <c r="F675" s="194">
        <v>343000.52</v>
      </c>
      <c r="G675" s="194">
        <v>343000.52</v>
      </c>
      <c r="H675" s="193">
        <v>343000.52</v>
      </c>
    </row>
    <row r="676" spans="1:8" ht="25.5" outlineLevel="4" x14ac:dyDescent="0.25">
      <c r="A676" s="150" t="s">
        <v>477</v>
      </c>
      <c r="B676" s="208" t="s">
        <v>42</v>
      </c>
      <c r="C676" s="208" t="s">
        <v>641</v>
      </c>
      <c r="D676" s="208" t="s">
        <v>476</v>
      </c>
      <c r="E676" s="207"/>
      <c r="F676" s="206">
        <v>53681047.32</v>
      </c>
      <c r="G676" s="206">
        <v>55037728.200000003</v>
      </c>
      <c r="H676" s="205">
        <v>55037728.200000003</v>
      </c>
    </row>
    <row r="677" spans="1:8" outlineLevel="5" x14ac:dyDescent="0.25">
      <c r="A677" s="145" t="s">
        <v>668</v>
      </c>
      <c r="B677" s="204" t="s">
        <v>42</v>
      </c>
      <c r="C677" s="204" t="s">
        <v>641</v>
      </c>
      <c r="D677" s="204" t="s">
        <v>667</v>
      </c>
      <c r="E677" s="203"/>
      <c r="F677" s="202">
        <v>53681047.32</v>
      </c>
      <c r="G677" s="202">
        <v>55037728.200000003</v>
      </c>
      <c r="H677" s="201">
        <v>55037728.200000003</v>
      </c>
    </row>
    <row r="678" spans="1:8" ht="25.5" outlineLevel="6" x14ac:dyDescent="0.25">
      <c r="A678" s="140" t="s">
        <v>404</v>
      </c>
      <c r="B678" s="200" t="s">
        <v>42</v>
      </c>
      <c r="C678" s="200" t="s">
        <v>641</v>
      </c>
      <c r="D678" s="200" t="s">
        <v>666</v>
      </c>
      <c r="E678" s="199"/>
      <c r="F678" s="198">
        <v>520000</v>
      </c>
      <c r="G678" s="198">
        <v>0</v>
      </c>
      <c r="H678" s="197">
        <v>0</v>
      </c>
    </row>
    <row r="679" spans="1:8" ht="25.5" outlineLevel="7" x14ac:dyDescent="0.25">
      <c r="A679" s="196" t="s">
        <v>389</v>
      </c>
      <c r="B679" s="195" t="s">
        <v>42</v>
      </c>
      <c r="C679" s="195" t="s">
        <v>641</v>
      </c>
      <c r="D679" s="195" t="s">
        <v>666</v>
      </c>
      <c r="E679" s="195" t="s">
        <v>386</v>
      </c>
      <c r="F679" s="194">
        <v>520000</v>
      </c>
      <c r="G679" s="194">
        <v>0</v>
      </c>
      <c r="H679" s="193">
        <v>0</v>
      </c>
    </row>
    <row r="680" spans="1:8" ht="25.5" outlineLevel="6" x14ac:dyDescent="0.25">
      <c r="A680" s="140" t="s">
        <v>665</v>
      </c>
      <c r="B680" s="200" t="s">
        <v>42</v>
      </c>
      <c r="C680" s="200" t="s">
        <v>641</v>
      </c>
      <c r="D680" s="200" t="s">
        <v>664</v>
      </c>
      <c r="E680" s="199"/>
      <c r="F680" s="198">
        <v>22230671.699999999</v>
      </c>
      <c r="G680" s="198">
        <v>22332954.25</v>
      </c>
      <c r="H680" s="197">
        <v>22332954.25</v>
      </c>
    </row>
    <row r="681" spans="1:8" ht="25.5" outlineLevel="7" x14ac:dyDescent="0.25">
      <c r="A681" s="196" t="s">
        <v>389</v>
      </c>
      <c r="B681" s="195" t="s">
        <v>42</v>
      </c>
      <c r="C681" s="195" t="s">
        <v>641</v>
      </c>
      <c r="D681" s="195" t="s">
        <v>664</v>
      </c>
      <c r="E681" s="195" t="s">
        <v>386</v>
      </c>
      <c r="F681" s="194">
        <v>22230671.699999999</v>
      </c>
      <c r="G681" s="194">
        <v>22332954.25</v>
      </c>
      <c r="H681" s="193">
        <v>22332954.25</v>
      </c>
    </row>
    <row r="682" spans="1:8" ht="38.25" outlineLevel="6" x14ac:dyDescent="0.25">
      <c r="A682" s="140" t="s">
        <v>663</v>
      </c>
      <c r="B682" s="200" t="s">
        <v>42</v>
      </c>
      <c r="C682" s="200" t="s">
        <v>641</v>
      </c>
      <c r="D682" s="200" t="s">
        <v>662</v>
      </c>
      <c r="E682" s="199"/>
      <c r="F682" s="198">
        <v>251674.88</v>
      </c>
      <c r="G682" s="198">
        <v>0</v>
      </c>
      <c r="H682" s="197">
        <v>0</v>
      </c>
    </row>
    <row r="683" spans="1:8" ht="25.5" outlineLevel="7" x14ac:dyDescent="0.25">
      <c r="A683" s="196" t="s">
        <v>389</v>
      </c>
      <c r="B683" s="195" t="s">
        <v>42</v>
      </c>
      <c r="C683" s="195" t="s">
        <v>641</v>
      </c>
      <c r="D683" s="195" t="s">
        <v>662</v>
      </c>
      <c r="E683" s="195" t="s">
        <v>386</v>
      </c>
      <c r="F683" s="194">
        <v>251674.88</v>
      </c>
      <c r="G683" s="194">
        <v>0</v>
      </c>
      <c r="H683" s="193">
        <v>0</v>
      </c>
    </row>
    <row r="684" spans="1:8" ht="38.25" outlineLevel="6" x14ac:dyDescent="0.25">
      <c r="A684" s="140" t="s">
        <v>400</v>
      </c>
      <c r="B684" s="200" t="s">
        <v>42</v>
      </c>
      <c r="C684" s="200" t="s">
        <v>641</v>
      </c>
      <c r="D684" s="200" t="s">
        <v>661</v>
      </c>
      <c r="E684" s="199"/>
      <c r="F684" s="198">
        <v>30678700.739999998</v>
      </c>
      <c r="G684" s="198">
        <v>32704773.949999999</v>
      </c>
      <c r="H684" s="197">
        <v>32704773.949999999</v>
      </c>
    </row>
    <row r="685" spans="1:8" ht="25.5" outlineLevel="7" x14ac:dyDescent="0.25">
      <c r="A685" s="196" t="s">
        <v>389</v>
      </c>
      <c r="B685" s="195" t="s">
        <v>42</v>
      </c>
      <c r="C685" s="195" t="s">
        <v>641</v>
      </c>
      <c r="D685" s="195" t="s">
        <v>661</v>
      </c>
      <c r="E685" s="195" t="s">
        <v>386</v>
      </c>
      <c r="F685" s="194">
        <v>30678700.739999998</v>
      </c>
      <c r="G685" s="194">
        <v>32704773.949999999</v>
      </c>
      <c r="H685" s="193">
        <v>32704773.949999999</v>
      </c>
    </row>
    <row r="686" spans="1:8" ht="25.5" outlineLevel="3" x14ac:dyDescent="0.25">
      <c r="A686" s="155" t="s">
        <v>597</v>
      </c>
      <c r="B686" s="212" t="s">
        <v>42</v>
      </c>
      <c r="C686" s="212" t="s">
        <v>641</v>
      </c>
      <c r="D686" s="212" t="s">
        <v>596</v>
      </c>
      <c r="E686" s="211"/>
      <c r="F686" s="210">
        <v>46617651.289999999</v>
      </c>
      <c r="G686" s="210">
        <v>46604125.380000003</v>
      </c>
      <c r="H686" s="209">
        <v>46604125.380000003</v>
      </c>
    </row>
    <row r="687" spans="1:8" ht="25.5" outlineLevel="5" x14ac:dyDescent="0.25">
      <c r="A687" s="145" t="s">
        <v>660</v>
      </c>
      <c r="B687" s="204" t="s">
        <v>42</v>
      </c>
      <c r="C687" s="204" t="s">
        <v>641</v>
      </c>
      <c r="D687" s="204" t="s">
        <v>659</v>
      </c>
      <c r="E687" s="203"/>
      <c r="F687" s="202">
        <v>46617651.289999999</v>
      </c>
      <c r="G687" s="202">
        <v>46604125.380000003</v>
      </c>
      <c r="H687" s="201">
        <v>46604125.380000003</v>
      </c>
    </row>
    <row r="688" spans="1:8" ht="25.5" outlineLevel="6" x14ac:dyDescent="0.25">
      <c r="A688" s="140" t="s">
        <v>404</v>
      </c>
      <c r="B688" s="200" t="s">
        <v>42</v>
      </c>
      <c r="C688" s="200" t="s">
        <v>641</v>
      </c>
      <c r="D688" s="200" t="s">
        <v>658</v>
      </c>
      <c r="E688" s="199"/>
      <c r="F688" s="198">
        <v>334000</v>
      </c>
      <c r="G688" s="198">
        <v>0</v>
      </c>
      <c r="H688" s="197">
        <v>0</v>
      </c>
    </row>
    <row r="689" spans="1:8" ht="25.5" outlineLevel="7" x14ac:dyDescent="0.25">
      <c r="A689" s="196" t="s">
        <v>389</v>
      </c>
      <c r="B689" s="195" t="s">
        <v>42</v>
      </c>
      <c r="C689" s="195" t="s">
        <v>641</v>
      </c>
      <c r="D689" s="195" t="s">
        <v>658</v>
      </c>
      <c r="E689" s="195" t="s">
        <v>386</v>
      </c>
      <c r="F689" s="194">
        <v>334000</v>
      </c>
      <c r="G689" s="194">
        <v>0</v>
      </c>
      <c r="H689" s="193">
        <v>0</v>
      </c>
    </row>
    <row r="690" spans="1:8" outlineLevel="6" x14ac:dyDescent="0.25">
      <c r="A690" s="140" t="s">
        <v>657</v>
      </c>
      <c r="B690" s="200" t="s">
        <v>42</v>
      </c>
      <c r="C690" s="200" t="s">
        <v>641</v>
      </c>
      <c r="D690" s="200" t="s">
        <v>656</v>
      </c>
      <c r="E690" s="199"/>
      <c r="F690" s="198">
        <v>7884471.04</v>
      </c>
      <c r="G690" s="198">
        <v>7943092.2400000002</v>
      </c>
      <c r="H690" s="197">
        <v>7943092.2400000002</v>
      </c>
    </row>
    <row r="691" spans="1:8" ht="25.5" outlineLevel="7" x14ac:dyDescent="0.25">
      <c r="A691" s="196" t="s">
        <v>389</v>
      </c>
      <c r="B691" s="195" t="s">
        <v>42</v>
      </c>
      <c r="C691" s="195" t="s">
        <v>641</v>
      </c>
      <c r="D691" s="195" t="s">
        <v>656</v>
      </c>
      <c r="E691" s="195" t="s">
        <v>386</v>
      </c>
      <c r="F691" s="194">
        <v>7884471.04</v>
      </c>
      <c r="G691" s="194">
        <v>7943092.2400000002</v>
      </c>
      <c r="H691" s="193">
        <v>7943092.2400000002</v>
      </c>
    </row>
    <row r="692" spans="1:8" ht="25.5" outlineLevel="6" x14ac:dyDescent="0.25">
      <c r="A692" s="140" t="s">
        <v>655</v>
      </c>
      <c r="B692" s="200" t="s">
        <v>42</v>
      </c>
      <c r="C692" s="200" t="s">
        <v>641</v>
      </c>
      <c r="D692" s="200" t="s">
        <v>654</v>
      </c>
      <c r="E692" s="199"/>
      <c r="F692" s="198">
        <v>65600</v>
      </c>
      <c r="G692" s="198">
        <v>65600</v>
      </c>
      <c r="H692" s="197">
        <v>65600</v>
      </c>
    </row>
    <row r="693" spans="1:8" ht="25.5" outlineLevel="7" x14ac:dyDescent="0.25">
      <c r="A693" s="196" t="s">
        <v>389</v>
      </c>
      <c r="B693" s="195" t="s">
        <v>42</v>
      </c>
      <c r="C693" s="195" t="s">
        <v>641</v>
      </c>
      <c r="D693" s="195" t="s">
        <v>654</v>
      </c>
      <c r="E693" s="195" t="s">
        <v>386</v>
      </c>
      <c r="F693" s="194">
        <v>65600</v>
      </c>
      <c r="G693" s="194">
        <v>65600</v>
      </c>
      <c r="H693" s="193">
        <v>65600</v>
      </c>
    </row>
    <row r="694" spans="1:8" ht="25.5" outlineLevel="6" x14ac:dyDescent="0.25">
      <c r="A694" s="140" t="s">
        <v>653</v>
      </c>
      <c r="B694" s="200" t="s">
        <v>42</v>
      </c>
      <c r="C694" s="200" t="s">
        <v>641</v>
      </c>
      <c r="D694" s="200" t="s">
        <v>652</v>
      </c>
      <c r="E694" s="199"/>
      <c r="F694" s="198">
        <v>194923.33</v>
      </c>
      <c r="G694" s="198">
        <v>0</v>
      </c>
      <c r="H694" s="197">
        <v>0</v>
      </c>
    </row>
    <row r="695" spans="1:8" ht="25.5" outlineLevel="7" x14ac:dyDescent="0.25">
      <c r="A695" s="196" t="s">
        <v>389</v>
      </c>
      <c r="B695" s="195" t="s">
        <v>42</v>
      </c>
      <c r="C695" s="195" t="s">
        <v>641</v>
      </c>
      <c r="D695" s="195" t="s">
        <v>652</v>
      </c>
      <c r="E695" s="195" t="s">
        <v>386</v>
      </c>
      <c r="F695" s="194">
        <v>194923.33</v>
      </c>
      <c r="G695" s="194">
        <v>0</v>
      </c>
      <c r="H695" s="193">
        <v>0</v>
      </c>
    </row>
    <row r="696" spans="1:8" ht="25.5" outlineLevel="6" x14ac:dyDescent="0.25">
      <c r="A696" s="140" t="s">
        <v>116</v>
      </c>
      <c r="B696" s="200" t="s">
        <v>42</v>
      </c>
      <c r="C696" s="200" t="s">
        <v>641</v>
      </c>
      <c r="D696" s="200" t="s">
        <v>651</v>
      </c>
      <c r="E696" s="199"/>
      <c r="F696" s="198">
        <v>340252</v>
      </c>
      <c r="G696" s="198">
        <v>340252</v>
      </c>
      <c r="H696" s="197">
        <v>340252</v>
      </c>
    </row>
    <row r="697" spans="1:8" ht="25.5" outlineLevel="7" x14ac:dyDescent="0.25">
      <c r="A697" s="196" t="s">
        <v>389</v>
      </c>
      <c r="B697" s="195" t="s">
        <v>42</v>
      </c>
      <c r="C697" s="195" t="s">
        <v>641</v>
      </c>
      <c r="D697" s="195" t="s">
        <v>651</v>
      </c>
      <c r="E697" s="195" t="s">
        <v>386</v>
      </c>
      <c r="F697" s="194">
        <v>340252</v>
      </c>
      <c r="G697" s="194">
        <v>340252</v>
      </c>
      <c r="H697" s="193">
        <v>340252</v>
      </c>
    </row>
    <row r="698" spans="1:8" ht="38.25" outlineLevel="6" x14ac:dyDescent="0.25">
      <c r="A698" s="140" t="s">
        <v>650</v>
      </c>
      <c r="B698" s="200" t="s">
        <v>42</v>
      </c>
      <c r="C698" s="200" t="s">
        <v>641</v>
      </c>
      <c r="D698" s="200" t="s">
        <v>649</v>
      </c>
      <c r="E698" s="199"/>
      <c r="F698" s="198">
        <v>63917.78</v>
      </c>
      <c r="G698" s="198">
        <v>0</v>
      </c>
      <c r="H698" s="197">
        <v>0</v>
      </c>
    </row>
    <row r="699" spans="1:8" ht="25.5" outlineLevel="7" x14ac:dyDescent="0.25">
      <c r="A699" s="196" t="s">
        <v>389</v>
      </c>
      <c r="B699" s="195" t="s">
        <v>42</v>
      </c>
      <c r="C699" s="195" t="s">
        <v>641</v>
      </c>
      <c r="D699" s="195" t="s">
        <v>649</v>
      </c>
      <c r="E699" s="195" t="s">
        <v>386</v>
      </c>
      <c r="F699" s="194">
        <v>63917.78</v>
      </c>
      <c r="G699" s="194">
        <v>0</v>
      </c>
      <c r="H699" s="193">
        <v>0</v>
      </c>
    </row>
    <row r="700" spans="1:8" ht="38.25" outlineLevel="6" x14ac:dyDescent="0.25">
      <c r="A700" s="140" t="s">
        <v>400</v>
      </c>
      <c r="B700" s="200" t="s">
        <v>42</v>
      </c>
      <c r="C700" s="200" t="s">
        <v>641</v>
      </c>
      <c r="D700" s="200" t="s">
        <v>648</v>
      </c>
      <c r="E700" s="199"/>
      <c r="F700" s="198">
        <v>37553679.140000001</v>
      </c>
      <c r="G700" s="198">
        <v>38074373.140000001</v>
      </c>
      <c r="H700" s="197">
        <v>38074373.140000001</v>
      </c>
    </row>
    <row r="701" spans="1:8" ht="25.5" outlineLevel="7" x14ac:dyDescent="0.25">
      <c r="A701" s="196" t="s">
        <v>389</v>
      </c>
      <c r="B701" s="195" t="s">
        <v>42</v>
      </c>
      <c r="C701" s="195" t="s">
        <v>641</v>
      </c>
      <c r="D701" s="195" t="s">
        <v>648</v>
      </c>
      <c r="E701" s="195" t="s">
        <v>386</v>
      </c>
      <c r="F701" s="194">
        <v>37553679.140000001</v>
      </c>
      <c r="G701" s="194">
        <v>38074373.140000001</v>
      </c>
      <c r="H701" s="193">
        <v>38074373.140000001</v>
      </c>
    </row>
    <row r="702" spans="1:8" ht="25.5" outlineLevel="6" x14ac:dyDescent="0.25">
      <c r="A702" s="140" t="s">
        <v>556</v>
      </c>
      <c r="B702" s="200" t="s">
        <v>42</v>
      </c>
      <c r="C702" s="200" t="s">
        <v>641</v>
      </c>
      <c r="D702" s="200" t="s">
        <v>647</v>
      </c>
      <c r="E702" s="199"/>
      <c r="F702" s="198">
        <v>180808</v>
      </c>
      <c r="G702" s="198">
        <v>180808</v>
      </c>
      <c r="H702" s="197">
        <v>180808</v>
      </c>
    </row>
    <row r="703" spans="1:8" ht="25.5" outlineLevel="7" x14ac:dyDescent="0.25">
      <c r="A703" s="196" t="s">
        <v>389</v>
      </c>
      <c r="B703" s="195" t="s">
        <v>42</v>
      </c>
      <c r="C703" s="195" t="s">
        <v>641</v>
      </c>
      <c r="D703" s="195" t="s">
        <v>647</v>
      </c>
      <c r="E703" s="195" t="s">
        <v>386</v>
      </c>
      <c r="F703" s="194">
        <v>180808</v>
      </c>
      <c r="G703" s="194">
        <v>180808</v>
      </c>
      <c r="H703" s="193">
        <v>180808</v>
      </c>
    </row>
    <row r="704" spans="1:8" outlineLevel="2" x14ac:dyDescent="0.25">
      <c r="A704" s="217" t="s">
        <v>639</v>
      </c>
      <c r="B704" s="216" t="s">
        <v>42</v>
      </c>
      <c r="C704" s="216" t="s">
        <v>630</v>
      </c>
      <c r="D704" s="215"/>
      <c r="E704" s="215"/>
      <c r="F704" s="214">
        <v>8642070.4299999997</v>
      </c>
      <c r="G704" s="214">
        <v>8642068.4299999997</v>
      </c>
      <c r="H704" s="213">
        <v>8642068.4299999997</v>
      </c>
    </row>
    <row r="705" spans="1:8" ht="25.5" outlineLevel="3" x14ac:dyDescent="0.25">
      <c r="A705" s="155" t="s">
        <v>479</v>
      </c>
      <c r="B705" s="212" t="s">
        <v>42</v>
      </c>
      <c r="C705" s="212" t="s">
        <v>630</v>
      </c>
      <c r="D705" s="212" t="s">
        <v>478</v>
      </c>
      <c r="E705" s="211"/>
      <c r="F705" s="210">
        <v>8642070.4299999997</v>
      </c>
      <c r="G705" s="210">
        <v>8642068.4299999997</v>
      </c>
      <c r="H705" s="209">
        <v>8642068.4299999997</v>
      </c>
    </row>
    <row r="706" spans="1:8" outlineLevel="4" x14ac:dyDescent="0.25">
      <c r="A706" s="150" t="s">
        <v>627</v>
      </c>
      <c r="B706" s="208" t="s">
        <v>42</v>
      </c>
      <c r="C706" s="208" t="s">
        <v>630</v>
      </c>
      <c r="D706" s="208" t="s">
        <v>626</v>
      </c>
      <c r="E706" s="207"/>
      <c r="F706" s="206">
        <v>6758863</v>
      </c>
      <c r="G706" s="206">
        <v>6758861</v>
      </c>
      <c r="H706" s="205">
        <v>6758861</v>
      </c>
    </row>
    <row r="707" spans="1:8" outlineLevel="5" x14ac:dyDescent="0.25">
      <c r="A707" s="145" t="s">
        <v>619</v>
      </c>
      <c r="B707" s="204" t="s">
        <v>42</v>
      </c>
      <c r="C707" s="204" t="s">
        <v>630</v>
      </c>
      <c r="D707" s="204" t="s">
        <v>618</v>
      </c>
      <c r="E707" s="203"/>
      <c r="F707" s="202">
        <v>6758863</v>
      </c>
      <c r="G707" s="202">
        <v>6758861</v>
      </c>
      <c r="H707" s="201">
        <v>6758861</v>
      </c>
    </row>
    <row r="708" spans="1:8" outlineLevel="6" x14ac:dyDescent="0.25">
      <c r="A708" s="140" t="s">
        <v>638</v>
      </c>
      <c r="B708" s="200" t="s">
        <v>42</v>
      </c>
      <c r="C708" s="200" t="s">
        <v>630</v>
      </c>
      <c r="D708" s="200" t="s">
        <v>637</v>
      </c>
      <c r="E708" s="199"/>
      <c r="F708" s="198">
        <v>2151545</v>
      </c>
      <c r="G708" s="198">
        <v>2151545</v>
      </c>
      <c r="H708" s="197">
        <v>2151545</v>
      </c>
    </row>
    <row r="709" spans="1:8" ht="25.5" outlineLevel="7" x14ac:dyDescent="0.25">
      <c r="A709" s="196" t="s">
        <v>389</v>
      </c>
      <c r="B709" s="195" t="s">
        <v>42</v>
      </c>
      <c r="C709" s="195" t="s">
        <v>630</v>
      </c>
      <c r="D709" s="195" t="s">
        <v>637</v>
      </c>
      <c r="E709" s="195" t="s">
        <v>386</v>
      </c>
      <c r="F709" s="194">
        <v>2151545</v>
      </c>
      <c r="G709" s="194">
        <v>2151545</v>
      </c>
      <c r="H709" s="193">
        <v>2151545</v>
      </c>
    </row>
    <row r="710" spans="1:8" ht="25.5" outlineLevel="6" x14ac:dyDescent="0.25">
      <c r="A710" s="140" t="s">
        <v>114</v>
      </c>
      <c r="B710" s="200" t="s">
        <v>42</v>
      </c>
      <c r="C710" s="200" t="s">
        <v>630</v>
      </c>
      <c r="D710" s="200" t="s">
        <v>636</v>
      </c>
      <c r="E710" s="199"/>
      <c r="F710" s="198">
        <v>3008578</v>
      </c>
      <c r="G710" s="198">
        <v>3008578</v>
      </c>
      <c r="H710" s="197">
        <v>3008578</v>
      </c>
    </row>
    <row r="711" spans="1:8" ht="25.5" outlineLevel="7" x14ac:dyDescent="0.25">
      <c r="A711" s="196" t="s">
        <v>389</v>
      </c>
      <c r="B711" s="195" t="s">
        <v>42</v>
      </c>
      <c r="C711" s="195" t="s">
        <v>630</v>
      </c>
      <c r="D711" s="195" t="s">
        <v>636</v>
      </c>
      <c r="E711" s="195" t="s">
        <v>386</v>
      </c>
      <c r="F711" s="194">
        <v>3008578</v>
      </c>
      <c r="G711" s="194">
        <v>3008578</v>
      </c>
      <c r="H711" s="193">
        <v>3008578</v>
      </c>
    </row>
    <row r="712" spans="1:8" ht="25.5" outlineLevel="6" x14ac:dyDescent="0.25">
      <c r="A712" s="140" t="s">
        <v>635</v>
      </c>
      <c r="B712" s="200" t="s">
        <v>42</v>
      </c>
      <c r="C712" s="200" t="s">
        <v>630</v>
      </c>
      <c r="D712" s="200" t="s">
        <v>634</v>
      </c>
      <c r="E712" s="199"/>
      <c r="F712" s="198">
        <v>1598740</v>
      </c>
      <c r="G712" s="198">
        <v>1598738</v>
      </c>
      <c r="H712" s="197">
        <v>1598738</v>
      </c>
    </row>
    <row r="713" spans="1:8" ht="25.5" outlineLevel="7" x14ac:dyDescent="0.25">
      <c r="A713" s="196" t="s">
        <v>389</v>
      </c>
      <c r="B713" s="195" t="s">
        <v>42</v>
      </c>
      <c r="C713" s="195" t="s">
        <v>630</v>
      </c>
      <c r="D713" s="195" t="s">
        <v>634</v>
      </c>
      <c r="E713" s="195" t="s">
        <v>386</v>
      </c>
      <c r="F713" s="194">
        <v>1598740</v>
      </c>
      <c r="G713" s="194">
        <v>1598738</v>
      </c>
      <c r="H713" s="193">
        <v>1598738</v>
      </c>
    </row>
    <row r="714" spans="1:8" ht="25.5" outlineLevel="4" x14ac:dyDescent="0.25">
      <c r="A714" s="150" t="s">
        <v>477</v>
      </c>
      <c r="B714" s="208" t="s">
        <v>42</v>
      </c>
      <c r="C714" s="208" t="s">
        <v>630</v>
      </c>
      <c r="D714" s="208" t="s">
        <v>476</v>
      </c>
      <c r="E714" s="207"/>
      <c r="F714" s="206">
        <v>1883207.43</v>
      </c>
      <c r="G714" s="206">
        <v>1883207.43</v>
      </c>
      <c r="H714" s="205">
        <v>1883207.43</v>
      </c>
    </row>
    <row r="715" spans="1:8" ht="25.5" outlineLevel="5" x14ac:dyDescent="0.25">
      <c r="A715" s="145" t="s">
        <v>633</v>
      </c>
      <c r="B715" s="204" t="s">
        <v>42</v>
      </c>
      <c r="C715" s="204" t="s">
        <v>630</v>
      </c>
      <c r="D715" s="204" t="s">
        <v>632</v>
      </c>
      <c r="E715" s="203"/>
      <c r="F715" s="202">
        <v>1883207.43</v>
      </c>
      <c r="G715" s="202">
        <v>1883207.43</v>
      </c>
      <c r="H715" s="201">
        <v>1883207.43</v>
      </c>
    </row>
    <row r="716" spans="1:8" ht="25.5" outlineLevel="6" x14ac:dyDescent="0.25">
      <c r="A716" s="140" t="s">
        <v>631</v>
      </c>
      <c r="B716" s="200" t="s">
        <v>42</v>
      </c>
      <c r="C716" s="200" t="s">
        <v>630</v>
      </c>
      <c r="D716" s="200" t="s">
        <v>629</v>
      </c>
      <c r="E716" s="199"/>
      <c r="F716" s="198">
        <v>1883207.43</v>
      </c>
      <c r="G716" s="198">
        <v>1883207.43</v>
      </c>
      <c r="H716" s="197">
        <v>1883207.43</v>
      </c>
    </row>
    <row r="717" spans="1:8" ht="25.5" outlineLevel="7" x14ac:dyDescent="0.25">
      <c r="A717" s="196" t="s">
        <v>389</v>
      </c>
      <c r="B717" s="195" t="s">
        <v>42</v>
      </c>
      <c r="C717" s="195" t="s">
        <v>630</v>
      </c>
      <c r="D717" s="195" t="s">
        <v>629</v>
      </c>
      <c r="E717" s="195" t="s">
        <v>386</v>
      </c>
      <c r="F717" s="194">
        <v>1883207.43</v>
      </c>
      <c r="G717" s="194">
        <v>1883207.43</v>
      </c>
      <c r="H717" s="193">
        <v>1883207.43</v>
      </c>
    </row>
    <row r="718" spans="1:8" outlineLevel="2" x14ac:dyDescent="0.25">
      <c r="A718" s="217" t="s">
        <v>628</v>
      </c>
      <c r="B718" s="216" t="s">
        <v>42</v>
      </c>
      <c r="C718" s="216" t="s">
        <v>604</v>
      </c>
      <c r="D718" s="215"/>
      <c r="E718" s="215"/>
      <c r="F718" s="214">
        <v>6618989.3399999999</v>
      </c>
      <c r="G718" s="214">
        <v>6092517.96</v>
      </c>
      <c r="H718" s="213">
        <v>6092517.96</v>
      </c>
    </row>
    <row r="719" spans="1:8" ht="25.5" outlineLevel="3" x14ac:dyDescent="0.25">
      <c r="A719" s="155" t="s">
        <v>479</v>
      </c>
      <c r="B719" s="212" t="s">
        <v>42</v>
      </c>
      <c r="C719" s="212" t="s">
        <v>604</v>
      </c>
      <c r="D719" s="212" t="s">
        <v>478</v>
      </c>
      <c r="E719" s="211"/>
      <c r="F719" s="210">
        <v>6350604.8600000003</v>
      </c>
      <c r="G719" s="210">
        <v>5824133.4800000004</v>
      </c>
      <c r="H719" s="209">
        <v>5824133.4800000004</v>
      </c>
    </row>
    <row r="720" spans="1:8" outlineLevel="4" x14ac:dyDescent="0.25">
      <c r="A720" s="150" t="s">
        <v>627</v>
      </c>
      <c r="B720" s="208" t="s">
        <v>42</v>
      </c>
      <c r="C720" s="208" t="s">
        <v>604</v>
      </c>
      <c r="D720" s="208" t="s">
        <v>626</v>
      </c>
      <c r="E720" s="207"/>
      <c r="F720" s="206">
        <v>610233.36</v>
      </c>
      <c r="G720" s="206">
        <v>223761.98</v>
      </c>
      <c r="H720" s="205">
        <v>223761.98</v>
      </c>
    </row>
    <row r="721" spans="1:8" outlineLevel="5" x14ac:dyDescent="0.25">
      <c r="A721" s="145" t="s">
        <v>625</v>
      </c>
      <c r="B721" s="204" t="s">
        <v>42</v>
      </c>
      <c r="C721" s="204" t="s">
        <v>604</v>
      </c>
      <c r="D721" s="204" t="s">
        <v>624</v>
      </c>
      <c r="E721" s="203"/>
      <c r="F721" s="202">
        <v>568720.11</v>
      </c>
      <c r="G721" s="202">
        <v>223761.98</v>
      </c>
      <c r="H721" s="201">
        <v>223761.98</v>
      </c>
    </row>
    <row r="722" spans="1:8" outlineLevel="6" x14ac:dyDescent="0.25">
      <c r="A722" s="140" t="s">
        <v>623</v>
      </c>
      <c r="B722" s="200" t="s">
        <v>42</v>
      </c>
      <c r="C722" s="200" t="s">
        <v>604</v>
      </c>
      <c r="D722" s="200" t="s">
        <v>622</v>
      </c>
      <c r="E722" s="199"/>
      <c r="F722" s="198">
        <v>344958.13</v>
      </c>
      <c r="G722" s="198">
        <v>0</v>
      </c>
      <c r="H722" s="197">
        <v>0</v>
      </c>
    </row>
    <row r="723" spans="1:8" outlineLevel="7" x14ac:dyDescent="0.25">
      <c r="A723" s="196" t="s">
        <v>473</v>
      </c>
      <c r="B723" s="195" t="s">
        <v>42</v>
      </c>
      <c r="C723" s="195" t="s">
        <v>604</v>
      </c>
      <c r="D723" s="195" t="s">
        <v>622</v>
      </c>
      <c r="E723" s="195" t="s">
        <v>471</v>
      </c>
      <c r="F723" s="194">
        <v>344958.13</v>
      </c>
      <c r="G723" s="194">
        <v>0</v>
      </c>
      <c r="H723" s="193">
        <v>0</v>
      </c>
    </row>
    <row r="724" spans="1:8" ht="25.5" outlineLevel="6" x14ac:dyDescent="0.25">
      <c r="A724" s="140" t="s">
        <v>621</v>
      </c>
      <c r="B724" s="200" t="s">
        <v>42</v>
      </c>
      <c r="C724" s="200" t="s">
        <v>604</v>
      </c>
      <c r="D724" s="200" t="s">
        <v>620</v>
      </c>
      <c r="E724" s="199"/>
      <c r="F724" s="198">
        <v>223761.98</v>
      </c>
      <c r="G724" s="198">
        <v>223761.98</v>
      </c>
      <c r="H724" s="197">
        <v>223761.98</v>
      </c>
    </row>
    <row r="725" spans="1:8" outlineLevel="7" x14ac:dyDescent="0.25">
      <c r="A725" s="196" t="s">
        <v>473</v>
      </c>
      <c r="B725" s="195" t="s">
        <v>42</v>
      </c>
      <c r="C725" s="195" t="s">
        <v>604</v>
      </c>
      <c r="D725" s="195" t="s">
        <v>620</v>
      </c>
      <c r="E725" s="195" t="s">
        <v>471</v>
      </c>
      <c r="F725" s="194">
        <v>223761.98</v>
      </c>
      <c r="G725" s="194">
        <v>223761.98</v>
      </c>
      <c r="H725" s="193">
        <v>223761.98</v>
      </c>
    </row>
    <row r="726" spans="1:8" outlineLevel="5" x14ac:dyDescent="0.25">
      <c r="A726" s="145" t="s">
        <v>619</v>
      </c>
      <c r="B726" s="204" t="s">
        <v>42</v>
      </c>
      <c r="C726" s="204" t="s">
        <v>604</v>
      </c>
      <c r="D726" s="204" t="s">
        <v>618</v>
      </c>
      <c r="E726" s="203"/>
      <c r="F726" s="202">
        <v>41513.25</v>
      </c>
      <c r="G726" s="202">
        <v>0</v>
      </c>
      <c r="H726" s="201">
        <v>0</v>
      </c>
    </row>
    <row r="727" spans="1:8" outlineLevel="6" x14ac:dyDescent="0.25">
      <c r="A727" s="140" t="s">
        <v>617</v>
      </c>
      <c r="B727" s="200" t="s">
        <v>42</v>
      </c>
      <c r="C727" s="200" t="s">
        <v>604</v>
      </c>
      <c r="D727" s="200" t="s">
        <v>616</v>
      </c>
      <c r="E727" s="199"/>
      <c r="F727" s="198">
        <v>27991.01</v>
      </c>
      <c r="G727" s="198">
        <v>0</v>
      </c>
      <c r="H727" s="197">
        <v>0</v>
      </c>
    </row>
    <row r="728" spans="1:8" outlineLevel="7" x14ac:dyDescent="0.25">
      <c r="A728" s="196" t="s">
        <v>473</v>
      </c>
      <c r="B728" s="195" t="s">
        <v>42</v>
      </c>
      <c r="C728" s="195" t="s">
        <v>604</v>
      </c>
      <c r="D728" s="195" t="s">
        <v>616</v>
      </c>
      <c r="E728" s="195" t="s">
        <v>471</v>
      </c>
      <c r="F728" s="194">
        <v>27991.01</v>
      </c>
      <c r="G728" s="194">
        <v>0</v>
      </c>
      <c r="H728" s="193">
        <v>0</v>
      </c>
    </row>
    <row r="729" spans="1:8" outlineLevel="6" x14ac:dyDescent="0.25">
      <c r="A729" s="140" t="s">
        <v>615</v>
      </c>
      <c r="B729" s="200" t="s">
        <v>42</v>
      </c>
      <c r="C729" s="200" t="s">
        <v>604</v>
      </c>
      <c r="D729" s="200" t="s">
        <v>614</v>
      </c>
      <c r="E729" s="199"/>
      <c r="F729" s="198">
        <v>13522.24</v>
      </c>
      <c r="G729" s="198">
        <v>0</v>
      </c>
      <c r="H729" s="197">
        <v>0</v>
      </c>
    </row>
    <row r="730" spans="1:8" outlineLevel="7" x14ac:dyDescent="0.25">
      <c r="A730" s="196" t="s">
        <v>473</v>
      </c>
      <c r="B730" s="195" t="s">
        <v>42</v>
      </c>
      <c r="C730" s="195" t="s">
        <v>604</v>
      </c>
      <c r="D730" s="195" t="s">
        <v>614</v>
      </c>
      <c r="E730" s="195" t="s">
        <v>471</v>
      </c>
      <c r="F730" s="194">
        <v>13522.24</v>
      </c>
      <c r="G730" s="194">
        <v>0</v>
      </c>
      <c r="H730" s="193">
        <v>0</v>
      </c>
    </row>
    <row r="731" spans="1:8" ht="25.5" outlineLevel="4" x14ac:dyDescent="0.25">
      <c r="A731" s="150" t="s">
        <v>477</v>
      </c>
      <c r="B731" s="208" t="s">
        <v>42</v>
      </c>
      <c r="C731" s="208" t="s">
        <v>604</v>
      </c>
      <c r="D731" s="208" t="s">
        <v>476</v>
      </c>
      <c r="E731" s="207"/>
      <c r="F731" s="206">
        <v>5740371.5</v>
      </c>
      <c r="G731" s="206">
        <v>5600371.5</v>
      </c>
      <c r="H731" s="205">
        <v>5600371.5</v>
      </c>
    </row>
    <row r="732" spans="1:8" outlineLevel="5" x14ac:dyDescent="0.25">
      <c r="A732" s="145" t="s">
        <v>613</v>
      </c>
      <c r="B732" s="204" t="s">
        <v>42</v>
      </c>
      <c r="C732" s="204" t="s">
        <v>604</v>
      </c>
      <c r="D732" s="204" t="s">
        <v>612</v>
      </c>
      <c r="E732" s="203"/>
      <c r="F732" s="202">
        <v>5740371.5</v>
      </c>
      <c r="G732" s="202">
        <v>5600371.5</v>
      </c>
      <c r="H732" s="201">
        <v>5600371.5</v>
      </c>
    </row>
    <row r="733" spans="1:8" ht="25.5" outlineLevel="6" x14ac:dyDescent="0.25">
      <c r="A733" s="140" t="s">
        <v>404</v>
      </c>
      <c r="B733" s="200" t="s">
        <v>42</v>
      </c>
      <c r="C733" s="200" t="s">
        <v>604</v>
      </c>
      <c r="D733" s="200" t="s">
        <v>611</v>
      </c>
      <c r="E733" s="199"/>
      <c r="F733" s="198">
        <v>140000</v>
      </c>
      <c r="G733" s="198">
        <v>0</v>
      </c>
      <c r="H733" s="197">
        <v>0</v>
      </c>
    </row>
    <row r="734" spans="1:8" ht="25.5" outlineLevel="7" x14ac:dyDescent="0.25">
      <c r="A734" s="196" t="s">
        <v>389</v>
      </c>
      <c r="B734" s="195" t="s">
        <v>42</v>
      </c>
      <c r="C734" s="195" t="s">
        <v>604</v>
      </c>
      <c r="D734" s="195" t="s">
        <v>611</v>
      </c>
      <c r="E734" s="195" t="s">
        <v>386</v>
      </c>
      <c r="F734" s="194">
        <v>140000</v>
      </c>
      <c r="G734" s="194">
        <v>0</v>
      </c>
      <c r="H734" s="193">
        <v>0</v>
      </c>
    </row>
    <row r="735" spans="1:8" outlineLevel="6" x14ac:dyDescent="0.25">
      <c r="A735" s="140" t="s">
        <v>610</v>
      </c>
      <c r="B735" s="200" t="s">
        <v>42</v>
      </c>
      <c r="C735" s="200" t="s">
        <v>604</v>
      </c>
      <c r="D735" s="200" t="s">
        <v>609</v>
      </c>
      <c r="E735" s="199"/>
      <c r="F735" s="198">
        <v>5186272.22</v>
      </c>
      <c r="G735" s="198">
        <v>5186272.22</v>
      </c>
      <c r="H735" s="197">
        <v>5186272.22</v>
      </c>
    </row>
    <row r="736" spans="1:8" ht="25.5" outlineLevel="7" x14ac:dyDescent="0.25">
      <c r="A736" s="196" t="s">
        <v>389</v>
      </c>
      <c r="B736" s="195" t="s">
        <v>42</v>
      </c>
      <c r="C736" s="195" t="s">
        <v>604</v>
      </c>
      <c r="D736" s="195" t="s">
        <v>609</v>
      </c>
      <c r="E736" s="195" t="s">
        <v>386</v>
      </c>
      <c r="F736" s="194">
        <v>5186272.22</v>
      </c>
      <c r="G736" s="194">
        <v>5186272.22</v>
      </c>
      <c r="H736" s="193">
        <v>5186272.22</v>
      </c>
    </row>
    <row r="737" spans="1:8" ht="38.25" outlineLevel="6" x14ac:dyDescent="0.25">
      <c r="A737" s="140" t="s">
        <v>400</v>
      </c>
      <c r="B737" s="200" t="s">
        <v>42</v>
      </c>
      <c r="C737" s="200" t="s">
        <v>604</v>
      </c>
      <c r="D737" s="200" t="s">
        <v>608</v>
      </c>
      <c r="E737" s="199"/>
      <c r="F737" s="198">
        <v>414099.28</v>
      </c>
      <c r="G737" s="198">
        <v>414099.28</v>
      </c>
      <c r="H737" s="197">
        <v>414099.28</v>
      </c>
    </row>
    <row r="738" spans="1:8" ht="25.5" outlineLevel="7" x14ac:dyDescent="0.25">
      <c r="A738" s="196" t="s">
        <v>389</v>
      </c>
      <c r="B738" s="195" t="s">
        <v>42</v>
      </c>
      <c r="C738" s="195" t="s">
        <v>604</v>
      </c>
      <c r="D738" s="195" t="s">
        <v>608</v>
      </c>
      <c r="E738" s="195" t="s">
        <v>386</v>
      </c>
      <c r="F738" s="194">
        <v>414099.28</v>
      </c>
      <c r="G738" s="194">
        <v>414099.28</v>
      </c>
      <c r="H738" s="193">
        <v>414099.28</v>
      </c>
    </row>
    <row r="739" spans="1:8" ht="25.5" outlineLevel="3" x14ac:dyDescent="0.25">
      <c r="A739" s="155" t="s">
        <v>597</v>
      </c>
      <c r="B739" s="212" t="s">
        <v>42</v>
      </c>
      <c r="C739" s="212" t="s">
        <v>604</v>
      </c>
      <c r="D739" s="212" t="s">
        <v>596</v>
      </c>
      <c r="E739" s="211"/>
      <c r="F739" s="210">
        <v>268384.48</v>
      </c>
      <c r="G739" s="210">
        <v>268384.48</v>
      </c>
      <c r="H739" s="209">
        <v>268384.48</v>
      </c>
    </row>
    <row r="740" spans="1:8" outlineLevel="5" x14ac:dyDescent="0.25">
      <c r="A740" s="145" t="s">
        <v>607</v>
      </c>
      <c r="B740" s="204" t="s">
        <v>42</v>
      </c>
      <c r="C740" s="204" t="s">
        <v>604</v>
      </c>
      <c r="D740" s="204" t="s">
        <v>606</v>
      </c>
      <c r="E740" s="203"/>
      <c r="F740" s="202">
        <v>268384.48</v>
      </c>
      <c r="G740" s="202">
        <v>268384.48</v>
      </c>
      <c r="H740" s="201">
        <v>268384.48</v>
      </c>
    </row>
    <row r="741" spans="1:8" outlineLevel="6" x14ac:dyDescent="0.25">
      <c r="A741" s="140" t="s">
        <v>605</v>
      </c>
      <c r="B741" s="200" t="s">
        <v>42</v>
      </c>
      <c r="C741" s="200" t="s">
        <v>604</v>
      </c>
      <c r="D741" s="200" t="s">
        <v>603</v>
      </c>
      <c r="E741" s="199"/>
      <c r="F741" s="198">
        <v>268384.48</v>
      </c>
      <c r="G741" s="198">
        <v>268384.48</v>
      </c>
      <c r="H741" s="197">
        <v>268384.48</v>
      </c>
    </row>
    <row r="742" spans="1:8" outlineLevel="7" x14ac:dyDescent="0.25">
      <c r="A742" s="196" t="s">
        <v>473</v>
      </c>
      <c r="B742" s="195" t="s">
        <v>42</v>
      </c>
      <c r="C742" s="195" t="s">
        <v>604</v>
      </c>
      <c r="D742" s="195" t="s">
        <v>603</v>
      </c>
      <c r="E742" s="195" t="s">
        <v>471</v>
      </c>
      <c r="F742" s="194">
        <v>268384.48</v>
      </c>
      <c r="G742" s="194">
        <v>268384.48</v>
      </c>
      <c r="H742" s="193">
        <v>268384.48</v>
      </c>
    </row>
    <row r="743" spans="1:8" outlineLevel="1" x14ac:dyDescent="0.25">
      <c r="A743" s="222" t="s">
        <v>602</v>
      </c>
      <c r="B743" s="221" t="s">
        <v>42</v>
      </c>
      <c r="C743" s="221" t="s">
        <v>601</v>
      </c>
      <c r="D743" s="220"/>
      <c r="E743" s="220"/>
      <c r="F743" s="219">
        <v>140858413.52000001</v>
      </c>
      <c r="G743" s="219">
        <v>142105167.94</v>
      </c>
      <c r="H743" s="218">
        <v>139605167.94</v>
      </c>
    </row>
    <row r="744" spans="1:8" outlineLevel="2" x14ac:dyDescent="0.25">
      <c r="A744" s="217" t="s">
        <v>600</v>
      </c>
      <c r="B744" s="216" t="s">
        <v>42</v>
      </c>
      <c r="C744" s="216" t="s">
        <v>537</v>
      </c>
      <c r="D744" s="215"/>
      <c r="E744" s="215"/>
      <c r="F744" s="214">
        <v>140858413.52000001</v>
      </c>
      <c r="G744" s="214">
        <v>142105167.94</v>
      </c>
      <c r="H744" s="213">
        <v>139605167.94</v>
      </c>
    </row>
    <row r="745" spans="1:8" ht="25.5" outlineLevel="3" x14ac:dyDescent="0.25">
      <c r="A745" s="155" t="s">
        <v>454</v>
      </c>
      <c r="B745" s="212" t="s">
        <v>42</v>
      </c>
      <c r="C745" s="212" t="s">
        <v>537</v>
      </c>
      <c r="D745" s="212" t="s">
        <v>453</v>
      </c>
      <c r="E745" s="211"/>
      <c r="F745" s="210">
        <v>2811044.7</v>
      </c>
      <c r="G745" s="210">
        <v>2811044.7</v>
      </c>
      <c r="H745" s="209">
        <v>2811044.7</v>
      </c>
    </row>
    <row r="746" spans="1:8" outlineLevel="4" x14ac:dyDescent="0.25">
      <c r="A746" s="150" t="s">
        <v>452</v>
      </c>
      <c r="B746" s="208" t="s">
        <v>42</v>
      </c>
      <c r="C746" s="208" t="s">
        <v>537</v>
      </c>
      <c r="D746" s="208" t="s">
        <v>451</v>
      </c>
      <c r="E746" s="207"/>
      <c r="F746" s="206">
        <v>2811044.7</v>
      </c>
      <c r="G746" s="206">
        <v>2811044.7</v>
      </c>
      <c r="H746" s="205">
        <v>2811044.7</v>
      </c>
    </row>
    <row r="747" spans="1:8" outlineLevel="5" x14ac:dyDescent="0.25">
      <c r="A747" s="145" t="s">
        <v>450</v>
      </c>
      <c r="B747" s="204" t="s">
        <v>42</v>
      </c>
      <c r="C747" s="204" t="s">
        <v>537</v>
      </c>
      <c r="D747" s="204" t="s">
        <v>449</v>
      </c>
      <c r="E747" s="203"/>
      <c r="F747" s="202">
        <v>2811044.7</v>
      </c>
      <c r="G747" s="202">
        <v>2811044.7</v>
      </c>
      <c r="H747" s="201">
        <v>2811044.7</v>
      </c>
    </row>
    <row r="748" spans="1:8" ht="25.5" outlineLevel="6" x14ac:dyDescent="0.25">
      <c r="A748" s="140" t="s">
        <v>599</v>
      </c>
      <c r="B748" s="200" t="s">
        <v>42</v>
      </c>
      <c r="C748" s="200" t="s">
        <v>537</v>
      </c>
      <c r="D748" s="200" t="s">
        <v>598</v>
      </c>
      <c r="E748" s="199"/>
      <c r="F748" s="198">
        <v>2811044.7</v>
      </c>
      <c r="G748" s="198">
        <v>2811044.7</v>
      </c>
      <c r="H748" s="197">
        <v>2811044.7</v>
      </c>
    </row>
    <row r="749" spans="1:8" ht="25.5" outlineLevel="7" x14ac:dyDescent="0.25">
      <c r="A749" s="196" t="s">
        <v>389</v>
      </c>
      <c r="B749" s="195" t="s">
        <v>42</v>
      </c>
      <c r="C749" s="195" t="s">
        <v>537</v>
      </c>
      <c r="D749" s="195" t="s">
        <v>598</v>
      </c>
      <c r="E749" s="195" t="s">
        <v>386</v>
      </c>
      <c r="F749" s="194">
        <v>2811044.7</v>
      </c>
      <c r="G749" s="194">
        <v>2811044.7</v>
      </c>
      <c r="H749" s="193">
        <v>2811044.7</v>
      </c>
    </row>
    <row r="750" spans="1:8" ht="25.5" outlineLevel="3" x14ac:dyDescent="0.25">
      <c r="A750" s="155" t="s">
        <v>597</v>
      </c>
      <c r="B750" s="212" t="s">
        <v>42</v>
      </c>
      <c r="C750" s="212" t="s">
        <v>537</v>
      </c>
      <c r="D750" s="212" t="s">
        <v>596</v>
      </c>
      <c r="E750" s="211"/>
      <c r="F750" s="210">
        <v>138047368.81999999</v>
      </c>
      <c r="G750" s="210">
        <v>139294123.24000001</v>
      </c>
      <c r="H750" s="209">
        <v>136794123.24000001</v>
      </c>
    </row>
    <row r="751" spans="1:8" outlineLevel="5" x14ac:dyDescent="0.25">
      <c r="A751" s="145" t="s">
        <v>595</v>
      </c>
      <c r="B751" s="204" t="s">
        <v>42</v>
      </c>
      <c r="C751" s="204" t="s">
        <v>537</v>
      </c>
      <c r="D751" s="204" t="s">
        <v>594</v>
      </c>
      <c r="E751" s="203"/>
      <c r="F751" s="202">
        <v>90891409.769999996</v>
      </c>
      <c r="G751" s="202">
        <v>90438876.439999998</v>
      </c>
      <c r="H751" s="201">
        <v>90438876.439999998</v>
      </c>
    </row>
    <row r="752" spans="1:8" ht="25.5" outlineLevel="6" x14ac:dyDescent="0.25">
      <c r="A752" s="140" t="s">
        <v>404</v>
      </c>
      <c r="B752" s="200" t="s">
        <v>42</v>
      </c>
      <c r="C752" s="200" t="s">
        <v>537</v>
      </c>
      <c r="D752" s="200" t="s">
        <v>593</v>
      </c>
      <c r="E752" s="199"/>
      <c r="F752" s="198">
        <v>150000</v>
      </c>
      <c r="G752" s="198">
        <v>0</v>
      </c>
      <c r="H752" s="197">
        <v>0</v>
      </c>
    </row>
    <row r="753" spans="1:8" ht="25.5" outlineLevel="7" x14ac:dyDescent="0.25">
      <c r="A753" s="196" t="s">
        <v>389</v>
      </c>
      <c r="B753" s="195" t="s">
        <v>42</v>
      </c>
      <c r="C753" s="195" t="s">
        <v>537</v>
      </c>
      <c r="D753" s="195" t="s">
        <v>593</v>
      </c>
      <c r="E753" s="195" t="s">
        <v>386</v>
      </c>
      <c r="F753" s="194">
        <v>150000</v>
      </c>
      <c r="G753" s="194">
        <v>0</v>
      </c>
      <c r="H753" s="193">
        <v>0</v>
      </c>
    </row>
    <row r="754" spans="1:8" ht="25.5" outlineLevel="6" x14ac:dyDescent="0.25">
      <c r="A754" s="140" t="s">
        <v>592</v>
      </c>
      <c r="B754" s="200" t="s">
        <v>42</v>
      </c>
      <c r="C754" s="200" t="s">
        <v>537</v>
      </c>
      <c r="D754" s="200" t="s">
        <v>591</v>
      </c>
      <c r="E754" s="199"/>
      <c r="F754" s="198">
        <v>10141697.15</v>
      </c>
      <c r="G754" s="198">
        <v>10141697.15</v>
      </c>
      <c r="H754" s="197">
        <v>10141697.15</v>
      </c>
    </row>
    <row r="755" spans="1:8" ht="25.5" outlineLevel="7" x14ac:dyDescent="0.25">
      <c r="A755" s="196" t="s">
        <v>389</v>
      </c>
      <c r="B755" s="195" t="s">
        <v>42</v>
      </c>
      <c r="C755" s="195" t="s">
        <v>537</v>
      </c>
      <c r="D755" s="195" t="s">
        <v>591</v>
      </c>
      <c r="E755" s="195" t="s">
        <v>386</v>
      </c>
      <c r="F755" s="194">
        <v>10141697.15</v>
      </c>
      <c r="G755" s="194">
        <v>10141697.15</v>
      </c>
      <c r="H755" s="193">
        <v>10141697.15</v>
      </c>
    </row>
    <row r="756" spans="1:8" outlineLevel="6" x14ac:dyDescent="0.25">
      <c r="A756" s="140" t="s">
        <v>590</v>
      </c>
      <c r="B756" s="200" t="s">
        <v>42</v>
      </c>
      <c r="C756" s="200" t="s">
        <v>537</v>
      </c>
      <c r="D756" s="200" t="s">
        <v>589</v>
      </c>
      <c r="E756" s="199"/>
      <c r="F756" s="198">
        <v>2586155.4300000002</v>
      </c>
      <c r="G756" s="198">
        <v>2283622.1</v>
      </c>
      <c r="H756" s="197">
        <v>2283622.1</v>
      </c>
    </row>
    <row r="757" spans="1:8" ht="25.5" outlineLevel="7" x14ac:dyDescent="0.25">
      <c r="A757" s="196" t="s">
        <v>389</v>
      </c>
      <c r="B757" s="195" t="s">
        <v>42</v>
      </c>
      <c r="C757" s="195" t="s">
        <v>537</v>
      </c>
      <c r="D757" s="195" t="s">
        <v>589</v>
      </c>
      <c r="E757" s="195" t="s">
        <v>386</v>
      </c>
      <c r="F757" s="194">
        <v>2586155.4300000002</v>
      </c>
      <c r="G757" s="194">
        <v>2283622.1</v>
      </c>
      <c r="H757" s="193">
        <v>2283622.1</v>
      </c>
    </row>
    <row r="758" spans="1:8" ht="25.5" outlineLevel="6" x14ac:dyDescent="0.25">
      <c r="A758" s="140" t="s">
        <v>116</v>
      </c>
      <c r="B758" s="200" t="s">
        <v>42</v>
      </c>
      <c r="C758" s="200" t="s">
        <v>537</v>
      </c>
      <c r="D758" s="200" t="s">
        <v>584</v>
      </c>
      <c r="E758" s="199"/>
      <c r="F758" s="198">
        <v>369175</v>
      </c>
      <c r="G758" s="198">
        <v>369175</v>
      </c>
      <c r="H758" s="197">
        <v>369175</v>
      </c>
    </row>
    <row r="759" spans="1:8" ht="25.5" outlineLevel="7" x14ac:dyDescent="0.25">
      <c r="A759" s="196" t="s">
        <v>389</v>
      </c>
      <c r="B759" s="195" t="s">
        <v>42</v>
      </c>
      <c r="C759" s="195" t="s">
        <v>537</v>
      </c>
      <c r="D759" s="195" t="s">
        <v>584</v>
      </c>
      <c r="E759" s="195" t="s">
        <v>386</v>
      </c>
      <c r="F759" s="194">
        <v>369175</v>
      </c>
      <c r="G759" s="194">
        <v>369175</v>
      </c>
      <c r="H759" s="193">
        <v>369175</v>
      </c>
    </row>
    <row r="760" spans="1:8" ht="38.25" outlineLevel="6" x14ac:dyDescent="0.25">
      <c r="A760" s="140" t="s">
        <v>400</v>
      </c>
      <c r="B760" s="200" t="s">
        <v>42</v>
      </c>
      <c r="C760" s="200" t="s">
        <v>537</v>
      </c>
      <c r="D760" s="200" t="s">
        <v>581</v>
      </c>
      <c r="E760" s="199"/>
      <c r="F760" s="198">
        <v>77448203.189999998</v>
      </c>
      <c r="G760" s="198">
        <v>77448203.189999998</v>
      </c>
      <c r="H760" s="197">
        <v>77448203.189999998</v>
      </c>
    </row>
    <row r="761" spans="1:8" ht="25.5" outlineLevel="7" x14ac:dyDescent="0.25">
      <c r="A761" s="196" t="s">
        <v>389</v>
      </c>
      <c r="B761" s="195" t="s">
        <v>42</v>
      </c>
      <c r="C761" s="195" t="s">
        <v>537</v>
      </c>
      <c r="D761" s="195" t="s">
        <v>581</v>
      </c>
      <c r="E761" s="195" t="s">
        <v>386</v>
      </c>
      <c r="F761" s="194">
        <v>77448203.189999998</v>
      </c>
      <c r="G761" s="194">
        <v>77448203.189999998</v>
      </c>
      <c r="H761" s="193">
        <v>77448203.189999998</v>
      </c>
    </row>
    <row r="762" spans="1:8" ht="25.5" outlineLevel="6" x14ac:dyDescent="0.25">
      <c r="A762" s="140" t="s">
        <v>556</v>
      </c>
      <c r="B762" s="200" t="s">
        <v>42</v>
      </c>
      <c r="C762" s="200" t="s">
        <v>537</v>
      </c>
      <c r="D762" s="200" t="s">
        <v>580</v>
      </c>
      <c r="E762" s="199"/>
      <c r="F762" s="198">
        <v>196179</v>
      </c>
      <c r="G762" s="198">
        <v>196179</v>
      </c>
      <c r="H762" s="197">
        <v>196179</v>
      </c>
    </row>
    <row r="763" spans="1:8" ht="25.5" outlineLevel="7" x14ac:dyDescent="0.25">
      <c r="A763" s="196" t="s">
        <v>389</v>
      </c>
      <c r="B763" s="195" t="s">
        <v>42</v>
      </c>
      <c r="C763" s="195" t="s">
        <v>537</v>
      </c>
      <c r="D763" s="195" t="s">
        <v>580</v>
      </c>
      <c r="E763" s="195" t="s">
        <v>386</v>
      </c>
      <c r="F763" s="194">
        <v>196179</v>
      </c>
      <c r="G763" s="194">
        <v>196179</v>
      </c>
      <c r="H763" s="193">
        <v>196179</v>
      </c>
    </row>
    <row r="764" spans="1:8" outlineLevel="5" x14ac:dyDescent="0.25">
      <c r="A764" s="145" t="s">
        <v>579</v>
      </c>
      <c r="B764" s="204" t="s">
        <v>42</v>
      </c>
      <c r="C764" s="204" t="s">
        <v>537</v>
      </c>
      <c r="D764" s="204" t="s">
        <v>578</v>
      </c>
      <c r="E764" s="203"/>
      <c r="F764" s="202">
        <v>10543255.24</v>
      </c>
      <c r="G764" s="202">
        <v>10338255.24</v>
      </c>
      <c r="H764" s="201">
        <v>10338255.24</v>
      </c>
    </row>
    <row r="765" spans="1:8" ht="25.5" outlineLevel="6" x14ac:dyDescent="0.25">
      <c r="A765" s="140" t="s">
        <v>404</v>
      </c>
      <c r="B765" s="200" t="s">
        <v>42</v>
      </c>
      <c r="C765" s="200" t="s">
        <v>537</v>
      </c>
      <c r="D765" s="200" t="s">
        <v>577</v>
      </c>
      <c r="E765" s="199"/>
      <c r="F765" s="198">
        <v>105000</v>
      </c>
      <c r="G765" s="198">
        <v>0</v>
      </c>
      <c r="H765" s="197">
        <v>0</v>
      </c>
    </row>
    <row r="766" spans="1:8" ht="25.5" outlineLevel="7" x14ac:dyDescent="0.25">
      <c r="A766" s="196" t="s">
        <v>389</v>
      </c>
      <c r="B766" s="195" t="s">
        <v>42</v>
      </c>
      <c r="C766" s="195" t="s">
        <v>537</v>
      </c>
      <c r="D766" s="195" t="s">
        <v>577</v>
      </c>
      <c r="E766" s="195" t="s">
        <v>386</v>
      </c>
      <c r="F766" s="194">
        <v>105000</v>
      </c>
      <c r="G766" s="194">
        <v>0</v>
      </c>
      <c r="H766" s="193">
        <v>0</v>
      </c>
    </row>
    <row r="767" spans="1:8" ht="25.5" outlineLevel="6" x14ac:dyDescent="0.25">
      <c r="A767" s="140" t="s">
        <v>576</v>
      </c>
      <c r="B767" s="200" t="s">
        <v>42</v>
      </c>
      <c r="C767" s="200" t="s">
        <v>537</v>
      </c>
      <c r="D767" s="200" t="s">
        <v>575</v>
      </c>
      <c r="E767" s="199"/>
      <c r="F767" s="198">
        <v>784132.66</v>
      </c>
      <c r="G767" s="198">
        <v>784132.66</v>
      </c>
      <c r="H767" s="197">
        <v>784132.66</v>
      </c>
    </row>
    <row r="768" spans="1:8" ht="25.5" outlineLevel="7" x14ac:dyDescent="0.25">
      <c r="A768" s="196" t="s">
        <v>389</v>
      </c>
      <c r="B768" s="195" t="s">
        <v>42</v>
      </c>
      <c r="C768" s="195" t="s">
        <v>537</v>
      </c>
      <c r="D768" s="195" t="s">
        <v>575</v>
      </c>
      <c r="E768" s="195" t="s">
        <v>386</v>
      </c>
      <c r="F768" s="194">
        <v>784132.66</v>
      </c>
      <c r="G768" s="194">
        <v>784132.66</v>
      </c>
      <c r="H768" s="193">
        <v>784132.66</v>
      </c>
    </row>
    <row r="769" spans="1:8" ht="25.5" outlineLevel="6" x14ac:dyDescent="0.25">
      <c r="A769" s="140" t="s">
        <v>574</v>
      </c>
      <c r="B769" s="200" t="s">
        <v>42</v>
      </c>
      <c r="C769" s="200" t="s">
        <v>537</v>
      </c>
      <c r="D769" s="200" t="s">
        <v>573</v>
      </c>
      <c r="E769" s="199"/>
      <c r="F769" s="198">
        <v>100000</v>
      </c>
      <c r="G769" s="198">
        <v>0</v>
      </c>
      <c r="H769" s="197">
        <v>0</v>
      </c>
    </row>
    <row r="770" spans="1:8" ht="25.5" outlineLevel="7" x14ac:dyDescent="0.25">
      <c r="A770" s="196" t="s">
        <v>389</v>
      </c>
      <c r="B770" s="195" t="s">
        <v>42</v>
      </c>
      <c r="C770" s="195" t="s">
        <v>537</v>
      </c>
      <c r="D770" s="195" t="s">
        <v>573</v>
      </c>
      <c r="E770" s="195" t="s">
        <v>386</v>
      </c>
      <c r="F770" s="194">
        <v>100000</v>
      </c>
      <c r="G770" s="194">
        <v>0</v>
      </c>
      <c r="H770" s="193">
        <v>0</v>
      </c>
    </row>
    <row r="771" spans="1:8" outlineLevel="6" x14ac:dyDescent="0.25">
      <c r="A771" s="140" t="s">
        <v>572</v>
      </c>
      <c r="B771" s="200" t="s">
        <v>42</v>
      </c>
      <c r="C771" s="200" t="s">
        <v>537</v>
      </c>
      <c r="D771" s="200" t="s">
        <v>571</v>
      </c>
      <c r="E771" s="199"/>
      <c r="F771" s="198">
        <v>69348</v>
      </c>
      <c r="G771" s="198">
        <v>69348</v>
      </c>
      <c r="H771" s="197">
        <v>69348</v>
      </c>
    </row>
    <row r="772" spans="1:8" ht="25.5" outlineLevel="7" x14ac:dyDescent="0.25">
      <c r="A772" s="196" t="s">
        <v>389</v>
      </c>
      <c r="B772" s="195" t="s">
        <v>42</v>
      </c>
      <c r="C772" s="195" t="s">
        <v>537</v>
      </c>
      <c r="D772" s="195" t="s">
        <v>571</v>
      </c>
      <c r="E772" s="195" t="s">
        <v>386</v>
      </c>
      <c r="F772" s="194">
        <v>69348</v>
      </c>
      <c r="G772" s="194">
        <v>69348</v>
      </c>
      <c r="H772" s="193">
        <v>69348</v>
      </c>
    </row>
    <row r="773" spans="1:8" outlineLevel="6" x14ac:dyDescent="0.25">
      <c r="A773" s="140" t="s">
        <v>570</v>
      </c>
      <c r="B773" s="200" t="s">
        <v>42</v>
      </c>
      <c r="C773" s="200" t="s">
        <v>537</v>
      </c>
      <c r="D773" s="200" t="s">
        <v>569</v>
      </c>
      <c r="E773" s="199"/>
      <c r="F773" s="198">
        <v>24716</v>
      </c>
      <c r="G773" s="198">
        <v>24716</v>
      </c>
      <c r="H773" s="197">
        <v>24716</v>
      </c>
    </row>
    <row r="774" spans="1:8" ht="25.5" outlineLevel="7" x14ac:dyDescent="0.25">
      <c r="A774" s="196" t="s">
        <v>389</v>
      </c>
      <c r="B774" s="195" t="s">
        <v>42</v>
      </c>
      <c r="C774" s="195" t="s">
        <v>537</v>
      </c>
      <c r="D774" s="195" t="s">
        <v>569</v>
      </c>
      <c r="E774" s="195" t="s">
        <v>386</v>
      </c>
      <c r="F774" s="194">
        <v>24716</v>
      </c>
      <c r="G774" s="194">
        <v>24716</v>
      </c>
      <c r="H774" s="193">
        <v>24716</v>
      </c>
    </row>
    <row r="775" spans="1:8" ht="38.25" outlineLevel="6" x14ac:dyDescent="0.25">
      <c r="A775" s="140" t="s">
        <v>400</v>
      </c>
      <c r="B775" s="200" t="s">
        <v>42</v>
      </c>
      <c r="C775" s="200" t="s">
        <v>537</v>
      </c>
      <c r="D775" s="200" t="s">
        <v>568</v>
      </c>
      <c r="E775" s="199"/>
      <c r="F775" s="198">
        <v>9460058.5800000001</v>
      </c>
      <c r="G775" s="198">
        <v>9460058.5800000001</v>
      </c>
      <c r="H775" s="197">
        <v>9460058.5800000001</v>
      </c>
    </row>
    <row r="776" spans="1:8" ht="25.5" outlineLevel="7" x14ac:dyDescent="0.25">
      <c r="A776" s="196" t="s">
        <v>389</v>
      </c>
      <c r="B776" s="195" t="s">
        <v>42</v>
      </c>
      <c r="C776" s="195" t="s">
        <v>537</v>
      </c>
      <c r="D776" s="195" t="s">
        <v>568</v>
      </c>
      <c r="E776" s="195" t="s">
        <v>386</v>
      </c>
      <c r="F776" s="194">
        <v>9460058.5800000001</v>
      </c>
      <c r="G776" s="194">
        <v>9460058.5800000001</v>
      </c>
      <c r="H776" s="193">
        <v>9460058.5800000001</v>
      </c>
    </row>
    <row r="777" spans="1:8" outlineLevel="5" x14ac:dyDescent="0.25">
      <c r="A777" s="145" t="s">
        <v>567</v>
      </c>
      <c r="B777" s="204" t="s">
        <v>42</v>
      </c>
      <c r="C777" s="204" t="s">
        <v>537</v>
      </c>
      <c r="D777" s="204" t="s">
        <v>566</v>
      </c>
      <c r="E777" s="203"/>
      <c r="F777" s="202">
        <v>36449789.560000002</v>
      </c>
      <c r="G777" s="202">
        <v>36016991.560000002</v>
      </c>
      <c r="H777" s="201">
        <v>36016991.560000002</v>
      </c>
    </row>
    <row r="778" spans="1:8" ht="25.5" outlineLevel="6" x14ac:dyDescent="0.25">
      <c r="A778" s="140" t="s">
        <v>404</v>
      </c>
      <c r="B778" s="200" t="s">
        <v>42</v>
      </c>
      <c r="C778" s="200" t="s">
        <v>537</v>
      </c>
      <c r="D778" s="200" t="s">
        <v>565</v>
      </c>
      <c r="E778" s="199"/>
      <c r="F778" s="198">
        <v>150000</v>
      </c>
      <c r="G778" s="198">
        <v>0</v>
      </c>
      <c r="H778" s="197">
        <v>0</v>
      </c>
    </row>
    <row r="779" spans="1:8" ht="25.5" outlineLevel="7" x14ac:dyDescent="0.25">
      <c r="A779" s="196" t="s">
        <v>389</v>
      </c>
      <c r="B779" s="195" t="s">
        <v>42</v>
      </c>
      <c r="C779" s="195" t="s">
        <v>537</v>
      </c>
      <c r="D779" s="195" t="s">
        <v>565</v>
      </c>
      <c r="E779" s="195" t="s">
        <v>386</v>
      </c>
      <c r="F779" s="194">
        <v>150000</v>
      </c>
      <c r="G779" s="194">
        <v>0</v>
      </c>
      <c r="H779" s="193">
        <v>0</v>
      </c>
    </row>
    <row r="780" spans="1:8" ht="25.5" outlineLevel="6" x14ac:dyDescent="0.25">
      <c r="A780" s="140" t="s">
        <v>564</v>
      </c>
      <c r="B780" s="200" t="s">
        <v>42</v>
      </c>
      <c r="C780" s="200" t="s">
        <v>537</v>
      </c>
      <c r="D780" s="200" t="s">
        <v>563</v>
      </c>
      <c r="E780" s="199"/>
      <c r="F780" s="198">
        <v>3781810.53</v>
      </c>
      <c r="G780" s="198">
        <v>3781810.53</v>
      </c>
      <c r="H780" s="197">
        <v>3781810.53</v>
      </c>
    </row>
    <row r="781" spans="1:8" ht="25.5" outlineLevel="7" x14ac:dyDescent="0.25">
      <c r="A781" s="196" t="s">
        <v>389</v>
      </c>
      <c r="B781" s="195" t="s">
        <v>42</v>
      </c>
      <c r="C781" s="195" t="s">
        <v>537</v>
      </c>
      <c r="D781" s="195" t="s">
        <v>563</v>
      </c>
      <c r="E781" s="195" t="s">
        <v>386</v>
      </c>
      <c r="F781" s="194">
        <v>3781810.53</v>
      </c>
      <c r="G781" s="194">
        <v>3781810.53</v>
      </c>
      <c r="H781" s="193">
        <v>3781810.53</v>
      </c>
    </row>
    <row r="782" spans="1:8" ht="25.5" outlineLevel="6" x14ac:dyDescent="0.25">
      <c r="A782" s="140" t="s">
        <v>562</v>
      </c>
      <c r="B782" s="200" t="s">
        <v>42</v>
      </c>
      <c r="C782" s="200" t="s">
        <v>537</v>
      </c>
      <c r="D782" s="200" t="s">
        <v>561</v>
      </c>
      <c r="E782" s="199"/>
      <c r="F782" s="198">
        <v>201666.67</v>
      </c>
      <c r="G782" s="198">
        <v>0</v>
      </c>
      <c r="H782" s="197">
        <v>0</v>
      </c>
    </row>
    <row r="783" spans="1:8" ht="25.5" outlineLevel="7" x14ac:dyDescent="0.25">
      <c r="A783" s="196" t="s">
        <v>389</v>
      </c>
      <c r="B783" s="195" t="s">
        <v>42</v>
      </c>
      <c r="C783" s="195" t="s">
        <v>537</v>
      </c>
      <c r="D783" s="195" t="s">
        <v>561</v>
      </c>
      <c r="E783" s="195" t="s">
        <v>386</v>
      </c>
      <c r="F783" s="194">
        <v>201666.67</v>
      </c>
      <c r="G783" s="194">
        <v>0</v>
      </c>
      <c r="H783" s="193">
        <v>0</v>
      </c>
    </row>
    <row r="784" spans="1:8" ht="25.5" outlineLevel="6" x14ac:dyDescent="0.25">
      <c r="A784" s="140" t="s">
        <v>560</v>
      </c>
      <c r="B784" s="200" t="s">
        <v>42</v>
      </c>
      <c r="C784" s="200" t="s">
        <v>537</v>
      </c>
      <c r="D784" s="200" t="s">
        <v>559</v>
      </c>
      <c r="E784" s="199"/>
      <c r="F784" s="198">
        <v>81131.33</v>
      </c>
      <c r="G784" s="198">
        <v>0</v>
      </c>
      <c r="H784" s="197">
        <v>0</v>
      </c>
    </row>
    <row r="785" spans="1:8" ht="25.5" outlineLevel="7" x14ac:dyDescent="0.25">
      <c r="A785" s="196" t="s">
        <v>389</v>
      </c>
      <c r="B785" s="195" t="s">
        <v>42</v>
      </c>
      <c r="C785" s="195" t="s">
        <v>537</v>
      </c>
      <c r="D785" s="195" t="s">
        <v>559</v>
      </c>
      <c r="E785" s="195" t="s">
        <v>386</v>
      </c>
      <c r="F785" s="194">
        <v>81131.33</v>
      </c>
      <c r="G785" s="194">
        <v>0</v>
      </c>
      <c r="H785" s="193">
        <v>0</v>
      </c>
    </row>
    <row r="786" spans="1:8" ht="25.5" outlineLevel="6" x14ac:dyDescent="0.25">
      <c r="A786" s="140" t="s">
        <v>116</v>
      </c>
      <c r="B786" s="200" t="s">
        <v>42</v>
      </c>
      <c r="C786" s="200" t="s">
        <v>537</v>
      </c>
      <c r="D786" s="200" t="s">
        <v>558</v>
      </c>
      <c r="E786" s="199"/>
      <c r="F786" s="198">
        <v>126787</v>
      </c>
      <c r="G786" s="198">
        <v>126787</v>
      </c>
      <c r="H786" s="197">
        <v>126787</v>
      </c>
    </row>
    <row r="787" spans="1:8" ht="25.5" outlineLevel="7" x14ac:dyDescent="0.25">
      <c r="A787" s="196" t="s">
        <v>389</v>
      </c>
      <c r="B787" s="195" t="s">
        <v>42</v>
      </c>
      <c r="C787" s="195" t="s">
        <v>537</v>
      </c>
      <c r="D787" s="195" t="s">
        <v>558</v>
      </c>
      <c r="E787" s="195" t="s">
        <v>386</v>
      </c>
      <c r="F787" s="194">
        <v>126787</v>
      </c>
      <c r="G787" s="194">
        <v>126787</v>
      </c>
      <c r="H787" s="193">
        <v>126787</v>
      </c>
    </row>
    <row r="788" spans="1:8" ht="38.25" outlineLevel="6" x14ac:dyDescent="0.25">
      <c r="A788" s="140" t="s">
        <v>400</v>
      </c>
      <c r="B788" s="200" t="s">
        <v>42</v>
      </c>
      <c r="C788" s="200" t="s">
        <v>537</v>
      </c>
      <c r="D788" s="200" t="s">
        <v>557</v>
      </c>
      <c r="E788" s="199"/>
      <c r="F788" s="198">
        <v>32041022.030000001</v>
      </c>
      <c r="G788" s="198">
        <v>32041022.030000001</v>
      </c>
      <c r="H788" s="197">
        <v>32041022.030000001</v>
      </c>
    </row>
    <row r="789" spans="1:8" ht="25.5" outlineLevel="7" x14ac:dyDescent="0.25">
      <c r="A789" s="196" t="s">
        <v>389</v>
      </c>
      <c r="B789" s="195" t="s">
        <v>42</v>
      </c>
      <c r="C789" s="195" t="s">
        <v>537</v>
      </c>
      <c r="D789" s="195" t="s">
        <v>557</v>
      </c>
      <c r="E789" s="195" t="s">
        <v>386</v>
      </c>
      <c r="F789" s="194">
        <v>32041022.030000001</v>
      </c>
      <c r="G789" s="194">
        <v>32041022.030000001</v>
      </c>
      <c r="H789" s="193">
        <v>32041022.030000001</v>
      </c>
    </row>
    <row r="790" spans="1:8" ht="25.5" outlineLevel="6" x14ac:dyDescent="0.25">
      <c r="A790" s="140" t="s">
        <v>556</v>
      </c>
      <c r="B790" s="200" t="s">
        <v>42</v>
      </c>
      <c r="C790" s="200" t="s">
        <v>537</v>
      </c>
      <c r="D790" s="200" t="s">
        <v>555</v>
      </c>
      <c r="E790" s="199"/>
      <c r="F790" s="198">
        <v>67372</v>
      </c>
      <c r="G790" s="198">
        <v>67372</v>
      </c>
      <c r="H790" s="197">
        <v>67372</v>
      </c>
    </row>
    <row r="791" spans="1:8" ht="25.5" outlineLevel="7" x14ac:dyDescent="0.25">
      <c r="A791" s="196" t="s">
        <v>389</v>
      </c>
      <c r="B791" s="195" t="s">
        <v>42</v>
      </c>
      <c r="C791" s="195" t="s">
        <v>537</v>
      </c>
      <c r="D791" s="195" t="s">
        <v>555</v>
      </c>
      <c r="E791" s="195" t="s">
        <v>386</v>
      </c>
      <c r="F791" s="194">
        <v>67372</v>
      </c>
      <c r="G791" s="194">
        <v>67372</v>
      </c>
      <c r="H791" s="193">
        <v>67372</v>
      </c>
    </row>
    <row r="792" spans="1:8" outlineLevel="5" x14ac:dyDescent="0.25">
      <c r="A792" s="145" t="s">
        <v>544</v>
      </c>
      <c r="B792" s="204" t="s">
        <v>42</v>
      </c>
      <c r="C792" s="204" t="s">
        <v>537</v>
      </c>
      <c r="D792" s="204" t="s">
        <v>543</v>
      </c>
      <c r="E792" s="203"/>
      <c r="F792" s="202">
        <v>162914.25</v>
      </c>
      <c r="G792" s="202">
        <v>0</v>
      </c>
      <c r="H792" s="201">
        <v>0</v>
      </c>
    </row>
    <row r="793" spans="1:8" outlineLevel="6" x14ac:dyDescent="0.25">
      <c r="A793" s="140" t="s">
        <v>542</v>
      </c>
      <c r="B793" s="200" t="s">
        <v>42</v>
      </c>
      <c r="C793" s="200" t="s">
        <v>537</v>
      </c>
      <c r="D793" s="200" t="s">
        <v>541</v>
      </c>
      <c r="E793" s="199"/>
      <c r="F793" s="198">
        <v>162914.25</v>
      </c>
      <c r="G793" s="198">
        <v>0</v>
      </c>
      <c r="H793" s="197">
        <v>0</v>
      </c>
    </row>
    <row r="794" spans="1:8" ht="25.5" outlineLevel="7" x14ac:dyDescent="0.25">
      <c r="A794" s="196" t="s">
        <v>389</v>
      </c>
      <c r="B794" s="195" t="s">
        <v>42</v>
      </c>
      <c r="C794" s="195" t="s">
        <v>537</v>
      </c>
      <c r="D794" s="195" t="s">
        <v>541</v>
      </c>
      <c r="E794" s="195" t="s">
        <v>386</v>
      </c>
      <c r="F794" s="194">
        <v>162914.25</v>
      </c>
      <c r="G794" s="194">
        <v>0</v>
      </c>
      <c r="H794" s="193">
        <v>0</v>
      </c>
    </row>
    <row r="795" spans="1:8" outlineLevel="5" x14ac:dyDescent="0.25">
      <c r="A795" s="145" t="s">
        <v>540</v>
      </c>
      <c r="B795" s="204" t="s">
        <v>42</v>
      </c>
      <c r="C795" s="204" t="s">
        <v>537</v>
      </c>
      <c r="D795" s="204" t="s">
        <v>539</v>
      </c>
      <c r="E795" s="203"/>
      <c r="F795" s="202">
        <v>0</v>
      </c>
      <c r="G795" s="202">
        <v>2500000</v>
      </c>
      <c r="H795" s="201">
        <v>0</v>
      </c>
    </row>
    <row r="796" spans="1:8" outlineLevel="6" x14ac:dyDescent="0.25">
      <c r="A796" s="140" t="s">
        <v>538</v>
      </c>
      <c r="B796" s="200" t="s">
        <v>42</v>
      </c>
      <c r="C796" s="200" t="s">
        <v>537</v>
      </c>
      <c r="D796" s="200" t="s">
        <v>536</v>
      </c>
      <c r="E796" s="199"/>
      <c r="F796" s="198">
        <v>0</v>
      </c>
      <c r="G796" s="198">
        <v>2500000</v>
      </c>
      <c r="H796" s="197">
        <v>0</v>
      </c>
    </row>
    <row r="797" spans="1:8" ht="25.5" outlineLevel="7" x14ac:dyDescent="0.25">
      <c r="A797" s="196" t="s">
        <v>389</v>
      </c>
      <c r="B797" s="195" t="s">
        <v>42</v>
      </c>
      <c r="C797" s="195" t="s">
        <v>537</v>
      </c>
      <c r="D797" s="195" t="s">
        <v>536</v>
      </c>
      <c r="E797" s="195" t="s">
        <v>386</v>
      </c>
      <c r="F797" s="194">
        <v>0</v>
      </c>
      <c r="G797" s="194">
        <v>2500000</v>
      </c>
      <c r="H797" s="193">
        <v>0</v>
      </c>
    </row>
    <row r="798" spans="1:8" outlineLevel="1" x14ac:dyDescent="0.25">
      <c r="A798" s="222" t="s">
        <v>527</v>
      </c>
      <c r="B798" s="221" t="s">
        <v>42</v>
      </c>
      <c r="C798" s="221" t="s">
        <v>526</v>
      </c>
      <c r="D798" s="220"/>
      <c r="E798" s="220"/>
      <c r="F798" s="219">
        <v>16825908</v>
      </c>
      <c r="G798" s="219">
        <v>16914308</v>
      </c>
      <c r="H798" s="218">
        <v>17006308</v>
      </c>
    </row>
    <row r="799" spans="1:8" outlineLevel="2" x14ac:dyDescent="0.25">
      <c r="A799" s="217" t="s">
        <v>518</v>
      </c>
      <c r="B799" s="216" t="s">
        <v>42</v>
      </c>
      <c r="C799" s="216" t="s">
        <v>488</v>
      </c>
      <c r="D799" s="215"/>
      <c r="E799" s="215"/>
      <c r="F799" s="214">
        <v>2210900</v>
      </c>
      <c r="G799" s="214">
        <v>2299300</v>
      </c>
      <c r="H799" s="213">
        <v>2391300</v>
      </c>
    </row>
    <row r="800" spans="1:8" ht="25.5" outlineLevel="3" x14ac:dyDescent="0.25">
      <c r="A800" s="155" t="s">
        <v>444</v>
      </c>
      <c r="B800" s="212" t="s">
        <v>42</v>
      </c>
      <c r="C800" s="212" t="s">
        <v>488</v>
      </c>
      <c r="D800" s="212" t="s">
        <v>443</v>
      </c>
      <c r="E800" s="211"/>
      <c r="F800" s="210">
        <v>2210900</v>
      </c>
      <c r="G800" s="210">
        <v>2299300</v>
      </c>
      <c r="H800" s="209">
        <v>2391300</v>
      </c>
    </row>
    <row r="801" spans="1:8" ht="25.5" outlineLevel="5" x14ac:dyDescent="0.25">
      <c r="A801" s="145" t="s">
        <v>442</v>
      </c>
      <c r="B801" s="204" t="s">
        <v>42</v>
      </c>
      <c r="C801" s="204" t="s">
        <v>488</v>
      </c>
      <c r="D801" s="204" t="s">
        <v>441</v>
      </c>
      <c r="E801" s="203"/>
      <c r="F801" s="202">
        <v>2210900</v>
      </c>
      <c r="G801" s="202">
        <v>2299300</v>
      </c>
      <c r="H801" s="201">
        <v>2391300</v>
      </c>
    </row>
    <row r="802" spans="1:8" ht="89.25" outlineLevel="6" x14ac:dyDescent="0.25">
      <c r="A802" s="140" t="s">
        <v>513</v>
      </c>
      <c r="B802" s="200" t="s">
        <v>42</v>
      </c>
      <c r="C802" s="200" t="s">
        <v>488</v>
      </c>
      <c r="D802" s="200" t="s">
        <v>512</v>
      </c>
      <c r="E802" s="199"/>
      <c r="F802" s="198">
        <v>2210900</v>
      </c>
      <c r="G802" s="198">
        <v>2299300</v>
      </c>
      <c r="H802" s="197">
        <v>2391300</v>
      </c>
    </row>
    <row r="803" spans="1:8" outlineLevel="7" x14ac:dyDescent="0.25">
      <c r="A803" s="196" t="s">
        <v>473</v>
      </c>
      <c r="B803" s="195" t="s">
        <v>42</v>
      </c>
      <c r="C803" s="195" t="s">
        <v>488</v>
      </c>
      <c r="D803" s="195" t="s">
        <v>512</v>
      </c>
      <c r="E803" s="195" t="s">
        <v>471</v>
      </c>
      <c r="F803" s="194">
        <v>17687.2</v>
      </c>
      <c r="G803" s="194">
        <v>18394.400000000001</v>
      </c>
      <c r="H803" s="193">
        <v>19130.400000000001</v>
      </c>
    </row>
    <row r="804" spans="1:8" outlineLevel="7" x14ac:dyDescent="0.25">
      <c r="A804" s="196" t="s">
        <v>433</v>
      </c>
      <c r="B804" s="195" t="s">
        <v>42</v>
      </c>
      <c r="C804" s="195" t="s">
        <v>488</v>
      </c>
      <c r="D804" s="195" t="s">
        <v>512</v>
      </c>
      <c r="E804" s="195" t="s">
        <v>431</v>
      </c>
      <c r="F804" s="194">
        <v>2193212.7999999998</v>
      </c>
      <c r="G804" s="194">
        <v>2280905.6</v>
      </c>
      <c r="H804" s="193">
        <v>2372169.6</v>
      </c>
    </row>
    <row r="805" spans="1:8" outlineLevel="2" x14ac:dyDescent="0.25">
      <c r="A805" s="217" t="s">
        <v>486</v>
      </c>
      <c r="B805" s="216" t="s">
        <v>42</v>
      </c>
      <c r="C805" s="216" t="s">
        <v>457</v>
      </c>
      <c r="D805" s="215"/>
      <c r="E805" s="215"/>
      <c r="F805" s="214">
        <v>12765800</v>
      </c>
      <c r="G805" s="214">
        <v>12765800</v>
      </c>
      <c r="H805" s="213">
        <v>12765800</v>
      </c>
    </row>
    <row r="806" spans="1:8" ht="25.5" outlineLevel="3" x14ac:dyDescent="0.25">
      <c r="A806" s="155" t="s">
        <v>479</v>
      </c>
      <c r="B806" s="212" t="s">
        <v>42</v>
      </c>
      <c r="C806" s="212" t="s">
        <v>457</v>
      </c>
      <c r="D806" s="212" t="s">
        <v>478</v>
      </c>
      <c r="E806" s="211"/>
      <c r="F806" s="210">
        <v>12765800</v>
      </c>
      <c r="G806" s="210">
        <v>12765800</v>
      </c>
      <c r="H806" s="209">
        <v>12765800</v>
      </c>
    </row>
    <row r="807" spans="1:8" ht="25.5" outlineLevel="4" x14ac:dyDescent="0.25">
      <c r="A807" s="150" t="s">
        <v>477</v>
      </c>
      <c r="B807" s="208" t="s">
        <v>42</v>
      </c>
      <c r="C807" s="208" t="s">
        <v>457</v>
      </c>
      <c r="D807" s="208" t="s">
        <v>476</v>
      </c>
      <c r="E807" s="207"/>
      <c r="F807" s="206">
        <v>12765800</v>
      </c>
      <c r="G807" s="206">
        <v>12765800</v>
      </c>
      <c r="H807" s="205">
        <v>12765800</v>
      </c>
    </row>
    <row r="808" spans="1:8" outlineLevel="5" x14ac:dyDescent="0.25">
      <c r="A808" s="145" t="s">
        <v>475</v>
      </c>
      <c r="B808" s="204" t="s">
        <v>42</v>
      </c>
      <c r="C808" s="204" t="s">
        <v>457</v>
      </c>
      <c r="D808" s="204" t="s">
        <v>474</v>
      </c>
      <c r="E808" s="203"/>
      <c r="F808" s="202">
        <v>12765800</v>
      </c>
      <c r="G808" s="202">
        <v>12765800</v>
      </c>
      <c r="H808" s="201">
        <v>12765800</v>
      </c>
    </row>
    <row r="809" spans="1:8" ht="51" outlineLevel="6" x14ac:dyDescent="0.25">
      <c r="A809" s="140" t="s">
        <v>189</v>
      </c>
      <c r="B809" s="200" t="s">
        <v>42</v>
      </c>
      <c r="C809" s="200" t="s">
        <v>457</v>
      </c>
      <c r="D809" s="200" t="s">
        <v>472</v>
      </c>
      <c r="E809" s="199"/>
      <c r="F809" s="198">
        <v>311400</v>
      </c>
      <c r="G809" s="198">
        <v>311400</v>
      </c>
      <c r="H809" s="197">
        <v>311400</v>
      </c>
    </row>
    <row r="810" spans="1:8" outlineLevel="7" x14ac:dyDescent="0.25">
      <c r="A810" s="196" t="s">
        <v>473</v>
      </c>
      <c r="B810" s="195" t="s">
        <v>42</v>
      </c>
      <c r="C810" s="195" t="s">
        <v>457</v>
      </c>
      <c r="D810" s="195" t="s">
        <v>472</v>
      </c>
      <c r="E810" s="195" t="s">
        <v>471</v>
      </c>
      <c r="F810" s="194">
        <v>311400</v>
      </c>
      <c r="G810" s="194">
        <v>311400</v>
      </c>
      <c r="H810" s="193">
        <v>311400</v>
      </c>
    </row>
    <row r="811" spans="1:8" ht="38.25" outlineLevel="6" x14ac:dyDescent="0.25">
      <c r="A811" s="140" t="s">
        <v>190</v>
      </c>
      <c r="B811" s="200" t="s">
        <v>42</v>
      </c>
      <c r="C811" s="200" t="s">
        <v>457</v>
      </c>
      <c r="D811" s="200" t="s">
        <v>470</v>
      </c>
      <c r="E811" s="199"/>
      <c r="F811" s="198">
        <v>12454400</v>
      </c>
      <c r="G811" s="198">
        <v>12454400</v>
      </c>
      <c r="H811" s="197">
        <v>12454400</v>
      </c>
    </row>
    <row r="812" spans="1:8" outlineLevel="7" x14ac:dyDescent="0.25">
      <c r="A812" s="196" t="s">
        <v>433</v>
      </c>
      <c r="B812" s="195" t="s">
        <v>42</v>
      </c>
      <c r="C812" s="195" t="s">
        <v>457</v>
      </c>
      <c r="D812" s="195" t="s">
        <v>470</v>
      </c>
      <c r="E812" s="195" t="s">
        <v>431</v>
      </c>
      <c r="F812" s="194">
        <v>12454400</v>
      </c>
      <c r="G812" s="194">
        <v>12454400</v>
      </c>
      <c r="H812" s="193">
        <v>12454400</v>
      </c>
    </row>
    <row r="813" spans="1:8" outlineLevel="2" x14ac:dyDescent="0.25">
      <c r="A813" s="217" t="s">
        <v>455</v>
      </c>
      <c r="B813" s="216" t="s">
        <v>42</v>
      </c>
      <c r="C813" s="216" t="s">
        <v>421</v>
      </c>
      <c r="D813" s="215"/>
      <c r="E813" s="215"/>
      <c r="F813" s="214">
        <v>1849208</v>
      </c>
      <c r="G813" s="214">
        <v>1849208</v>
      </c>
      <c r="H813" s="213">
        <v>1849208</v>
      </c>
    </row>
    <row r="814" spans="1:8" ht="25.5" outlineLevel="3" x14ac:dyDescent="0.25">
      <c r="A814" s="155" t="s">
        <v>444</v>
      </c>
      <c r="B814" s="212" t="s">
        <v>42</v>
      </c>
      <c r="C814" s="212" t="s">
        <v>421</v>
      </c>
      <c r="D814" s="212" t="s">
        <v>443</v>
      </c>
      <c r="E814" s="211"/>
      <c r="F814" s="210">
        <v>1849208</v>
      </c>
      <c r="G814" s="210">
        <v>1849208</v>
      </c>
      <c r="H814" s="209">
        <v>1849208</v>
      </c>
    </row>
    <row r="815" spans="1:8" ht="25.5" outlineLevel="5" x14ac:dyDescent="0.25">
      <c r="A815" s="145" t="s">
        <v>442</v>
      </c>
      <c r="B815" s="204" t="s">
        <v>42</v>
      </c>
      <c r="C815" s="204" t="s">
        <v>421</v>
      </c>
      <c r="D815" s="204" t="s">
        <v>441</v>
      </c>
      <c r="E815" s="203"/>
      <c r="F815" s="202">
        <v>1849208</v>
      </c>
      <c r="G815" s="202">
        <v>1849208</v>
      </c>
      <c r="H815" s="201">
        <v>1849208</v>
      </c>
    </row>
    <row r="816" spans="1:8" ht="38.25" outlineLevel="6" x14ac:dyDescent="0.25">
      <c r="A816" s="140" t="s">
        <v>440</v>
      </c>
      <c r="B816" s="200" t="s">
        <v>42</v>
      </c>
      <c r="C816" s="200" t="s">
        <v>421</v>
      </c>
      <c r="D816" s="200" t="s">
        <v>439</v>
      </c>
      <c r="E816" s="199"/>
      <c r="F816" s="198">
        <v>129500</v>
      </c>
      <c r="G816" s="198">
        <v>129500</v>
      </c>
      <c r="H816" s="197">
        <v>129500</v>
      </c>
    </row>
    <row r="817" spans="1:8" outlineLevel="7" x14ac:dyDescent="0.25">
      <c r="A817" s="196" t="s">
        <v>433</v>
      </c>
      <c r="B817" s="195" t="s">
        <v>42</v>
      </c>
      <c r="C817" s="195" t="s">
        <v>421</v>
      </c>
      <c r="D817" s="195" t="s">
        <v>439</v>
      </c>
      <c r="E817" s="195" t="s">
        <v>431</v>
      </c>
      <c r="F817" s="194">
        <v>129500</v>
      </c>
      <c r="G817" s="194">
        <v>129500</v>
      </c>
      <c r="H817" s="193">
        <v>129500</v>
      </c>
    </row>
    <row r="818" spans="1:8" ht="63.75" outlineLevel="6" x14ac:dyDescent="0.25">
      <c r="A818" s="140" t="s">
        <v>436</v>
      </c>
      <c r="B818" s="200" t="s">
        <v>42</v>
      </c>
      <c r="C818" s="200" t="s">
        <v>421</v>
      </c>
      <c r="D818" s="200" t="s">
        <v>435</v>
      </c>
      <c r="E818" s="199"/>
      <c r="F818" s="198">
        <v>1719708</v>
      </c>
      <c r="G818" s="198">
        <v>1719708</v>
      </c>
      <c r="H818" s="197">
        <v>1719708</v>
      </c>
    </row>
    <row r="819" spans="1:8" outlineLevel="7" x14ac:dyDescent="0.25">
      <c r="A819" s="196" t="s">
        <v>433</v>
      </c>
      <c r="B819" s="195" t="s">
        <v>42</v>
      </c>
      <c r="C819" s="195" t="s">
        <v>421</v>
      </c>
      <c r="D819" s="195" t="s">
        <v>435</v>
      </c>
      <c r="E819" s="195" t="s">
        <v>431</v>
      </c>
      <c r="F819" s="194">
        <v>1719708</v>
      </c>
      <c r="G819" s="194">
        <v>1719708</v>
      </c>
      <c r="H819" s="193">
        <v>1719708</v>
      </c>
    </row>
    <row r="820" spans="1:8" outlineLevel="1" x14ac:dyDescent="0.25">
      <c r="A820" s="222" t="s">
        <v>419</v>
      </c>
      <c r="B820" s="221" t="s">
        <v>42</v>
      </c>
      <c r="C820" s="221" t="s">
        <v>418</v>
      </c>
      <c r="D820" s="220"/>
      <c r="E820" s="220"/>
      <c r="F820" s="219">
        <v>145997448.88999999</v>
      </c>
      <c r="G820" s="219">
        <v>125931838.34</v>
      </c>
      <c r="H820" s="218">
        <v>125931838.34</v>
      </c>
    </row>
    <row r="821" spans="1:8" outlineLevel="2" x14ac:dyDescent="0.25">
      <c r="A821" s="217" t="s">
        <v>417</v>
      </c>
      <c r="B821" s="216" t="s">
        <v>42</v>
      </c>
      <c r="C821" s="216" t="s">
        <v>399</v>
      </c>
      <c r="D821" s="215"/>
      <c r="E821" s="215"/>
      <c r="F821" s="214">
        <v>133108892.98999999</v>
      </c>
      <c r="G821" s="214">
        <v>125931838.34</v>
      </c>
      <c r="H821" s="213">
        <v>125931838.34</v>
      </c>
    </row>
    <row r="822" spans="1:8" ht="25.5" outlineLevel="3" x14ac:dyDescent="0.25">
      <c r="A822" s="155" t="s">
        <v>384</v>
      </c>
      <c r="B822" s="212" t="s">
        <v>42</v>
      </c>
      <c r="C822" s="212" t="s">
        <v>399</v>
      </c>
      <c r="D822" s="212" t="s">
        <v>383</v>
      </c>
      <c r="E822" s="211"/>
      <c r="F822" s="210">
        <v>133108892.98999999</v>
      </c>
      <c r="G822" s="210">
        <v>125931838.34</v>
      </c>
      <c r="H822" s="209">
        <v>125931838.34</v>
      </c>
    </row>
    <row r="823" spans="1:8" outlineLevel="4" x14ac:dyDescent="0.25">
      <c r="A823" s="150" t="s">
        <v>382</v>
      </c>
      <c r="B823" s="208" t="s">
        <v>42</v>
      </c>
      <c r="C823" s="208" t="s">
        <v>399</v>
      </c>
      <c r="D823" s="208" t="s">
        <v>381</v>
      </c>
      <c r="E823" s="207"/>
      <c r="F823" s="206">
        <v>27391093.530000001</v>
      </c>
      <c r="G823" s="206">
        <v>20734038.879999999</v>
      </c>
      <c r="H823" s="205">
        <v>20734038.879999999</v>
      </c>
    </row>
    <row r="824" spans="1:8" ht="25.5" outlineLevel="5" x14ac:dyDescent="0.25">
      <c r="A824" s="145" t="s">
        <v>380</v>
      </c>
      <c r="B824" s="204" t="s">
        <v>42</v>
      </c>
      <c r="C824" s="204" t="s">
        <v>399</v>
      </c>
      <c r="D824" s="204" t="s">
        <v>379</v>
      </c>
      <c r="E824" s="203"/>
      <c r="F824" s="202">
        <v>27391093.530000001</v>
      </c>
      <c r="G824" s="202">
        <v>20734038.879999999</v>
      </c>
      <c r="H824" s="201">
        <v>20734038.879999999</v>
      </c>
    </row>
    <row r="825" spans="1:8" outlineLevel="6" x14ac:dyDescent="0.25">
      <c r="A825" s="140" t="s">
        <v>416</v>
      </c>
      <c r="B825" s="200" t="s">
        <v>42</v>
      </c>
      <c r="C825" s="200" t="s">
        <v>399</v>
      </c>
      <c r="D825" s="200" t="s">
        <v>415</v>
      </c>
      <c r="E825" s="199"/>
      <c r="F825" s="198">
        <v>24342231.16</v>
      </c>
      <c r="G825" s="198">
        <v>20576360.18</v>
      </c>
      <c r="H825" s="197">
        <v>20576360.18</v>
      </c>
    </row>
    <row r="826" spans="1:8" ht="25.5" outlineLevel="7" x14ac:dyDescent="0.25">
      <c r="A826" s="196" t="s">
        <v>389</v>
      </c>
      <c r="B826" s="195" t="s">
        <v>42</v>
      </c>
      <c r="C826" s="195" t="s">
        <v>399</v>
      </c>
      <c r="D826" s="195" t="s">
        <v>415</v>
      </c>
      <c r="E826" s="195" t="s">
        <v>386</v>
      </c>
      <c r="F826" s="194">
        <v>24342231.16</v>
      </c>
      <c r="G826" s="194">
        <v>20576360.18</v>
      </c>
      <c r="H826" s="193">
        <v>20576360.18</v>
      </c>
    </row>
    <row r="827" spans="1:8" ht="25.5" outlineLevel="6" x14ac:dyDescent="0.25">
      <c r="A827" s="140" t="s">
        <v>414</v>
      </c>
      <c r="B827" s="200" t="s">
        <v>42</v>
      </c>
      <c r="C827" s="200" t="s">
        <v>399</v>
      </c>
      <c r="D827" s="200" t="s">
        <v>413</v>
      </c>
      <c r="E827" s="199"/>
      <c r="F827" s="198">
        <v>750296.7</v>
      </c>
      <c r="G827" s="198">
        <v>157678.70000000001</v>
      </c>
      <c r="H827" s="197">
        <v>157678.70000000001</v>
      </c>
    </row>
    <row r="828" spans="1:8" ht="25.5" outlineLevel="7" x14ac:dyDescent="0.25">
      <c r="A828" s="196" t="s">
        <v>389</v>
      </c>
      <c r="B828" s="195" t="s">
        <v>42</v>
      </c>
      <c r="C828" s="195" t="s">
        <v>399</v>
      </c>
      <c r="D828" s="195" t="s">
        <v>413</v>
      </c>
      <c r="E828" s="195" t="s">
        <v>386</v>
      </c>
      <c r="F828" s="194">
        <v>750296.7</v>
      </c>
      <c r="G828" s="194">
        <v>157678.70000000001</v>
      </c>
      <c r="H828" s="193">
        <v>157678.70000000001</v>
      </c>
    </row>
    <row r="829" spans="1:8" outlineLevel="6" x14ac:dyDescent="0.25">
      <c r="A829" s="140" t="s">
        <v>412</v>
      </c>
      <c r="B829" s="200" t="s">
        <v>42</v>
      </c>
      <c r="C829" s="200" t="s">
        <v>399</v>
      </c>
      <c r="D829" s="200" t="s">
        <v>411</v>
      </c>
      <c r="E829" s="199"/>
      <c r="F829" s="198">
        <v>2298565.67</v>
      </c>
      <c r="G829" s="198">
        <v>0</v>
      </c>
      <c r="H829" s="197">
        <v>0</v>
      </c>
    </row>
    <row r="830" spans="1:8" ht="25.5" outlineLevel="7" x14ac:dyDescent="0.25">
      <c r="A830" s="196" t="s">
        <v>389</v>
      </c>
      <c r="B830" s="195" t="s">
        <v>42</v>
      </c>
      <c r="C830" s="195" t="s">
        <v>399</v>
      </c>
      <c r="D830" s="195" t="s">
        <v>411</v>
      </c>
      <c r="E830" s="195" t="s">
        <v>386</v>
      </c>
      <c r="F830" s="194">
        <v>2298565.67</v>
      </c>
      <c r="G830" s="194">
        <v>0</v>
      </c>
      <c r="H830" s="193">
        <v>0</v>
      </c>
    </row>
    <row r="831" spans="1:8" outlineLevel="4" x14ac:dyDescent="0.25">
      <c r="A831" s="150" t="s">
        <v>396</v>
      </c>
      <c r="B831" s="208" t="s">
        <v>42</v>
      </c>
      <c r="C831" s="208" t="s">
        <v>399</v>
      </c>
      <c r="D831" s="208" t="s">
        <v>395</v>
      </c>
      <c r="E831" s="207"/>
      <c r="F831" s="206">
        <v>105717799.45999999</v>
      </c>
      <c r="G831" s="206">
        <v>105197799.45999999</v>
      </c>
      <c r="H831" s="205">
        <v>105197799.45999999</v>
      </c>
    </row>
    <row r="832" spans="1:8" outlineLevel="5" x14ac:dyDescent="0.25">
      <c r="A832" s="145" t="s">
        <v>410</v>
      </c>
      <c r="B832" s="204" t="s">
        <v>42</v>
      </c>
      <c r="C832" s="204" t="s">
        <v>399</v>
      </c>
      <c r="D832" s="204" t="s">
        <v>409</v>
      </c>
      <c r="E832" s="203"/>
      <c r="F832" s="202">
        <v>77139273.790000007</v>
      </c>
      <c r="G832" s="202">
        <v>76919273.790000007</v>
      </c>
      <c r="H832" s="201">
        <v>76919273.790000007</v>
      </c>
    </row>
    <row r="833" spans="1:8" ht="25.5" outlineLevel="6" x14ac:dyDescent="0.25">
      <c r="A833" s="140" t="s">
        <v>404</v>
      </c>
      <c r="B833" s="200" t="s">
        <v>42</v>
      </c>
      <c r="C833" s="200" t="s">
        <v>399</v>
      </c>
      <c r="D833" s="200" t="s">
        <v>408</v>
      </c>
      <c r="E833" s="199"/>
      <c r="F833" s="198">
        <v>220000</v>
      </c>
      <c r="G833" s="198">
        <v>0</v>
      </c>
      <c r="H833" s="197">
        <v>0</v>
      </c>
    </row>
    <row r="834" spans="1:8" ht="25.5" outlineLevel="7" x14ac:dyDescent="0.25">
      <c r="A834" s="196" t="s">
        <v>389</v>
      </c>
      <c r="B834" s="195" t="s">
        <v>42</v>
      </c>
      <c r="C834" s="195" t="s">
        <v>399</v>
      </c>
      <c r="D834" s="195" t="s">
        <v>408</v>
      </c>
      <c r="E834" s="195" t="s">
        <v>386</v>
      </c>
      <c r="F834" s="194">
        <v>220000</v>
      </c>
      <c r="G834" s="194">
        <v>0</v>
      </c>
      <c r="H834" s="193">
        <v>0</v>
      </c>
    </row>
    <row r="835" spans="1:8" outlineLevel="6" x14ac:dyDescent="0.25">
      <c r="A835" s="140" t="s">
        <v>407</v>
      </c>
      <c r="B835" s="200" t="s">
        <v>42</v>
      </c>
      <c r="C835" s="200" t="s">
        <v>399</v>
      </c>
      <c r="D835" s="200" t="s">
        <v>406</v>
      </c>
      <c r="E835" s="199"/>
      <c r="F835" s="198">
        <v>67187940.769999996</v>
      </c>
      <c r="G835" s="198">
        <v>67187940.769999996</v>
      </c>
      <c r="H835" s="197">
        <v>67187940.769999996</v>
      </c>
    </row>
    <row r="836" spans="1:8" ht="25.5" outlineLevel="7" x14ac:dyDescent="0.25">
      <c r="A836" s="196" t="s">
        <v>389</v>
      </c>
      <c r="B836" s="195" t="s">
        <v>42</v>
      </c>
      <c r="C836" s="195" t="s">
        <v>399</v>
      </c>
      <c r="D836" s="195" t="s">
        <v>406</v>
      </c>
      <c r="E836" s="195" t="s">
        <v>386</v>
      </c>
      <c r="F836" s="194">
        <v>67187940.769999996</v>
      </c>
      <c r="G836" s="194">
        <v>67187940.769999996</v>
      </c>
      <c r="H836" s="193">
        <v>67187940.769999996</v>
      </c>
    </row>
    <row r="837" spans="1:8" ht="38.25" outlineLevel="6" x14ac:dyDescent="0.25">
      <c r="A837" s="140" t="s">
        <v>400</v>
      </c>
      <c r="B837" s="200" t="s">
        <v>42</v>
      </c>
      <c r="C837" s="200" t="s">
        <v>399</v>
      </c>
      <c r="D837" s="200" t="s">
        <v>405</v>
      </c>
      <c r="E837" s="199"/>
      <c r="F837" s="198">
        <v>9731333.0199999996</v>
      </c>
      <c r="G837" s="198">
        <v>9731333.0199999996</v>
      </c>
      <c r="H837" s="197">
        <v>9731333.0199999996</v>
      </c>
    </row>
    <row r="838" spans="1:8" ht="25.5" outlineLevel="7" x14ac:dyDescent="0.25">
      <c r="A838" s="196" t="s">
        <v>389</v>
      </c>
      <c r="B838" s="195" t="s">
        <v>42</v>
      </c>
      <c r="C838" s="195" t="s">
        <v>399</v>
      </c>
      <c r="D838" s="195" t="s">
        <v>405</v>
      </c>
      <c r="E838" s="195" t="s">
        <v>386</v>
      </c>
      <c r="F838" s="194">
        <v>9731333.0199999996</v>
      </c>
      <c r="G838" s="194">
        <v>9731333.0199999996</v>
      </c>
      <c r="H838" s="193">
        <v>9731333.0199999996</v>
      </c>
    </row>
    <row r="839" spans="1:8" outlineLevel="5" x14ac:dyDescent="0.25">
      <c r="A839" s="145" t="s">
        <v>394</v>
      </c>
      <c r="B839" s="204" t="s">
        <v>42</v>
      </c>
      <c r="C839" s="204" t="s">
        <v>399</v>
      </c>
      <c r="D839" s="204" t="s">
        <v>393</v>
      </c>
      <c r="E839" s="203"/>
      <c r="F839" s="202">
        <v>28578525.670000002</v>
      </c>
      <c r="G839" s="202">
        <v>28278525.670000002</v>
      </c>
      <c r="H839" s="201">
        <v>28278525.670000002</v>
      </c>
    </row>
    <row r="840" spans="1:8" ht="25.5" outlineLevel="6" x14ac:dyDescent="0.25">
      <c r="A840" s="140" t="s">
        <v>404</v>
      </c>
      <c r="B840" s="200" t="s">
        <v>42</v>
      </c>
      <c r="C840" s="200" t="s">
        <v>399</v>
      </c>
      <c r="D840" s="200" t="s">
        <v>403</v>
      </c>
      <c r="E840" s="199"/>
      <c r="F840" s="198">
        <v>300000</v>
      </c>
      <c r="G840" s="198">
        <v>0</v>
      </c>
      <c r="H840" s="197">
        <v>0</v>
      </c>
    </row>
    <row r="841" spans="1:8" ht="25.5" outlineLevel="7" x14ac:dyDescent="0.25">
      <c r="A841" s="196" t="s">
        <v>389</v>
      </c>
      <c r="B841" s="195" t="s">
        <v>42</v>
      </c>
      <c r="C841" s="195" t="s">
        <v>399</v>
      </c>
      <c r="D841" s="195" t="s">
        <v>403</v>
      </c>
      <c r="E841" s="195" t="s">
        <v>386</v>
      </c>
      <c r="F841" s="194">
        <v>300000</v>
      </c>
      <c r="G841" s="194">
        <v>0</v>
      </c>
      <c r="H841" s="193">
        <v>0</v>
      </c>
    </row>
    <row r="842" spans="1:8" outlineLevel="6" x14ac:dyDescent="0.25">
      <c r="A842" s="140" t="s">
        <v>402</v>
      </c>
      <c r="B842" s="200" t="s">
        <v>42</v>
      </c>
      <c r="C842" s="200" t="s">
        <v>399</v>
      </c>
      <c r="D842" s="200" t="s">
        <v>401</v>
      </c>
      <c r="E842" s="199"/>
      <c r="F842" s="198">
        <v>26911998.059999999</v>
      </c>
      <c r="G842" s="198">
        <v>26911998.059999999</v>
      </c>
      <c r="H842" s="197">
        <v>26911998.059999999</v>
      </c>
    </row>
    <row r="843" spans="1:8" ht="25.5" outlineLevel="7" x14ac:dyDescent="0.25">
      <c r="A843" s="196" t="s">
        <v>389</v>
      </c>
      <c r="B843" s="195" t="s">
        <v>42</v>
      </c>
      <c r="C843" s="195" t="s">
        <v>399</v>
      </c>
      <c r="D843" s="195" t="s">
        <v>401</v>
      </c>
      <c r="E843" s="195" t="s">
        <v>386</v>
      </c>
      <c r="F843" s="194">
        <v>26911998.059999999</v>
      </c>
      <c r="G843" s="194">
        <v>26911998.059999999</v>
      </c>
      <c r="H843" s="193">
        <v>26911998.059999999</v>
      </c>
    </row>
    <row r="844" spans="1:8" ht="38.25" outlineLevel="6" x14ac:dyDescent="0.25">
      <c r="A844" s="140" t="s">
        <v>400</v>
      </c>
      <c r="B844" s="200" t="s">
        <v>42</v>
      </c>
      <c r="C844" s="200" t="s">
        <v>399</v>
      </c>
      <c r="D844" s="200" t="s">
        <v>398</v>
      </c>
      <c r="E844" s="199"/>
      <c r="F844" s="198">
        <v>1366527.61</v>
      </c>
      <c r="G844" s="198">
        <v>1366527.61</v>
      </c>
      <c r="H844" s="197">
        <v>1366527.61</v>
      </c>
    </row>
    <row r="845" spans="1:8" ht="25.5" outlineLevel="7" x14ac:dyDescent="0.25">
      <c r="A845" s="196" t="s">
        <v>389</v>
      </c>
      <c r="B845" s="195" t="s">
        <v>42</v>
      </c>
      <c r="C845" s="195" t="s">
        <v>399</v>
      </c>
      <c r="D845" s="195" t="s">
        <v>398</v>
      </c>
      <c r="E845" s="195" t="s">
        <v>386</v>
      </c>
      <c r="F845" s="194">
        <v>1366527.61</v>
      </c>
      <c r="G845" s="194">
        <v>1366527.61</v>
      </c>
      <c r="H845" s="193">
        <v>1366527.61</v>
      </c>
    </row>
    <row r="846" spans="1:8" outlineLevel="2" x14ac:dyDescent="0.25">
      <c r="A846" s="217" t="s">
        <v>397</v>
      </c>
      <c r="B846" s="216" t="s">
        <v>42</v>
      </c>
      <c r="C846" s="216" t="s">
        <v>388</v>
      </c>
      <c r="D846" s="215"/>
      <c r="E846" s="215"/>
      <c r="F846" s="214">
        <v>12888555.9</v>
      </c>
      <c r="G846" s="214">
        <v>0</v>
      </c>
      <c r="H846" s="213">
        <v>0</v>
      </c>
    </row>
    <row r="847" spans="1:8" ht="25.5" outlineLevel="3" x14ac:dyDescent="0.25">
      <c r="A847" s="155" t="s">
        <v>384</v>
      </c>
      <c r="B847" s="212" t="s">
        <v>42</v>
      </c>
      <c r="C847" s="212" t="s">
        <v>388</v>
      </c>
      <c r="D847" s="212" t="s">
        <v>383</v>
      </c>
      <c r="E847" s="211"/>
      <c r="F847" s="210">
        <v>12888555.9</v>
      </c>
      <c r="G847" s="210">
        <v>0</v>
      </c>
      <c r="H847" s="209">
        <v>0</v>
      </c>
    </row>
    <row r="848" spans="1:8" outlineLevel="4" x14ac:dyDescent="0.25">
      <c r="A848" s="150" t="s">
        <v>396</v>
      </c>
      <c r="B848" s="208" t="s">
        <v>42</v>
      </c>
      <c r="C848" s="208" t="s">
        <v>388</v>
      </c>
      <c r="D848" s="208" t="s">
        <v>395</v>
      </c>
      <c r="E848" s="207"/>
      <c r="F848" s="206">
        <v>12888555.9</v>
      </c>
      <c r="G848" s="206">
        <v>0</v>
      </c>
      <c r="H848" s="205">
        <v>0</v>
      </c>
    </row>
    <row r="849" spans="1:8" outlineLevel="5" x14ac:dyDescent="0.25">
      <c r="A849" s="145" t="s">
        <v>394</v>
      </c>
      <c r="B849" s="204" t="s">
        <v>42</v>
      </c>
      <c r="C849" s="204" t="s">
        <v>388</v>
      </c>
      <c r="D849" s="204" t="s">
        <v>393</v>
      </c>
      <c r="E849" s="203"/>
      <c r="F849" s="202">
        <v>12888555.9</v>
      </c>
      <c r="G849" s="202">
        <v>0</v>
      </c>
      <c r="H849" s="201">
        <v>0</v>
      </c>
    </row>
    <row r="850" spans="1:8" ht="38.25" outlineLevel="6" x14ac:dyDescent="0.25">
      <c r="A850" s="140" t="s">
        <v>392</v>
      </c>
      <c r="B850" s="200" t="s">
        <v>42</v>
      </c>
      <c r="C850" s="200" t="s">
        <v>388</v>
      </c>
      <c r="D850" s="200" t="s">
        <v>391</v>
      </c>
      <c r="E850" s="199"/>
      <c r="F850" s="198">
        <v>8416227</v>
      </c>
      <c r="G850" s="198">
        <v>0</v>
      </c>
      <c r="H850" s="197">
        <v>0</v>
      </c>
    </row>
    <row r="851" spans="1:8" ht="25.5" outlineLevel="7" x14ac:dyDescent="0.25">
      <c r="A851" s="196" t="s">
        <v>389</v>
      </c>
      <c r="B851" s="195" t="s">
        <v>42</v>
      </c>
      <c r="C851" s="195" t="s">
        <v>388</v>
      </c>
      <c r="D851" s="195" t="s">
        <v>391</v>
      </c>
      <c r="E851" s="195" t="s">
        <v>386</v>
      </c>
      <c r="F851" s="194">
        <v>8416227</v>
      </c>
      <c r="G851" s="194">
        <v>0</v>
      </c>
      <c r="H851" s="193">
        <v>0</v>
      </c>
    </row>
    <row r="852" spans="1:8" ht="38.25" outlineLevel="6" x14ac:dyDescent="0.25">
      <c r="A852" s="140" t="s">
        <v>390</v>
      </c>
      <c r="B852" s="200" t="s">
        <v>42</v>
      </c>
      <c r="C852" s="200" t="s">
        <v>388</v>
      </c>
      <c r="D852" s="200" t="s">
        <v>387</v>
      </c>
      <c r="E852" s="199"/>
      <c r="F852" s="198">
        <v>4472328.9000000004</v>
      </c>
      <c r="G852" s="198">
        <v>0</v>
      </c>
      <c r="H852" s="197">
        <v>0</v>
      </c>
    </row>
    <row r="853" spans="1:8" ht="25.5" outlineLevel="7" x14ac:dyDescent="0.25">
      <c r="A853" s="196" t="s">
        <v>389</v>
      </c>
      <c r="B853" s="195" t="s">
        <v>42</v>
      </c>
      <c r="C853" s="195" t="s">
        <v>388</v>
      </c>
      <c r="D853" s="195" t="s">
        <v>387</v>
      </c>
      <c r="E853" s="195" t="s">
        <v>386</v>
      </c>
      <c r="F853" s="194">
        <v>4472328.9000000004</v>
      </c>
      <c r="G853" s="194">
        <v>0</v>
      </c>
      <c r="H853" s="193">
        <v>0</v>
      </c>
    </row>
    <row r="854" spans="1:8" ht="30.75" thickBot="1" x14ac:dyDescent="0.3">
      <c r="A854" s="228" t="s">
        <v>29</v>
      </c>
      <c r="B854" s="227" t="s">
        <v>48</v>
      </c>
      <c r="C854" s="226"/>
      <c r="D854" s="226"/>
      <c r="E854" s="226"/>
      <c r="F854" s="225">
        <v>100259210.59</v>
      </c>
      <c r="G854" s="225">
        <v>72358939.450000003</v>
      </c>
      <c r="H854" s="224">
        <v>77095191.959999993</v>
      </c>
    </row>
    <row r="855" spans="1:8" outlineLevel="1" x14ac:dyDescent="0.25">
      <c r="A855" s="222" t="s">
        <v>1159</v>
      </c>
      <c r="B855" s="221" t="s">
        <v>48</v>
      </c>
      <c r="C855" s="221" t="s">
        <v>1158</v>
      </c>
      <c r="D855" s="220"/>
      <c r="E855" s="220"/>
      <c r="F855" s="219">
        <v>40868895</v>
      </c>
      <c r="G855" s="219">
        <v>20404191</v>
      </c>
      <c r="H855" s="218">
        <v>14812471</v>
      </c>
    </row>
    <row r="856" spans="1:8" outlineLevel="2" x14ac:dyDescent="0.25">
      <c r="A856" s="217" t="s">
        <v>1116</v>
      </c>
      <c r="B856" s="216" t="s">
        <v>48</v>
      </c>
      <c r="C856" s="216" t="s">
        <v>1019</v>
      </c>
      <c r="D856" s="215"/>
      <c r="E856" s="215"/>
      <c r="F856" s="214">
        <v>40868895</v>
      </c>
      <c r="G856" s="214">
        <v>20404191</v>
      </c>
      <c r="H856" s="213">
        <v>14812471</v>
      </c>
    </row>
    <row r="857" spans="1:8" ht="25.5" outlineLevel="3" x14ac:dyDescent="0.25">
      <c r="A857" s="155" t="s">
        <v>1056</v>
      </c>
      <c r="B857" s="212" t="s">
        <v>48</v>
      </c>
      <c r="C857" s="212" t="s">
        <v>1019</v>
      </c>
      <c r="D857" s="212" t="s">
        <v>1055</v>
      </c>
      <c r="E857" s="211"/>
      <c r="F857" s="210">
        <v>40868895</v>
      </c>
      <c r="G857" s="210">
        <v>20404191</v>
      </c>
      <c r="H857" s="209">
        <v>14812471</v>
      </c>
    </row>
    <row r="858" spans="1:8" outlineLevel="5" x14ac:dyDescent="0.25">
      <c r="A858" s="145" t="s">
        <v>1054</v>
      </c>
      <c r="B858" s="204" t="s">
        <v>48</v>
      </c>
      <c r="C858" s="204" t="s">
        <v>1019</v>
      </c>
      <c r="D858" s="204" t="s">
        <v>1053</v>
      </c>
      <c r="E858" s="203"/>
      <c r="F858" s="202">
        <v>18099180</v>
      </c>
      <c r="G858" s="202">
        <v>19995476</v>
      </c>
      <c r="H858" s="201">
        <v>14403756</v>
      </c>
    </row>
    <row r="859" spans="1:8" outlineLevel="6" x14ac:dyDescent="0.25">
      <c r="A859" s="140" t="s">
        <v>1052</v>
      </c>
      <c r="B859" s="200" t="s">
        <v>48</v>
      </c>
      <c r="C859" s="200" t="s">
        <v>1019</v>
      </c>
      <c r="D859" s="200" t="s">
        <v>1051</v>
      </c>
      <c r="E859" s="199"/>
      <c r="F859" s="198">
        <v>208857</v>
      </c>
      <c r="G859" s="198">
        <v>77202</v>
      </c>
      <c r="H859" s="197">
        <v>77202</v>
      </c>
    </row>
    <row r="860" spans="1:8" outlineLevel="7" x14ac:dyDescent="0.25">
      <c r="A860" s="196" t="s">
        <v>473</v>
      </c>
      <c r="B860" s="195" t="s">
        <v>48</v>
      </c>
      <c r="C860" s="195" t="s">
        <v>1019</v>
      </c>
      <c r="D860" s="195" t="s">
        <v>1051</v>
      </c>
      <c r="E860" s="195" t="s">
        <v>471</v>
      </c>
      <c r="F860" s="194">
        <v>208857</v>
      </c>
      <c r="G860" s="194">
        <v>77202</v>
      </c>
      <c r="H860" s="193">
        <v>77202</v>
      </c>
    </row>
    <row r="861" spans="1:8" outlineLevel="6" x14ac:dyDescent="0.25">
      <c r="A861" s="140" t="s">
        <v>1050</v>
      </c>
      <c r="B861" s="200" t="s">
        <v>48</v>
      </c>
      <c r="C861" s="200" t="s">
        <v>1019</v>
      </c>
      <c r="D861" s="200" t="s">
        <v>1049</v>
      </c>
      <c r="E861" s="199"/>
      <c r="F861" s="198">
        <v>8562737</v>
      </c>
      <c r="G861" s="198">
        <v>11631737</v>
      </c>
      <c r="H861" s="197">
        <v>11631737</v>
      </c>
    </row>
    <row r="862" spans="1:8" outlineLevel="7" x14ac:dyDescent="0.25">
      <c r="A862" s="196" t="s">
        <v>473</v>
      </c>
      <c r="B862" s="195" t="s">
        <v>48</v>
      </c>
      <c r="C862" s="195" t="s">
        <v>1019</v>
      </c>
      <c r="D862" s="195" t="s">
        <v>1049</v>
      </c>
      <c r="E862" s="195" t="s">
        <v>471</v>
      </c>
      <c r="F862" s="194">
        <v>8562737</v>
      </c>
      <c r="G862" s="194">
        <v>11631737</v>
      </c>
      <c r="H862" s="193">
        <v>11631737</v>
      </c>
    </row>
    <row r="863" spans="1:8" ht="25.5" outlineLevel="6" x14ac:dyDescent="0.25">
      <c r="A863" s="140" t="s">
        <v>1048</v>
      </c>
      <c r="B863" s="200" t="s">
        <v>48</v>
      </c>
      <c r="C863" s="200" t="s">
        <v>1019</v>
      </c>
      <c r="D863" s="200" t="s">
        <v>1047</v>
      </c>
      <c r="E863" s="199"/>
      <c r="F863" s="198">
        <v>1375915</v>
      </c>
      <c r="G863" s="198">
        <v>655000</v>
      </c>
      <c r="H863" s="197">
        <v>655000</v>
      </c>
    </row>
    <row r="864" spans="1:8" outlineLevel="7" x14ac:dyDescent="0.25">
      <c r="A864" s="196" t="s">
        <v>473</v>
      </c>
      <c r="B864" s="195" t="s">
        <v>48</v>
      </c>
      <c r="C864" s="195" t="s">
        <v>1019</v>
      </c>
      <c r="D864" s="195" t="s">
        <v>1047</v>
      </c>
      <c r="E864" s="195" t="s">
        <v>471</v>
      </c>
      <c r="F864" s="194">
        <v>1375915</v>
      </c>
      <c r="G864" s="194">
        <v>655000</v>
      </c>
      <c r="H864" s="193">
        <v>655000</v>
      </c>
    </row>
    <row r="865" spans="1:8" outlineLevel="6" x14ac:dyDescent="0.25">
      <c r="A865" s="140" t="s">
        <v>1046</v>
      </c>
      <c r="B865" s="200" t="s">
        <v>48</v>
      </c>
      <c r="C865" s="200" t="s">
        <v>1019</v>
      </c>
      <c r="D865" s="200" t="s">
        <v>1045</v>
      </c>
      <c r="E865" s="199"/>
      <c r="F865" s="198">
        <v>1261267</v>
      </c>
      <c r="G865" s="198">
        <v>1261267</v>
      </c>
      <c r="H865" s="197">
        <v>1261267</v>
      </c>
    </row>
    <row r="866" spans="1:8" outlineLevel="7" x14ac:dyDescent="0.25">
      <c r="A866" s="196" t="s">
        <v>473</v>
      </c>
      <c r="B866" s="195" t="s">
        <v>48</v>
      </c>
      <c r="C866" s="195" t="s">
        <v>1019</v>
      </c>
      <c r="D866" s="195" t="s">
        <v>1045</v>
      </c>
      <c r="E866" s="195" t="s">
        <v>471</v>
      </c>
      <c r="F866" s="194">
        <v>1261267</v>
      </c>
      <c r="G866" s="194">
        <v>1261267</v>
      </c>
      <c r="H866" s="193">
        <v>1261267</v>
      </c>
    </row>
    <row r="867" spans="1:8" outlineLevel="6" x14ac:dyDescent="0.25">
      <c r="A867" s="140" t="s">
        <v>1044</v>
      </c>
      <c r="B867" s="200" t="s">
        <v>48</v>
      </c>
      <c r="C867" s="200" t="s">
        <v>1019</v>
      </c>
      <c r="D867" s="200" t="s">
        <v>1043</v>
      </c>
      <c r="E867" s="199"/>
      <c r="F867" s="198">
        <v>6450854</v>
      </c>
      <c r="G867" s="198">
        <v>5591720</v>
      </c>
      <c r="H867" s="197">
        <v>0</v>
      </c>
    </row>
    <row r="868" spans="1:8" outlineLevel="7" x14ac:dyDescent="0.25">
      <c r="A868" s="196" t="s">
        <v>473</v>
      </c>
      <c r="B868" s="195" t="s">
        <v>48</v>
      </c>
      <c r="C868" s="195" t="s">
        <v>1019</v>
      </c>
      <c r="D868" s="195" t="s">
        <v>1043</v>
      </c>
      <c r="E868" s="195" t="s">
        <v>471</v>
      </c>
      <c r="F868" s="194">
        <v>6450854</v>
      </c>
      <c r="G868" s="194">
        <v>5591720</v>
      </c>
      <c r="H868" s="193">
        <v>0</v>
      </c>
    </row>
    <row r="869" spans="1:8" ht="25.5" outlineLevel="6" x14ac:dyDescent="0.25">
      <c r="A869" s="140" t="s">
        <v>1042</v>
      </c>
      <c r="B869" s="200" t="s">
        <v>48</v>
      </c>
      <c r="C869" s="200" t="s">
        <v>1019</v>
      </c>
      <c r="D869" s="200" t="s">
        <v>1041</v>
      </c>
      <c r="E869" s="199"/>
      <c r="F869" s="198">
        <v>104800</v>
      </c>
      <c r="G869" s="198">
        <v>104800</v>
      </c>
      <c r="H869" s="197">
        <v>104800</v>
      </c>
    </row>
    <row r="870" spans="1:8" outlineLevel="7" x14ac:dyDescent="0.25">
      <c r="A870" s="196" t="s">
        <v>473</v>
      </c>
      <c r="B870" s="195" t="s">
        <v>48</v>
      </c>
      <c r="C870" s="195" t="s">
        <v>1019</v>
      </c>
      <c r="D870" s="195" t="s">
        <v>1041</v>
      </c>
      <c r="E870" s="195" t="s">
        <v>471</v>
      </c>
      <c r="F870" s="194">
        <v>61520</v>
      </c>
      <c r="G870" s="194">
        <v>61520</v>
      </c>
      <c r="H870" s="193">
        <v>61520</v>
      </c>
    </row>
    <row r="871" spans="1:8" outlineLevel="7" x14ac:dyDescent="0.25">
      <c r="A871" s="196" t="s">
        <v>359</v>
      </c>
      <c r="B871" s="195" t="s">
        <v>48</v>
      </c>
      <c r="C871" s="195" t="s">
        <v>1019</v>
      </c>
      <c r="D871" s="195" t="s">
        <v>1041</v>
      </c>
      <c r="E871" s="195" t="s">
        <v>356</v>
      </c>
      <c r="F871" s="194">
        <v>43280</v>
      </c>
      <c r="G871" s="194">
        <v>43280</v>
      </c>
      <c r="H871" s="193">
        <v>43280</v>
      </c>
    </row>
    <row r="872" spans="1:8" ht="25.5" outlineLevel="6" x14ac:dyDescent="0.25">
      <c r="A872" s="140" t="s">
        <v>1040</v>
      </c>
      <c r="B872" s="200" t="s">
        <v>48</v>
      </c>
      <c r="C872" s="200" t="s">
        <v>1019</v>
      </c>
      <c r="D872" s="200" t="s">
        <v>1039</v>
      </c>
      <c r="E872" s="199"/>
      <c r="F872" s="198">
        <v>134750</v>
      </c>
      <c r="G872" s="198">
        <v>673750</v>
      </c>
      <c r="H872" s="197">
        <v>673750</v>
      </c>
    </row>
    <row r="873" spans="1:8" outlineLevel="7" x14ac:dyDescent="0.25">
      <c r="A873" s="196" t="s">
        <v>473</v>
      </c>
      <c r="B873" s="195" t="s">
        <v>48</v>
      </c>
      <c r="C873" s="195" t="s">
        <v>1019</v>
      </c>
      <c r="D873" s="195" t="s">
        <v>1039</v>
      </c>
      <c r="E873" s="195" t="s">
        <v>471</v>
      </c>
      <c r="F873" s="194">
        <v>134750</v>
      </c>
      <c r="G873" s="194">
        <v>673750</v>
      </c>
      <c r="H873" s="193">
        <v>673750</v>
      </c>
    </row>
    <row r="874" spans="1:8" ht="25.5" outlineLevel="5" x14ac:dyDescent="0.25">
      <c r="A874" s="145" t="s">
        <v>1038</v>
      </c>
      <c r="B874" s="204" t="s">
        <v>48</v>
      </c>
      <c r="C874" s="204" t="s">
        <v>1019</v>
      </c>
      <c r="D874" s="204" t="s">
        <v>1037</v>
      </c>
      <c r="E874" s="203"/>
      <c r="F874" s="202">
        <v>22769715</v>
      </c>
      <c r="G874" s="202">
        <v>408715</v>
      </c>
      <c r="H874" s="201">
        <v>408715</v>
      </c>
    </row>
    <row r="875" spans="1:8" ht="25.5" outlineLevel="6" x14ac:dyDescent="0.25">
      <c r="A875" s="140" t="s">
        <v>1036</v>
      </c>
      <c r="B875" s="200" t="s">
        <v>48</v>
      </c>
      <c r="C875" s="200" t="s">
        <v>1019</v>
      </c>
      <c r="D875" s="200" t="s">
        <v>1035</v>
      </c>
      <c r="E875" s="199"/>
      <c r="F875" s="198">
        <v>85325</v>
      </c>
      <c r="G875" s="198">
        <v>85325</v>
      </c>
      <c r="H875" s="197">
        <v>85325</v>
      </c>
    </row>
    <row r="876" spans="1:8" outlineLevel="7" x14ac:dyDescent="0.25">
      <c r="A876" s="196" t="s">
        <v>473</v>
      </c>
      <c r="B876" s="195" t="s">
        <v>48</v>
      </c>
      <c r="C876" s="195" t="s">
        <v>1019</v>
      </c>
      <c r="D876" s="195" t="s">
        <v>1035</v>
      </c>
      <c r="E876" s="195" t="s">
        <v>471</v>
      </c>
      <c r="F876" s="194">
        <v>85325</v>
      </c>
      <c r="G876" s="194">
        <v>85325</v>
      </c>
      <c r="H876" s="193">
        <v>85325</v>
      </c>
    </row>
    <row r="877" spans="1:8" ht="25.5" outlineLevel="6" x14ac:dyDescent="0.25">
      <c r="A877" s="140" t="s">
        <v>1034</v>
      </c>
      <c r="B877" s="200" t="s">
        <v>48</v>
      </c>
      <c r="C877" s="200" t="s">
        <v>1019</v>
      </c>
      <c r="D877" s="200" t="s">
        <v>1033</v>
      </c>
      <c r="E877" s="199"/>
      <c r="F877" s="198">
        <v>35000</v>
      </c>
      <c r="G877" s="198">
        <v>35000</v>
      </c>
      <c r="H877" s="197">
        <v>35000</v>
      </c>
    </row>
    <row r="878" spans="1:8" outlineLevel="7" x14ac:dyDescent="0.25">
      <c r="A878" s="196" t="s">
        <v>473</v>
      </c>
      <c r="B878" s="195" t="s">
        <v>48</v>
      </c>
      <c r="C878" s="195" t="s">
        <v>1019</v>
      </c>
      <c r="D878" s="195" t="s">
        <v>1033</v>
      </c>
      <c r="E878" s="195" t="s">
        <v>471</v>
      </c>
      <c r="F878" s="194">
        <v>35000</v>
      </c>
      <c r="G878" s="194">
        <v>35000</v>
      </c>
      <c r="H878" s="193">
        <v>35000</v>
      </c>
    </row>
    <row r="879" spans="1:8" ht="25.5" outlineLevel="6" x14ac:dyDescent="0.25">
      <c r="A879" s="140" t="s">
        <v>1032</v>
      </c>
      <c r="B879" s="200" t="s">
        <v>48</v>
      </c>
      <c r="C879" s="200" t="s">
        <v>1019</v>
      </c>
      <c r="D879" s="200" t="s">
        <v>1031</v>
      </c>
      <c r="E879" s="199"/>
      <c r="F879" s="198">
        <v>288390</v>
      </c>
      <c r="G879" s="198">
        <v>288390</v>
      </c>
      <c r="H879" s="197">
        <v>288390</v>
      </c>
    </row>
    <row r="880" spans="1:8" outlineLevel="7" x14ac:dyDescent="0.25">
      <c r="A880" s="196" t="s">
        <v>473</v>
      </c>
      <c r="B880" s="195" t="s">
        <v>48</v>
      </c>
      <c r="C880" s="195" t="s">
        <v>1019</v>
      </c>
      <c r="D880" s="195" t="s">
        <v>1031</v>
      </c>
      <c r="E880" s="195" t="s">
        <v>471</v>
      </c>
      <c r="F880" s="194">
        <v>255000</v>
      </c>
      <c r="G880" s="194">
        <v>288390</v>
      </c>
      <c r="H880" s="193">
        <v>288390</v>
      </c>
    </row>
    <row r="881" spans="1:8" outlineLevel="7" x14ac:dyDescent="0.25">
      <c r="A881" s="196" t="s">
        <v>359</v>
      </c>
      <c r="B881" s="195" t="s">
        <v>48</v>
      </c>
      <c r="C881" s="195" t="s">
        <v>1019</v>
      </c>
      <c r="D881" s="195" t="s">
        <v>1031</v>
      </c>
      <c r="E881" s="195" t="s">
        <v>356</v>
      </c>
      <c r="F881" s="194">
        <v>33390</v>
      </c>
      <c r="G881" s="194">
        <v>0</v>
      </c>
      <c r="H881" s="193">
        <v>0</v>
      </c>
    </row>
    <row r="882" spans="1:8" outlineLevel="6" x14ac:dyDescent="0.25">
      <c r="A882" s="140" t="s">
        <v>1030</v>
      </c>
      <c r="B882" s="200" t="s">
        <v>48</v>
      </c>
      <c r="C882" s="200" t="s">
        <v>1019</v>
      </c>
      <c r="D882" s="200" t="s">
        <v>1029</v>
      </c>
      <c r="E882" s="199"/>
      <c r="F882" s="198">
        <v>22361000</v>
      </c>
      <c r="G882" s="198">
        <v>0</v>
      </c>
      <c r="H882" s="197">
        <v>0</v>
      </c>
    </row>
    <row r="883" spans="1:8" outlineLevel="7" x14ac:dyDescent="0.25">
      <c r="A883" s="196" t="s">
        <v>359</v>
      </c>
      <c r="B883" s="195" t="s">
        <v>48</v>
      </c>
      <c r="C883" s="195" t="s">
        <v>1019</v>
      </c>
      <c r="D883" s="195" t="s">
        <v>1029</v>
      </c>
      <c r="E883" s="195" t="s">
        <v>356</v>
      </c>
      <c r="F883" s="194">
        <v>22361000</v>
      </c>
      <c r="G883" s="194">
        <v>0</v>
      </c>
      <c r="H883" s="193">
        <v>0</v>
      </c>
    </row>
    <row r="884" spans="1:8" outlineLevel="1" x14ac:dyDescent="0.25">
      <c r="A884" s="222" t="s">
        <v>907</v>
      </c>
      <c r="B884" s="221" t="s">
        <v>48</v>
      </c>
      <c r="C884" s="221" t="s">
        <v>906</v>
      </c>
      <c r="D884" s="220"/>
      <c r="E884" s="220"/>
      <c r="F884" s="219">
        <v>48492934.850000001</v>
      </c>
      <c r="G884" s="219">
        <v>42755839</v>
      </c>
      <c r="H884" s="218">
        <v>53086738</v>
      </c>
    </row>
    <row r="885" spans="1:8" outlineLevel="2" x14ac:dyDescent="0.25">
      <c r="A885" s="217" t="s">
        <v>905</v>
      </c>
      <c r="B885" s="216" t="s">
        <v>48</v>
      </c>
      <c r="C885" s="216" t="s">
        <v>876</v>
      </c>
      <c r="D885" s="215"/>
      <c r="E885" s="215"/>
      <c r="F885" s="214">
        <v>38533629.810000002</v>
      </c>
      <c r="G885" s="214">
        <v>32813984</v>
      </c>
      <c r="H885" s="213">
        <v>43144883</v>
      </c>
    </row>
    <row r="886" spans="1:8" ht="25.5" outlineLevel="3" x14ac:dyDescent="0.25">
      <c r="A886" s="155" t="s">
        <v>464</v>
      </c>
      <c r="B886" s="212" t="s">
        <v>48</v>
      </c>
      <c r="C886" s="212" t="s">
        <v>876</v>
      </c>
      <c r="D886" s="212" t="s">
        <v>463</v>
      </c>
      <c r="E886" s="211"/>
      <c r="F886" s="210">
        <v>38533629.810000002</v>
      </c>
      <c r="G886" s="210">
        <v>32813984</v>
      </c>
      <c r="H886" s="209">
        <v>43144883</v>
      </c>
    </row>
    <row r="887" spans="1:8" ht="25.5" outlineLevel="4" x14ac:dyDescent="0.25">
      <c r="A887" s="150" t="s">
        <v>904</v>
      </c>
      <c r="B887" s="208" t="s">
        <v>48</v>
      </c>
      <c r="C887" s="208" t="s">
        <v>876</v>
      </c>
      <c r="D887" s="208" t="s">
        <v>903</v>
      </c>
      <c r="E887" s="207"/>
      <c r="F887" s="206">
        <v>21976666.809999999</v>
      </c>
      <c r="G887" s="206">
        <v>25214907</v>
      </c>
      <c r="H887" s="205">
        <v>25214907</v>
      </c>
    </row>
    <row r="888" spans="1:8" outlineLevel="5" x14ac:dyDescent="0.25">
      <c r="A888" s="145" t="s">
        <v>902</v>
      </c>
      <c r="B888" s="204" t="s">
        <v>48</v>
      </c>
      <c r="C888" s="204" t="s">
        <v>876</v>
      </c>
      <c r="D888" s="204" t="s">
        <v>901</v>
      </c>
      <c r="E888" s="203"/>
      <c r="F888" s="202">
        <v>21976666.809999999</v>
      </c>
      <c r="G888" s="202">
        <v>25214907</v>
      </c>
      <c r="H888" s="201">
        <v>25214907</v>
      </c>
    </row>
    <row r="889" spans="1:8" outlineLevel="6" x14ac:dyDescent="0.25">
      <c r="A889" s="140" t="s">
        <v>900</v>
      </c>
      <c r="B889" s="200" t="s">
        <v>48</v>
      </c>
      <c r="C889" s="200" t="s">
        <v>876</v>
      </c>
      <c r="D889" s="200" t="s">
        <v>899</v>
      </c>
      <c r="E889" s="199"/>
      <c r="F889" s="198">
        <v>10806359.810000001</v>
      </c>
      <c r="G889" s="198">
        <v>12871880</v>
      </c>
      <c r="H889" s="197">
        <v>12871880</v>
      </c>
    </row>
    <row r="890" spans="1:8" outlineLevel="7" x14ac:dyDescent="0.25">
      <c r="A890" s="196" t="s">
        <v>473</v>
      </c>
      <c r="B890" s="195" t="s">
        <v>48</v>
      </c>
      <c r="C890" s="195" t="s">
        <v>876</v>
      </c>
      <c r="D890" s="195" t="s">
        <v>899</v>
      </c>
      <c r="E890" s="195" t="s">
        <v>471</v>
      </c>
      <c r="F890" s="194">
        <v>9980000</v>
      </c>
      <c r="G890" s="194">
        <v>12871880</v>
      </c>
      <c r="H890" s="193">
        <v>12871880</v>
      </c>
    </row>
    <row r="891" spans="1:8" outlineLevel="7" x14ac:dyDescent="0.25">
      <c r="A891" s="196" t="s">
        <v>359</v>
      </c>
      <c r="B891" s="195" t="s">
        <v>48</v>
      </c>
      <c r="C891" s="195" t="s">
        <v>876</v>
      </c>
      <c r="D891" s="195" t="s">
        <v>899</v>
      </c>
      <c r="E891" s="195" t="s">
        <v>356</v>
      </c>
      <c r="F891" s="194">
        <v>826359.81</v>
      </c>
      <c r="G891" s="194">
        <v>0</v>
      </c>
      <c r="H891" s="193">
        <v>0</v>
      </c>
    </row>
    <row r="892" spans="1:8" ht="25.5" outlineLevel="6" x14ac:dyDescent="0.25">
      <c r="A892" s="140" t="s">
        <v>898</v>
      </c>
      <c r="B892" s="200" t="s">
        <v>48</v>
      </c>
      <c r="C892" s="200" t="s">
        <v>876</v>
      </c>
      <c r="D892" s="200" t="s">
        <v>897</v>
      </c>
      <c r="E892" s="199"/>
      <c r="F892" s="198">
        <v>5139657</v>
      </c>
      <c r="G892" s="198">
        <v>5139657</v>
      </c>
      <c r="H892" s="197">
        <v>5139657</v>
      </c>
    </row>
    <row r="893" spans="1:8" outlineLevel="7" x14ac:dyDescent="0.25">
      <c r="A893" s="196" t="s">
        <v>473</v>
      </c>
      <c r="B893" s="195" t="s">
        <v>48</v>
      </c>
      <c r="C893" s="195" t="s">
        <v>876</v>
      </c>
      <c r="D893" s="195" t="s">
        <v>897</v>
      </c>
      <c r="E893" s="195" t="s">
        <v>471</v>
      </c>
      <c r="F893" s="194">
        <v>5139657</v>
      </c>
      <c r="G893" s="194">
        <v>5139657</v>
      </c>
      <c r="H893" s="193">
        <v>5139657</v>
      </c>
    </row>
    <row r="894" spans="1:8" outlineLevel="6" x14ac:dyDescent="0.25">
      <c r="A894" s="140" t="s">
        <v>896</v>
      </c>
      <c r="B894" s="200" t="s">
        <v>48</v>
      </c>
      <c r="C894" s="200" t="s">
        <v>876</v>
      </c>
      <c r="D894" s="200" t="s">
        <v>895</v>
      </c>
      <c r="E894" s="199"/>
      <c r="F894" s="198">
        <v>6030650</v>
      </c>
      <c r="G894" s="198">
        <v>7203370</v>
      </c>
      <c r="H894" s="197">
        <v>7203370</v>
      </c>
    </row>
    <row r="895" spans="1:8" outlineLevel="7" x14ac:dyDescent="0.25">
      <c r="A895" s="196" t="s">
        <v>473</v>
      </c>
      <c r="B895" s="195" t="s">
        <v>48</v>
      </c>
      <c r="C895" s="195" t="s">
        <v>876</v>
      </c>
      <c r="D895" s="195" t="s">
        <v>895</v>
      </c>
      <c r="E895" s="195" t="s">
        <v>471</v>
      </c>
      <c r="F895" s="194">
        <v>6030650</v>
      </c>
      <c r="G895" s="194">
        <v>7203370</v>
      </c>
      <c r="H895" s="193">
        <v>7203370</v>
      </c>
    </row>
    <row r="896" spans="1:8" outlineLevel="4" x14ac:dyDescent="0.25">
      <c r="A896" s="150" t="s">
        <v>894</v>
      </c>
      <c r="B896" s="208" t="s">
        <v>48</v>
      </c>
      <c r="C896" s="208" t="s">
        <v>876</v>
      </c>
      <c r="D896" s="208" t="s">
        <v>893</v>
      </c>
      <c r="E896" s="207"/>
      <c r="F896" s="206">
        <v>16556963</v>
      </c>
      <c r="G896" s="206">
        <v>7599077</v>
      </c>
      <c r="H896" s="205">
        <v>17929976</v>
      </c>
    </row>
    <row r="897" spans="1:8" outlineLevel="5" x14ac:dyDescent="0.25">
      <c r="A897" s="145" t="s">
        <v>892</v>
      </c>
      <c r="B897" s="204" t="s">
        <v>48</v>
      </c>
      <c r="C897" s="204" t="s">
        <v>876</v>
      </c>
      <c r="D897" s="204" t="s">
        <v>891</v>
      </c>
      <c r="E897" s="203"/>
      <c r="F897" s="202">
        <v>212102</v>
      </c>
      <c r="G897" s="202">
        <v>7599077</v>
      </c>
      <c r="H897" s="201">
        <v>17929976</v>
      </c>
    </row>
    <row r="898" spans="1:8" outlineLevel="6" x14ac:dyDescent="0.25">
      <c r="A898" s="140" t="s">
        <v>890</v>
      </c>
      <c r="B898" s="200" t="s">
        <v>48</v>
      </c>
      <c r="C898" s="200" t="s">
        <v>876</v>
      </c>
      <c r="D898" s="200" t="s">
        <v>889</v>
      </c>
      <c r="E898" s="199"/>
      <c r="F898" s="198">
        <v>212102</v>
      </c>
      <c r="G898" s="198">
        <v>7599077</v>
      </c>
      <c r="H898" s="197">
        <v>17929976</v>
      </c>
    </row>
    <row r="899" spans="1:8" outlineLevel="7" x14ac:dyDescent="0.25">
      <c r="A899" s="196" t="s">
        <v>473</v>
      </c>
      <c r="B899" s="195" t="s">
        <v>48</v>
      </c>
      <c r="C899" s="195" t="s">
        <v>876</v>
      </c>
      <c r="D899" s="195" t="s">
        <v>889</v>
      </c>
      <c r="E899" s="195" t="s">
        <v>471</v>
      </c>
      <c r="F899" s="194">
        <v>212102</v>
      </c>
      <c r="G899" s="194">
        <v>7599077</v>
      </c>
      <c r="H899" s="193">
        <v>17929976</v>
      </c>
    </row>
    <row r="900" spans="1:8" outlineLevel="5" x14ac:dyDescent="0.25">
      <c r="A900" s="223"/>
      <c r="B900" s="204" t="s">
        <v>48</v>
      </c>
      <c r="C900" s="204" t="s">
        <v>876</v>
      </c>
      <c r="D900" s="204" t="s">
        <v>888</v>
      </c>
      <c r="E900" s="203"/>
      <c r="F900" s="202">
        <v>16344861</v>
      </c>
      <c r="G900" s="202">
        <v>0</v>
      </c>
      <c r="H900" s="201">
        <v>0</v>
      </c>
    </row>
    <row r="901" spans="1:8" ht="25.5" outlineLevel="6" x14ac:dyDescent="0.25">
      <c r="A901" s="140" t="s">
        <v>887</v>
      </c>
      <c r="B901" s="200" t="s">
        <v>48</v>
      </c>
      <c r="C901" s="200" t="s">
        <v>876</v>
      </c>
      <c r="D901" s="200" t="s">
        <v>886</v>
      </c>
      <c r="E901" s="199"/>
      <c r="F901" s="198">
        <v>14179337.390000001</v>
      </c>
      <c r="G901" s="198">
        <v>0</v>
      </c>
      <c r="H901" s="197">
        <v>0</v>
      </c>
    </row>
    <row r="902" spans="1:8" outlineLevel="7" x14ac:dyDescent="0.25">
      <c r="A902" s="196" t="s">
        <v>359</v>
      </c>
      <c r="B902" s="195" t="s">
        <v>48</v>
      </c>
      <c r="C902" s="195" t="s">
        <v>876</v>
      </c>
      <c r="D902" s="195" t="s">
        <v>886</v>
      </c>
      <c r="E902" s="195" t="s">
        <v>356</v>
      </c>
      <c r="F902" s="194">
        <v>14179337.390000001</v>
      </c>
      <c r="G902" s="194">
        <v>0</v>
      </c>
      <c r="H902" s="193">
        <v>0</v>
      </c>
    </row>
    <row r="903" spans="1:8" outlineLevel="6" x14ac:dyDescent="0.25">
      <c r="A903" s="140" t="s">
        <v>885</v>
      </c>
      <c r="B903" s="200" t="s">
        <v>48</v>
      </c>
      <c r="C903" s="200" t="s">
        <v>876</v>
      </c>
      <c r="D903" s="200" t="s">
        <v>884</v>
      </c>
      <c r="E903" s="199"/>
      <c r="F903" s="198">
        <v>1414086.93</v>
      </c>
      <c r="G903" s="198">
        <v>0</v>
      </c>
      <c r="H903" s="197">
        <v>0</v>
      </c>
    </row>
    <row r="904" spans="1:8" outlineLevel="7" x14ac:dyDescent="0.25">
      <c r="A904" s="196" t="s">
        <v>359</v>
      </c>
      <c r="B904" s="195" t="s">
        <v>48</v>
      </c>
      <c r="C904" s="195" t="s">
        <v>876</v>
      </c>
      <c r="D904" s="195" t="s">
        <v>884</v>
      </c>
      <c r="E904" s="195" t="s">
        <v>356</v>
      </c>
      <c r="F904" s="194">
        <v>1414086.93</v>
      </c>
      <c r="G904" s="194">
        <v>0</v>
      </c>
      <c r="H904" s="193">
        <v>0</v>
      </c>
    </row>
    <row r="905" spans="1:8" ht="25.5" outlineLevel="6" x14ac:dyDescent="0.25">
      <c r="A905" s="140" t="s">
        <v>883</v>
      </c>
      <c r="B905" s="200" t="s">
        <v>48</v>
      </c>
      <c r="C905" s="200" t="s">
        <v>876</v>
      </c>
      <c r="D905" s="200" t="s">
        <v>882</v>
      </c>
      <c r="E905" s="199"/>
      <c r="F905" s="198">
        <v>751436.68</v>
      </c>
      <c r="G905" s="198">
        <v>0</v>
      </c>
      <c r="H905" s="197">
        <v>0</v>
      </c>
    </row>
    <row r="906" spans="1:8" outlineLevel="7" x14ac:dyDescent="0.25">
      <c r="A906" s="196" t="s">
        <v>359</v>
      </c>
      <c r="B906" s="195" t="s">
        <v>48</v>
      </c>
      <c r="C906" s="195" t="s">
        <v>876</v>
      </c>
      <c r="D906" s="195" t="s">
        <v>882</v>
      </c>
      <c r="E906" s="195" t="s">
        <v>356</v>
      </c>
      <c r="F906" s="194">
        <v>751436.68</v>
      </c>
      <c r="G906" s="194">
        <v>0</v>
      </c>
      <c r="H906" s="193">
        <v>0</v>
      </c>
    </row>
    <row r="907" spans="1:8" outlineLevel="2" x14ac:dyDescent="0.25">
      <c r="A907" s="217" t="s">
        <v>868</v>
      </c>
      <c r="B907" s="216" t="s">
        <v>48</v>
      </c>
      <c r="C907" s="216" t="s">
        <v>764</v>
      </c>
      <c r="D907" s="215"/>
      <c r="E907" s="215"/>
      <c r="F907" s="214">
        <v>9959305.0399999991</v>
      </c>
      <c r="G907" s="214">
        <v>9941855</v>
      </c>
      <c r="H907" s="213">
        <v>9941855</v>
      </c>
    </row>
    <row r="908" spans="1:8" ht="25.5" outlineLevel="3" x14ac:dyDescent="0.25">
      <c r="A908" s="155" t="s">
        <v>787</v>
      </c>
      <c r="B908" s="212" t="s">
        <v>48</v>
      </c>
      <c r="C908" s="212" t="s">
        <v>764</v>
      </c>
      <c r="D908" s="212" t="s">
        <v>786</v>
      </c>
      <c r="E908" s="211"/>
      <c r="F908" s="210">
        <v>9959305.0399999991</v>
      </c>
      <c r="G908" s="210">
        <v>9941855</v>
      </c>
      <c r="H908" s="209">
        <v>9941855</v>
      </c>
    </row>
    <row r="909" spans="1:8" outlineLevel="5" x14ac:dyDescent="0.25">
      <c r="A909" s="145" t="s">
        <v>785</v>
      </c>
      <c r="B909" s="204" t="s">
        <v>48</v>
      </c>
      <c r="C909" s="204" t="s">
        <v>764</v>
      </c>
      <c r="D909" s="204" t="s">
        <v>784</v>
      </c>
      <c r="E909" s="203"/>
      <c r="F909" s="202">
        <v>9959305.0399999991</v>
      </c>
      <c r="G909" s="202">
        <v>9941855</v>
      </c>
      <c r="H909" s="201">
        <v>9941855</v>
      </c>
    </row>
    <row r="910" spans="1:8" outlineLevel="6" x14ac:dyDescent="0.25">
      <c r="A910" s="140" t="s">
        <v>783</v>
      </c>
      <c r="B910" s="200" t="s">
        <v>48</v>
      </c>
      <c r="C910" s="200" t="s">
        <v>764</v>
      </c>
      <c r="D910" s="200" t="s">
        <v>782</v>
      </c>
      <c r="E910" s="199"/>
      <c r="F910" s="198">
        <v>9959305.0399999991</v>
      </c>
      <c r="G910" s="198">
        <v>9941855</v>
      </c>
      <c r="H910" s="197">
        <v>9941855</v>
      </c>
    </row>
    <row r="911" spans="1:8" outlineLevel="7" x14ac:dyDescent="0.25">
      <c r="A911" s="196" t="s">
        <v>473</v>
      </c>
      <c r="B911" s="195" t="s">
        <v>48</v>
      </c>
      <c r="C911" s="195" t="s">
        <v>764</v>
      </c>
      <c r="D911" s="195" t="s">
        <v>782</v>
      </c>
      <c r="E911" s="195" t="s">
        <v>471</v>
      </c>
      <c r="F911" s="194">
        <v>9959305.0399999991</v>
      </c>
      <c r="G911" s="194">
        <v>9941855</v>
      </c>
      <c r="H911" s="193">
        <v>9941855</v>
      </c>
    </row>
    <row r="912" spans="1:8" outlineLevel="1" x14ac:dyDescent="0.25">
      <c r="A912" s="222" t="s">
        <v>527</v>
      </c>
      <c r="B912" s="221" t="s">
        <v>48</v>
      </c>
      <c r="C912" s="221" t="s">
        <v>526</v>
      </c>
      <c r="D912" s="220"/>
      <c r="E912" s="220"/>
      <c r="F912" s="219">
        <v>10897380.74</v>
      </c>
      <c r="G912" s="219">
        <v>9198909.4499999993</v>
      </c>
      <c r="H912" s="218">
        <v>9195982.9600000009</v>
      </c>
    </row>
    <row r="913" spans="1:8" outlineLevel="2" x14ac:dyDescent="0.25">
      <c r="A913" s="217" t="s">
        <v>518</v>
      </c>
      <c r="B913" s="216" t="s">
        <v>48</v>
      </c>
      <c r="C913" s="216" t="s">
        <v>488</v>
      </c>
      <c r="D913" s="215"/>
      <c r="E913" s="215"/>
      <c r="F913" s="214">
        <v>2637480.7400000002</v>
      </c>
      <c r="G913" s="214">
        <v>2591009.4500000002</v>
      </c>
      <c r="H913" s="213">
        <v>2588082.96</v>
      </c>
    </row>
    <row r="914" spans="1:8" ht="25.5" outlineLevel="3" x14ac:dyDescent="0.25">
      <c r="A914" s="155" t="s">
        <v>464</v>
      </c>
      <c r="B914" s="212" t="s">
        <v>48</v>
      </c>
      <c r="C914" s="212" t="s">
        <v>488</v>
      </c>
      <c r="D914" s="212" t="s">
        <v>463</v>
      </c>
      <c r="E914" s="211"/>
      <c r="F914" s="210">
        <v>2637480.7400000002</v>
      </c>
      <c r="G914" s="210">
        <v>2591009.4500000002</v>
      </c>
      <c r="H914" s="209">
        <v>2588082.96</v>
      </c>
    </row>
    <row r="915" spans="1:8" outlineLevel="4" x14ac:dyDescent="0.25">
      <c r="A915" s="150" t="s">
        <v>462</v>
      </c>
      <c r="B915" s="208" t="s">
        <v>48</v>
      </c>
      <c r="C915" s="208" t="s">
        <v>488</v>
      </c>
      <c r="D915" s="208" t="s">
        <v>461</v>
      </c>
      <c r="E915" s="207"/>
      <c r="F915" s="206">
        <v>1263880.74</v>
      </c>
      <c r="G915" s="206">
        <v>1217409.45</v>
      </c>
      <c r="H915" s="205">
        <v>1214482.96</v>
      </c>
    </row>
    <row r="916" spans="1:8" ht="25.5" outlineLevel="5" x14ac:dyDescent="0.25">
      <c r="A916" s="145" t="s">
        <v>498</v>
      </c>
      <c r="B916" s="204" t="s">
        <v>48</v>
      </c>
      <c r="C916" s="204" t="s">
        <v>488</v>
      </c>
      <c r="D916" s="204" t="s">
        <v>497</v>
      </c>
      <c r="E916" s="203"/>
      <c r="F916" s="202">
        <v>1263880.74</v>
      </c>
      <c r="G916" s="202">
        <v>1217409.45</v>
      </c>
      <c r="H916" s="201">
        <v>1214482.96</v>
      </c>
    </row>
    <row r="917" spans="1:8" ht="25.5" outlineLevel="6" x14ac:dyDescent="0.25">
      <c r="A917" s="140" t="s">
        <v>496</v>
      </c>
      <c r="B917" s="200" t="s">
        <v>48</v>
      </c>
      <c r="C917" s="200" t="s">
        <v>488</v>
      </c>
      <c r="D917" s="200" t="s">
        <v>495</v>
      </c>
      <c r="E917" s="199"/>
      <c r="F917" s="198">
        <v>153330.74</v>
      </c>
      <c r="G917" s="198">
        <v>153453.85999999999</v>
      </c>
      <c r="H917" s="197">
        <v>153453.85999999999</v>
      </c>
    </row>
    <row r="918" spans="1:8" outlineLevel="7" x14ac:dyDescent="0.25">
      <c r="A918" s="196" t="s">
        <v>433</v>
      </c>
      <c r="B918" s="195" t="s">
        <v>48</v>
      </c>
      <c r="C918" s="195" t="s">
        <v>488</v>
      </c>
      <c r="D918" s="195" t="s">
        <v>495</v>
      </c>
      <c r="E918" s="195" t="s">
        <v>431</v>
      </c>
      <c r="F918" s="194">
        <v>153330.74</v>
      </c>
      <c r="G918" s="194">
        <v>153453.85999999999</v>
      </c>
      <c r="H918" s="193">
        <v>153453.85999999999</v>
      </c>
    </row>
    <row r="919" spans="1:8" outlineLevel="6" x14ac:dyDescent="0.25">
      <c r="A919" s="140" t="s">
        <v>494</v>
      </c>
      <c r="B919" s="200" t="s">
        <v>48</v>
      </c>
      <c r="C919" s="200" t="s">
        <v>488</v>
      </c>
      <c r="D919" s="200" t="s">
        <v>493</v>
      </c>
      <c r="E919" s="199"/>
      <c r="F919" s="198">
        <v>1110550</v>
      </c>
      <c r="G919" s="198">
        <v>1063955.5900000001</v>
      </c>
      <c r="H919" s="197">
        <v>1061029.1000000001</v>
      </c>
    </row>
    <row r="920" spans="1:8" outlineLevel="7" x14ac:dyDescent="0.25">
      <c r="A920" s="196" t="s">
        <v>433</v>
      </c>
      <c r="B920" s="195" t="s">
        <v>48</v>
      </c>
      <c r="C920" s="195" t="s">
        <v>488</v>
      </c>
      <c r="D920" s="195" t="s">
        <v>493</v>
      </c>
      <c r="E920" s="195" t="s">
        <v>431</v>
      </c>
      <c r="F920" s="194">
        <v>1110550</v>
      </c>
      <c r="G920" s="194">
        <v>1063955.5900000001</v>
      </c>
      <c r="H920" s="193">
        <v>1061029.1000000001</v>
      </c>
    </row>
    <row r="921" spans="1:8" ht="25.5" outlineLevel="4" x14ac:dyDescent="0.25">
      <c r="A921" s="150" t="s">
        <v>492</v>
      </c>
      <c r="B921" s="208" t="s">
        <v>48</v>
      </c>
      <c r="C921" s="208" t="s">
        <v>488</v>
      </c>
      <c r="D921" s="208" t="s">
        <v>491</v>
      </c>
      <c r="E921" s="207"/>
      <c r="F921" s="206">
        <v>1373600</v>
      </c>
      <c r="G921" s="206">
        <v>1373600</v>
      </c>
      <c r="H921" s="205">
        <v>1373600</v>
      </c>
    </row>
    <row r="922" spans="1:8" ht="25.5" outlineLevel="5" x14ac:dyDescent="0.25">
      <c r="A922" s="145" t="s">
        <v>490</v>
      </c>
      <c r="B922" s="204" t="s">
        <v>48</v>
      </c>
      <c r="C922" s="204" t="s">
        <v>488</v>
      </c>
      <c r="D922" s="204" t="s">
        <v>489</v>
      </c>
      <c r="E922" s="203"/>
      <c r="F922" s="202">
        <v>1373600</v>
      </c>
      <c r="G922" s="202">
        <v>1373600</v>
      </c>
      <c r="H922" s="201">
        <v>1373600</v>
      </c>
    </row>
    <row r="923" spans="1:8" ht="25.5" outlineLevel="6" x14ac:dyDescent="0.25">
      <c r="A923" s="140" t="s">
        <v>94</v>
      </c>
      <c r="B923" s="200" t="s">
        <v>48</v>
      </c>
      <c r="C923" s="200" t="s">
        <v>488</v>
      </c>
      <c r="D923" s="200" t="s">
        <v>487</v>
      </c>
      <c r="E923" s="199"/>
      <c r="F923" s="198">
        <v>1373600</v>
      </c>
      <c r="G923" s="198">
        <v>1373600</v>
      </c>
      <c r="H923" s="197">
        <v>1373600</v>
      </c>
    </row>
    <row r="924" spans="1:8" outlineLevel="7" x14ac:dyDescent="0.25">
      <c r="A924" s="196" t="s">
        <v>433</v>
      </c>
      <c r="B924" s="195" t="s">
        <v>48</v>
      </c>
      <c r="C924" s="195" t="s">
        <v>488</v>
      </c>
      <c r="D924" s="195" t="s">
        <v>487</v>
      </c>
      <c r="E924" s="195" t="s">
        <v>431</v>
      </c>
      <c r="F924" s="194">
        <v>1373600</v>
      </c>
      <c r="G924" s="194">
        <v>1373600</v>
      </c>
      <c r="H924" s="193">
        <v>1373600</v>
      </c>
    </row>
    <row r="925" spans="1:8" outlineLevel="2" x14ac:dyDescent="0.25">
      <c r="A925" s="217" t="s">
        <v>486</v>
      </c>
      <c r="B925" s="216" t="s">
        <v>48</v>
      </c>
      <c r="C925" s="216" t="s">
        <v>457</v>
      </c>
      <c r="D925" s="215"/>
      <c r="E925" s="215"/>
      <c r="F925" s="214">
        <v>8259900</v>
      </c>
      <c r="G925" s="214">
        <v>6607900</v>
      </c>
      <c r="H925" s="213">
        <v>6607900</v>
      </c>
    </row>
    <row r="926" spans="1:8" ht="25.5" outlineLevel="3" x14ac:dyDescent="0.25">
      <c r="A926" s="155" t="s">
        <v>464</v>
      </c>
      <c r="B926" s="212" t="s">
        <v>48</v>
      </c>
      <c r="C926" s="212" t="s">
        <v>457</v>
      </c>
      <c r="D926" s="212" t="s">
        <v>463</v>
      </c>
      <c r="E926" s="211"/>
      <c r="F926" s="210">
        <v>8259900</v>
      </c>
      <c r="G926" s="210">
        <v>6607900</v>
      </c>
      <c r="H926" s="209">
        <v>6607900</v>
      </c>
    </row>
    <row r="927" spans="1:8" outlineLevel="4" x14ac:dyDescent="0.25">
      <c r="A927" s="150" t="s">
        <v>462</v>
      </c>
      <c r="B927" s="208" t="s">
        <v>48</v>
      </c>
      <c r="C927" s="208" t="s">
        <v>457</v>
      </c>
      <c r="D927" s="208" t="s">
        <v>461</v>
      </c>
      <c r="E927" s="207"/>
      <c r="F927" s="206">
        <v>8259900</v>
      </c>
      <c r="G927" s="206">
        <v>6607900</v>
      </c>
      <c r="H927" s="205">
        <v>6607900</v>
      </c>
    </row>
    <row r="928" spans="1:8" ht="25.5" outlineLevel="5" x14ac:dyDescent="0.25">
      <c r="A928" s="145" t="s">
        <v>460</v>
      </c>
      <c r="B928" s="204" t="s">
        <v>48</v>
      </c>
      <c r="C928" s="204" t="s">
        <v>457</v>
      </c>
      <c r="D928" s="204" t="s">
        <v>459</v>
      </c>
      <c r="E928" s="203"/>
      <c r="F928" s="202">
        <v>8259900</v>
      </c>
      <c r="G928" s="202">
        <v>6607900</v>
      </c>
      <c r="H928" s="201">
        <v>6607900</v>
      </c>
    </row>
    <row r="929" spans="1:8" ht="25.5" outlineLevel="6" x14ac:dyDescent="0.25">
      <c r="A929" s="140" t="s">
        <v>458</v>
      </c>
      <c r="B929" s="200" t="s">
        <v>48</v>
      </c>
      <c r="C929" s="200" t="s">
        <v>457</v>
      </c>
      <c r="D929" s="200" t="s">
        <v>456</v>
      </c>
      <c r="E929" s="199"/>
      <c r="F929" s="198">
        <v>8259900</v>
      </c>
      <c r="G929" s="198">
        <v>6607900</v>
      </c>
      <c r="H929" s="197">
        <v>6607900</v>
      </c>
    </row>
    <row r="930" spans="1:8" outlineLevel="7" x14ac:dyDescent="0.25">
      <c r="A930" s="196" t="s">
        <v>373</v>
      </c>
      <c r="B930" s="195" t="s">
        <v>48</v>
      </c>
      <c r="C930" s="195" t="s">
        <v>457</v>
      </c>
      <c r="D930" s="195" t="s">
        <v>456</v>
      </c>
      <c r="E930" s="195" t="s">
        <v>370</v>
      </c>
      <c r="F930" s="194">
        <v>8259900</v>
      </c>
      <c r="G930" s="194">
        <v>6607900</v>
      </c>
      <c r="H930" s="193">
        <v>6607900</v>
      </c>
    </row>
    <row r="931" spans="1:8" ht="15.75" thickBot="1" x14ac:dyDescent="0.3">
      <c r="A931" s="192"/>
      <c r="B931" s="191"/>
      <c r="C931" s="191"/>
      <c r="D931" s="191"/>
      <c r="E931" s="191"/>
      <c r="F931" s="191"/>
      <c r="G931" s="191"/>
      <c r="H931" s="190"/>
    </row>
    <row r="932" spans="1:8" ht="15.75" thickBot="1" x14ac:dyDescent="0.3">
      <c r="A932" s="189" t="s">
        <v>339</v>
      </c>
      <c r="B932" s="188"/>
      <c r="C932" s="188"/>
      <c r="D932" s="188"/>
      <c r="E932" s="188"/>
      <c r="F932" s="187">
        <v>2803786282.9400001</v>
      </c>
      <c r="G932" s="187">
        <v>2088656780.23</v>
      </c>
      <c r="H932" s="186">
        <v>2099648163.9000001</v>
      </c>
    </row>
    <row r="933" spans="1:8" x14ac:dyDescent="0.25">
      <c r="A933" s="185"/>
      <c r="B933" s="185"/>
      <c r="C933" s="185"/>
      <c r="D933" s="185"/>
      <c r="E933" s="185"/>
      <c r="F933" s="185"/>
      <c r="G933" s="185"/>
      <c r="H933" s="185"/>
    </row>
    <row r="934" spans="1:8" x14ac:dyDescent="0.25">
      <c r="A934" s="184"/>
      <c r="B934" s="183"/>
      <c r="C934" s="183"/>
      <c r="D934" s="183"/>
      <c r="E934" s="183"/>
      <c r="F934" s="183"/>
      <c r="G934" s="183"/>
      <c r="H934" s="183"/>
    </row>
  </sheetData>
  <mergeCells count="7">
    <mergeCell ref="A6:H6"/>
    <mergeCell ref="A7:H7"/>
    <mergeCell ref="A8:H8"/>
    <mergeCell ref="A934:H934"/>
    <mergeCell ref="A1:H1"/>
    <mergeCell ref="A2:H2"/>
    <mergeCell ref="A3:H3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3"/>
  <sheetViews>
    <sheetView showGridLines="0" view="pageBreakPreview" zoomScale="60" zoomScaleNormal="100" workbookViewId="0">
      <selection activeCell="U18" sqref="U18"/>
    </sheetView>
  </sheetViews>
  <sheetFormatPr defaultRowHeight="15" outlineLevelRow="4" x14ac:dyDescent="0.25"/>
  <cols>
    <col min="1" max="1" width="95.7109375" style="126" customWidth="1"/>
    <col min="2" max="2" width="9.7109375" style="126" customWidth="1"/>
    <col min="3" max="3" width="12.7109375" style="126" customWidth="1"/>
    <col min="4" max="4" width="8.7109375" style="126" customWidth="1"/>
    <col min="5" max="7" width="17.7109375" style="126" customWidth="1"/>
    <col min="8" max="16384" width="9.140625" style="126"/>
  </cols>
  <sheetData>
    <row r="1" spans="1:7" x14ac:dyDescent="0.25">
      <c r="A1" s="182" t="s">
        <v>1192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1191</v>
      </c>
      <c r="B3" s="182"/>
      <c r="C3" s="182"/>
      <c r="D3" s="182"/>
      <c r="E3" s="182"/>
      <c r="F3" s="182"/>
      <c r="G3" s="182"/>
    </row>
    <row r="6" spans="1:7" ht="15.2" customHeight="1" x14ac:dyDescent="0.25">
      <c r="A6" s="238" t="s">
        <v>1190</v>
      </c>
      <c r="B6" s="237"/>
      <c r="C6" s="237"/>
      <c r="D6" s="237"/>
      <c r="E6" s="237"/>
      <c r="F6" s="237"/>
      <c r="G6" s="237"/>
    </row>
    <row r="7" spans="1:7" ht="15.2" customHeight="1" x14ac:dyDescent="0.25">
      <c r="A7" s="238"/>
      <c r="B7" s="237"/>
      <c r="C7" s="237"/>
      <c r="D7" s="237"/>
      <c r="E7" s="237"/>
      <c r="F7" s="237"/>
      <c r="G7" s="237"/>
    </row>
    <row r="8" spans="1:7" ht="15.2" customHeight="1" x14ac:dyDescent="0.25">
      <c r="A8" s="236" t="s">
        <v>1174</v>
      </c>
      <c r="B8" s="235"/>
      <c r="C8" s="235"/>
      <c r="D8" s="235"/>
      <c r="E8" s="235"/>
      <c r="F8" s="235"/>
      <c r="G8" s="235"/>
    </row>
    <row r="9" spans="1:7" ht="63.75" x14ac:dyDescent="0.25">
      <c r="A9" s="234" t="s">
        <v>1173</v>
      </c>
      <c r="B9" s="233" t="s">
        <v>1172</v>
      </c>
      <c r="C9" s="233" t="s">
        <v>1171</v>
      </c>
      <c r="D9" s="233" t="s">
        <v>1170</v>
      </c>
      <c r="E9" s="233" t="s">
        <v>1189</v>
      </c>
      <c r="F9" s="233" t="s">
        <v>1188</v>
      </c>
      <c r="G9" s="232" t="s">
        <v>1187</v>
      </c>
    </row>
    <row r="10" spans="1:7" x14ac:dyDescent="0.25">
      <c r="A10" s="231" t="s">
        <v>1166</v>
      </c>
      <c r="B10" s="230" t="s">
        <v>1165</v>
      </c>
      <c r="C10" s="230" t="s">
        <v>1164</v>
      </c>
      <c r="D10" s="230" t="s">
        <v>1163</v>
      </c>
      <c r="E10" s="230" t="s">
        <v>1162</v>
      </c>
      <c r="F10" s="230" t="s">
        <v>1161</v>
      </c>
      <c r="G10" s="229" t="s">
        <v>1160</v>
      </c>
    </row>
    <row r="11" spans="1:7" ht="45.75" thickBot="1" x14ac:dyDescent="0.3">
      <c r="A11" s="228" t="s">
        <v>867</v>
      </c>
      <c r="B11" s="226"/>
      <c r="C11" s="227" t="s">
        <v>866</v>
      </c>
      <c r="D11" s="226"/>
      <c r="E11" s="225">
        <v>91248786</v>
      </c>
      <c r="F11" s="225">
        <v>0</v>
      </c>
      <c r="G11" s="224">
        <v>0</v>
      </c>
    </row>
    <row r="12" spans="1:7" outlineLevel="1" x14ac:dyDescent="0.25">
      <c r="A12" s="222" t="s">
        <v>865</v>
      </c>
      <c r="B12" s="220"/>
      <c r="C12" s="221" t="s">
        <v>864</v>
      </c>
      <c r="D12" s="220"/>
      <c r="E12" s="219">
        <v>91248786</v>
      </c>
      <c r="F12" s="219">
        <v>0</v>
      </c>
      <c r="G12" s="218">
        <v>0</v>
      </c>
    </row>
    <row r="13" spans="1:7" outlineLevel="2" x14ac:dyDescent="0.25">
      <c r="A13" s="217" t="s">
        <v>863</v>
      </c>
      <c r="B13" s="215"/>
      <c r="C13" s="216" t="s">
        <v>862</v>
      </c>
      <c r="D13" s="215"/>
      <c r="E13" s="214">
        <v>91248786</v>
      </c>
      <c r="F13" s="214">
        <v>0</v>
      </c>
      <c r="G13" s="213">
        <v>0</v>
      </c>
    </row>
    <row r="14" spans="1:7" ht="25.5" outlineLevel="3" x14ac:dyDescent="0.25">
      <c r="A14" s="155" t="s">
        <v>861</v>
      </c>
      <c r="B14" s="211"/>
      <c r="C14" s="212" t="s">
        <v>860</v>
      </c>
      <c r="D14" s="211"/>
      <c r="E14" s="210">
        <v>12178728.18</v>
      </c>
      <c r="F14" s="210">
        <v>0</v>
      </c>
      <c r="G14" s="209">
        <v>0</v>
      </c>
    </row>
    <row r="15" spans="1:7" outlineLevel="4" x14ac:dyDescent="0.25">
      <c r="A15" s="150" t="s">
        <v>473</v>
      </c>
      <c r="B15" s="207"/>
      <c r="C15" s="208" t="s">
        <v>860</v>
      </c>
      <c r="D15" s="208" t="s">
        <v>471</v>
      </c>
      <c r="E15" s="206">
        <v>12178728.18</v>
      </c>
      <c r="F15" s="206">
        <v>0</v>
      </c>
      <c r="G15" s="205">
        <v>0</v>
      </c>
    </row>
    <row r="16" spans="1:7" ht="25.5" outlineLevel="3" x14ac:dyDescent="0.25">
      <c r="A16" s="155" t="s">
        <v>859</v>
      </c>
      <c r="B16" s="211"/>
      <c r="C16" s="212" t="s">
        <v>858</v>
      </c>
      <c r="D16" s="211"/>
      <c r="E16" s="210">
        <v>72598360</v>
      </c>
      <c r="F16" s="210">
        <v>0</v>
      </c>
      <c r="G16" s="209">
        <v>0</v>
      </c>
    </row>
    <row r="17" spans="1:7" outlineLevel="4" x14ac:dyDescent="0.25">
      <c r="A17" s="150" t="s">
        <v>473</v>
      </c>
      <c r="B17" s="207"/>
      <c r="C17" s="208" t="s">
        <v>858</v>
      </c>
      <c r="D17" s="208" t="s">
        <v>471</v>
      </c>
      <c r="E17" s="206">
        <v>72598360</v>
      </c>
      <c r="F17" s="206">
        <v>0</v>
      </c>
      <c r="G17" s="205">
        <v>0</v>
      </c>
    </row>
    <row r="18" spans="1:7" ht="38.25" outlineLevel="3" x14ac:dyDescent="0.25">
      <c r="A18" s="155" t="s">
        <v>857</v>
      </c>
      <c r="B18" s="211"/>
      <c r="C18" s="212" t="s">
        <v>856</v>
      </c>
      <c r="D18" s="211"/>
      <c r="E18" s="210">
        <v>6471697.8200000003</v>
      </c>
      <c r="F18" s="210">
        <v>0</v>
      </c>
      <c r="G18" s="209">
        <v>0</v>
      </c>
    </row>
    <row r="19" spans="1:7" outlineLevel="4" x14ac:dyDescent="0.25">
      <c r="A19" s="150" t="s">
        <v>473</v>
      </c>
      <c r="B19" s="207"/>
      <c r="C19" s="208" t="s">
        <v>856</v>
      </c>
      <c r="D19" s="208" t="s">
        <v>471</v>
      </c>
      <c r="E19" s="206">
        <v>6471697.8200000003</v>
      </c>
      <c r="F19" s="206">
        <v>0</v>
      </c>
      <c r="G19" s="205">
        <v>0</v>
      </c>
    </row>
    <row r="20" spans="1:7" ht="30.75" thickBot="1" x14ac:dyDescent="0.3">
      <c r="A20" s="228" t="s">
        <v>454</v>
      </c>
      <c r="B20" s="226"/>
      <c r="C20" s="227" t="s">
        <v>453</v>
      </c>
      <c r="D20" s="226"/>
      <c r="E20" s="225">
        <v>468599250.81</v>
      </c>
      <c r="F20" s="225">
        <v>16002066.029999999</v>
      </c>
      <c r="G20" s="224">
        <v>16002066.029999999</v>
      </c>
    </row>
    <row r="21" spans="1:7" outlineLevel="1" x14ac:dyDescent="0.25">
      <c r="A21" s="222" t="s">
        <v>938</v>
      </c>
      <c r="B21" s="220"/>
      <c r="C21" s="221" t="s">
        <v>937</v>
      </c>
      <c r="D21" s="220"/>
      <c r="E21" s="219">
        <v>432606299.87</v>
      </c>
      <c r="F21" s="219">
        <v>0</v>
      </c>
      <c r="G21" s="218">
        <v>0</v>
      </c>
    </row>
    <row r="22" spans="1:7" ht="25.5" outlineLevel="2" x14ac:dyDescent="0.25">
      <c r="A22" s="217" t="s">
        <v>936</v>
      </c>
      <c r="B22" s="215"/>
      <c r="C22" s="216" t="s">
        <v>935</v>
      </c>
      <c r="D22" s="215"/>
      <c r="E22" s="214">
        <v>432606299.87</v>
      </c>
      <c r="F22" s="214">
        <v>0</v>
      </c>
      <c r="G22" s="213">
        <v>0</v>
      </c>
    </row>
    <row r="23" spans="1:7" outlineLevel="3" x14ac:dyDescent="0.25">
      <c r="A23" s="155" t="s">
        <v>934</v>
      </c>
      <c r="B23" s="211"/>
      <c r="C23" s="212" t="s">
        <v>933</v>
      </c>
      <c r="D23" s="211"/>
      <c r="E23" s="210">
        <v>94954996</v>
      </c>
      <c r="F23" s="210">
        <v>0</v>
      </c>
      <c r="G23" s="209">
        <v>0</v>
      </c>
    </row>
    <row r="24" spans="1:7" outlineLevel="4" x14ac:dyDescent="0.25">
      <c r="A24" s="150" t="s">
        <v>373</v>
      </c>
      <c r="B24" s="207"/>
      <c r="C24" s="208" t="s">
        <v>933</v>
      </c>
      <c r="D24" s="208" t="s">
        <v>370</v>
      </c>
      <c r="E24" s="206">
        <v>94954996</v>
      </c>
      <c r="F24" s="206">
        <v>0</v>
      </c>
      <c r="G24" s="205">
        <v>0</v>
      </c>
    </row>
    <row r="25" spans="1:7" outlineLevel="3" x14ac:dyDescent="0.25">
      <c r="A25" s="155" t="s">
        <v>548</v>
      </c>
      <c r="B25" s="211"/>
      <c r="C25" s="212" t="s">
        <v>932</v>
      </c>
      <c r="D25" s="211"/>
      <c r="E25" s="210">
        <v>2498819</v>
      </c>
      <c r="F25" s="210">
        <v>0</v>
      </c>
      <c r="G25" s="209">
        <v>0</v>
      </c>
    </row>
    <row r="26" spans="1:7" outlineLevel="4" x14ac:dyDescent="0.25">
      <c r="A26" s="150" t="s">
        <v>373</v>
      </c>
      <c r="B26" s="207"/>
      <c r="C26" s="208" t="s">
        <v>932</v>
      </c>
      <c r="D26" s="208" t="s">
        <v>370</v>
      </c>
      <c r="E26" s="206">
        <v>2498819</v>
      </c>
      <c r="F26" s="206">
        <v>0</v>
      </c>
      <c r="G26" s="205">
        <v>0</v>
      </c>
    </row>
    <row r="27" spans="1:7" ht="51" outlineLevel="3" x14ac:dyDescent="0.25">
      <c r="A27" s="155" t="s">
        <v>931</v>
      </c>
      <c r="B27" s="211"/>
      <c r="C27" s="212" t="s">
        <v>930</v>
      </c>
      <c r="D27" s="211"/>
      <c r="E27" s="210">
        <v>332653665.13</v>
      </c>
      <c r="F27" s="210">
        <v>0</v>
      </c>
      <c r="G27" s="209">
        <v>0</v>
      </c>
    </row>
    <row r="28" spans="1:7" outlineLevel="4" x14ac:dyDescent="0.25">
      <c r="A28" s="150" t="s">
        <v>373</v>
      </c>
      <c r="B28" s="207"/>
      <c r="C28" s="208" t="s">
        <v>930</v>
      </c>
      <c r="D28" s="208" t="s">
        <v>370</v>
      </c>
      <c r="E28" s="206">
        <v>332653665.13</v>
      </c>
      <c r="F28" s="206">
        <v>0</v>
      </c>
      <c r="G28" s="205">
        <v>0</v>
      </c>
    </row>
    <row r="29" spans="1:7" ht="25.5" outlineLevel="3" x14ac:dyDescent="0.25">
      <c r="A29" s="155" t="s">
        <v>546</v>
      </c>
      <c r="B29" s="211"/>
      <c r="C29" s="212" t="s">
        <v>929</v>
      </c>
      <c r="D29" s="211"/>
      <c r="E29" s="210">
        <v>2498819.7400000002</v>
      </c>
      <c r="F29" s="210">
        <v>0</v>
      </c>
      <c r="G29" s="209">
        <v>0</v>
      </c>
    </row>
    <row r="30" spans="1:7" outlineLevel="4" x14ac:dyDescent="0.25">
      <c r="A30" s="150" t="s">
        <v>373</v>
      </c>
      <c r="B30" s="207"/>
      <c r="C30" s="208" t="s">
        <v>929</v>
      </c>
      <c r="D30" s="208" t="s">
        <v>370</v>
      </c>
      <c r="E30" s="206">
        <v>2498819.7400000002</v>
      </c>
      <c r="F30" s="206">
        <v>0</v>
      </c>
      <c r="G30" s="205">
        <v>0</v>
      </c>
    </row>
    <row r="31" spans="1:7" outlineLevel="1" x14ac:dyDescent="0.25">
      <c r="A31" s="222" t="s">
        <v>928</v>
      </c>
      <c r="B31" s="220"/>
      <c r="C31" s="221" t="s">
        <v>927</v>
      </c>
      <c r="D31" s="220"/>
      <c r="E31" s="219">
        <v>14670884.91</v>
      </c>
      <c r="F31" s="219">
        <v>0</v>
      </c>
      <c r="G31" s="218">
        <v>0</v>
      </c>
    </row>
    <row r="32" spans="1:7" outlineLevel="2" x14ac:dyDescent="0.25">
      <c r="A32" s="217" t="s">
        <v>926</v>
      </c>
      <c r="B32" s="215"/>
      <c r="C32" s="216" t="s">
        <v>925</v>
      </c>
      <c r="D32" s="215"/>
      <c r="E32" s="214">
        <v>14670884.91</v>
      </c>
      <c r="F32" s="214">
        <v>0</v>
      </c>
      <c r="G32" s="213">
        <v>0</v>
      </c>
    </row>
    <row r="33" spans="1:7" ht="38.25" outlineLevel="3" x14ac:dyDescent="0.25">
      <c r="A33" s="155" t="s">
        <v>924</v>
      </c>
      <c r="B33" s="211"/>
      <c r="C33" s="212" t="s">
        <v>923</v>
      </c>
      <c r="D33" s="211"/>
      <c r="E33" s="210">
        <v>13931840.449999999</v>
      </c>
      <c r="F33" s="210">
        <v>0</v>
      </c>
      <c r="G33" s="209">
        <v>0</v>
      </c>
    </row>
    <row r="34" spans="1:7" outlineLevel="4" x14ac:dyDescent="0.25">
      <c r="A34" s="150" t="s">
        <v>373</v>
      </c>
      <c r="B34" s="207"/>
      <c r="C34" s="208" t="s">
        <v>923</v>
      </c>
      <c r="D34" s="208" t="s">
        <v>370</v>
      </c>
      <c r="E34" s="206">
        <v>13931840.449999999</v>
      </c>
      <c r="F34" s="206">
        <v>0</v>
      </c>
      <c r="G34" s="205">
        <v>0</v>
      </c>
    </row>
    <row r="35" spans="1:7" ht="25.5" outlineLevel="3" x14ac:dyDescent="0.25">
      <c r="A35" s="155" t="s">
        <v>203</v>
      </c>
      <c r="B35" s="211"/>
      <c r="C35" s="212" t="s">
        <v>922</v>
      </c>
      <c r="D35" s="211"/>
      <c r="E35" s="210">
        <v>482596.03</v>
      </c>
      <c r="F35" s="210">
        <v>0</v>
      </c>
      <c r="G35" s="209">
        <v>0</v>
      </c>
    </row>
    <row r="36" spans="1:7" outlineLevel="4" x14ac:dyDescent="0.25">
      <c r="A36" s="150" t="s">
        <v>359</v>
      </c>
      <c r="B36" s="207"/>
      <c r="C36" s="208" t="s">
        <v>922</v>
      </c>
      <c r="D36" s="208" t="s">
        <v>356</v>
      </c>
      <c r="E36" s="206">
        <v>482596.03</v>
      </c>
      <c r="F36" s="206">
        <v>0</v>
      </c>
      <c r="G36" s="205">
        <v>0</v>
      </c>
    </row>
    <row r="37" spans="1:7" ht="25.5" outlineLevel="3" x14ac:dyDescent="0.25">
      <c r="A37" s="155" t="s">
        <v>921</v>
      </c>
      <c r="B37" s="211"/>
      <c r="C37" s="212" t="s">
        <v>920</v>
      </c>
      <c r="D37" s="211"/>
      <c r="E37" s="210">
        <v>256448.43</v>
      </c>
      <c r="F37" s="210">
        <v>0</v>
      </c>
      <c r="G37" s="209">
        <v>0</v>
      </c>
    </row>
    <row r="38" spans="1:7" outlineLevel="4" x14ac:dyDescent="0.25">
      <c r="A38" s="150" t="s">
        <v>359</v>
      </c>
      <c r="B38" s="207"/>
      <c r="C38" s="208" t="s">
        <v>920</v>
      </c>
      <c r="D38" s="208" t="s">
        <v>356</v>
      </c>
      <c r="E38" s="206">
        <v>256448.43</v>
      </c>
      <c r="F38" s="206">
        <v>0</v>
      </c>
      <c r="G38" s="205">
        <v>0</v>
      </c>
    </row>
    <row r="39" spans="1:7" outlineLevel="1" x14ac:dyDescent="0.25">
      <c r="A39" s="222" t="s">
        <v>452</v>
      </c>
      <c r="B39" s="220"/>
      <c r="C39" s="221" t="s">
        <v>451</v>
      </c>
      <c r="D39" s="220"/>
      <c r="E39" s="219">
        <v>12390668.02</v>
      </c>
      <c r="F39" s="219">
        <v>7181668.0199999996</v>
      </c>
      <c r="G39" s="218">
        <v>7181668.0199999996</v>
      </c>
    </row>
    <row r="40" spans="1:7" outlineLevel="2" x14ac:dyDescent="0.25">
      <c r="A40" s="217" t="s">
        <v>450</v>
      </c>
      <c r="B40" s="215"/>
      <c r="C40" s="216" t="s">
        <v>449</v>
      </c>
      <c r="D40" s="215"/>
      <c r="E40" s="214">
        <v>12390668.02</v>
      </c>
      <c r="F40" s="214">
        <v>7181668.0199999996</v>
      </c>
      <c r="G40" s="213">
        <v>7181668.0199999996</v>
      </c>
    </row>
    <row r="41" spans="1:7" ht="38.25" outlineLevel="3" x14ac:dyDescent="0.25">
      <c r="A41" s="155" t="s">
        <v>448</v>
      </c>
      <c r="B41" s="211"/>
      <c r="C41" s="212" t="s">
        <v>447</v>
      </c>
      <c r="D41" s="211"/>
      <c r="E41" s="210">
        <v>424150</v>
      </c>
      <c r="F41" s="210">
        <v>424150</v>
      </c>
      <c r="G41" s="209">
        <v>424150</v>
      </c>
    </row>
    <row r="42" spans="1:7" ht="25.5" outlineLevel="4" x14ac:dyDescent="0.25">
      <c r="A42" s="150" t="s">
        <v>389</v>
      </c>
      <c r="B42" s="207"/>
      <c r="C42" s="208" t="s">
        <v>447</v>
      </c>
      <c r="D42" s="208" t="s">
        <v>386</v>
      </c>
      <c r="E42" s="206">
        <v>424150</v>
      </c>
      <c r="F42" s="206">
        <v>424150</v>
      </c>
      <c r="G42" s="205">
        <v>424150</v>
      </c>
    </row>
    <row r="43" spans="1:7" ht="25.5" outlineLevel="3" x14ac:dyDescent="0.25">
      <c r="A43" s="155" t="s">
        <v>446</v>
      </c>
      <c r="B43" s="211"/>
      <c r="C43" s="212" t="s">
        <v>445</v>
      </c>
      <c r="D43" s="211"/>
      <c r="E43" s="210">
        <v>120000</v>
      </c>
      <c r="F43" s="210">
        <v>120000</v>
      </c>
      <c r="G43" s="209">
        <v>120000</v>
      </c>
    </row>
    <row r="44" spans="1:7" ht="25.5" outlineLevel="4" x14ac:dyDescent="0.25">
      <c r="A44" s="150" t="s">
        <v>389</v>
      </c>
      <c r="B44" s="207"/>
      <c r="C44" s="208" t="s">
        <v>445</v>
      </c>
      <c r="D44" s="208" t="s">
        <v>386</v>
      </c>
      <c r="E44" s="206">
        <v>120000</v>
      </c>
      <c r="F44" s="206">
        <v>120000</v>
      </c>
      <c r="G44" s="205">
        <v>120000</v>
      </c>
    </row>
    <row r="45" spans="1:7" ht="25.5" outlineLevel="3" x14ac:dyDescent="0.25">
      <c r="A45" s="155" t="s">
        <v>599</v>
      </c>
      <c r="B45" s="211"/>
      <c r="C45" s="212" t="s">
        <v>598</v>
      </c>
      <c r="D45" s="211"/>
      <c r="E45" s="210">
        <v>2811044.7</v>
      </c>
      <c r="F45" s="210">
        <v>2811044.7</v>
      </c>
      <c r="G45" s="209">
        <v>2811044.7</v>
      </c>
    </row>
    <row r="46" spans="1:7" ht="25.5" outlineLevel="4" x14ac:dyDescent="0.25">
      <c r="A46" s="150" t="s">
        <v>389</v>
      </c>
      <c r="B46" s="207"/>
      <c r="C46" s="208" t="s">
        <v>598</v>
      </c>
      <c r="D46" s="208" t="s">
        <v>386</v>
      </c>
      <c r="E46" s="206">
        <v>2811044.7</v>
      </c>
      <c r="F46" s="206">
        <v>2811044.7</v>
      </c>
      <c r="G46" s="205">
        <v>2811044.7</v>
      </c>
    </row>
    <row r="47" spans="1:7" ht="38.25" outlineLevel="3" x14ac:dyDescent="0.25">
      <c r="A47" s="155" t="s">
        <v>690</v>
      </c>
      <c r="B47" s="211"/>
      <c r="C47" s="212" t="s">
        <v>689</v>
      </c>
      <c r="D47" s="211"/>
      <c r="E47" s="210">
        <v>1892053.92</v>
      </c>
      <c r="F47" s="210">
        <v>1892053.92</v>
      </c>
      <c r="G47" s="209">
        <v>1892053.92</v>
      </c>
    </row>
    <row r="48" spans="1:7" ht="25.5" outlineLevel="4" x14ac:dyDescent="0.25">
      <c r="A48" s="150" t="s">
        <v>389</v>
      </c>
      <c r="B48" s="207"/>
      <c r="C48" s="208" t="s">
        <v>689</v>
      </c>
      <c r="D48" s="208" t="s">
        <v>386</v>
      </c>
      <c r="E48" s="206">
        <v>1892053.92</v>
      </c>
      <c r="F48" s="206">
        <v>1892053.92</v>
      </c>
      <c r="G48" s="205">
        <v>1892053.92</v>
      </c>
    </row>
    <row r="49" spans="1:7" ht="25.5" outlineLevel="3" x14ac:dyDescent="0.25">
      <c r="A49" s="155" t="s">
        <v>919</v>
      </c>
      <c r="B49" s="211"/>
      <c r="C49" s="212" t="s">
        <v>918</v>
      </c>
      <c r="D49" s="211"/>
      <c r="E49" s="210">
        <v>7143419.4000000004</v>
      </c>
      <c r="F49" s="210">
        <v>1934419.4</v>
      </c>
      <c r="G49" s="209">
        <v>1934419.4</v>
      </c>
    </row>
    <row r="50" spans="1:7" ht="25.5" outlineLevel="4" x14ac:dyDescent="0.25">
      <c r="A50" s="150" t="s">
        <v>389</v>
      </c>
      <c r="B50" s="207"/>
      <c r="C50" s="208" t="s">
        <v>918</v>
      </c>
      <c r="D50" s="208" t="s">
        <v>386</v>
      </c>
      <c r="E50" s="206">
        <v>7143419.4000000004</v>
      </c>
      <c r="F50" s="206">
        <v>1934419.4</v>
      </c>
      <c r="G50" s="205">
        <v>1934419.4</v>
      </c>
    </row>
    <row r="51" spans="1:7" ht="25.5" outlineLevel="1" x14ac:dyDescent="0.25">
      <c r="A51" s="222" t="s">
        <v>917</v>
      </c>
      <c r="B51" s="220"/>
      <c r="C51" s="221" t="s">
        <v>916</v>
      </c>
      <c r="D51" s="220"/>
      <c r="E51" s="219">
        <v>8931398.0099999998</v>
      </c>
      <c r="F51" s="219">
        <v>8820398.0099999998</v>
      </c>
      <c r="G51" s="218">
        <v>8820398.0099999998</v>
      </c>
    </row>
    <row r="52" spans="1:7" ht="25.5" outlineLevel="2" x14ac:dyDescent="0.25">
      <c r="A52" s="217" t="s">
        <v>915</v>
      </c>
      <c r="B52" s="215"/>
      <c r="C52" s="216" t="s">
        <v>914</v>
      </c>
      <c r="D52" s="215"/>
      <c r="E52" s="214">
        <v>8931398.0099999998</v>
      </c>
      <c r="F52" s="214">
        <v>8820398.0099999998</v>
      </c>
      <c r="G52" s="213">
        <v>8820398.0099999998</v>
      </c>
    </row>
    <row r="53" spans="1:7" ht="25.5" outlineLevel="3" x14ac:dyDescent="0.25">
      <c r="A53" s="155" t="s">
        <v>404</v>
      </c>
      <c r="B53" s="211"/>
      <c r="C53" s="212" t="s">
        <v>913</v>
      </c>
      <c r="D53" s="211"/>
      <c r="E53" s="210">
        <v>111000</v>
      </c>
      <c r="F53" s="210">
        <v>0</v>
      </c>
      <c r="G53" s="209">
        <v>0</v>
      </c>
    </row>
    <row r="54" spans="1:7" ht="38.25" outlineLevel="4" x14ac:dyDescent="0.25">
      <c r="A54" s="150" t="s">
        <v>505</v>
      </c>
      <c r="B54" s="207"/>
      <c r="C54" s="208" t="s">
        <v>913</v>
      </c>
      <c r="D54" s="208" t="s">
        <v>504</v>
      </c>
      <c r="E54" s="206">
        <v>111000</v>
      </c>
      <c r="F54" s="206">
        <v>0</v>
      </c>
      <c r="G54" s="205">
        <v>0</v>
      </c>
    </row>
    <row r="55" spans="1:7" outlineLevel="3" x14ac:dyDescent="0.25">
      <c r="A55" s="155" t="s">
        <v>912</v>
      </c>
      <c r="B55" s="211"/>
      <c r="C55" s="212" t="s">
        <v>911</v>
      </c>
      <c r="D55" s="211"/>
      <c r="E55" s="210">
        <v>8803509.0099999998</v>
      </c>
      <c r="F55" s="210">
        <v>8803509.0099999998</v>
      </c>
      <c r="G55" s="209">
        <v>8803509.0099999998</v>
      </c>
    </row>
    <row r="56" spans="1:7" ht="38.25" outlineLevel="4" x14ac:dyDescent="0.25">
      <c r="A56" s="150" t="s">
        <v>505</v>
      </c>
      <c r="B56" s="207"/>
      <c r="C56" s="208" t="s">
        <v>911</v>
      </c>
      <c r="D56" s="208" t="s">
        <v>504</v>
      </c>
      <c r="E56" s="206">
        <v>8351910.3700000001</v>
      </c>
      <c r="F56" s="206">
        <v>8351910.3700000001</v>
      </c>
      <c r="G56" s="205">
        <v>8351910.3700000001</v>
      </c>
    </row>
    <row r="57" spans="1:7" outlineLevel="4" x14ac:dyDescent="0.25">
      <c r="A57" s="150" t="s">
        <v>473</v>
      </c>
      <c r="B57" s="207"/>
      <c r="C57" s="208" t="s">
        <v>911</v>
      </c>
      <c r="D57" s="208" t="s">
        <v>471</v>
      </c>
      <c r="E57" s="206">
        <v>450759.87</v>
      </c>
      <c r="F57" s="206">
        <v>450759.87</v>
      </c>
      <c r="G57" s="205">
        <v>450759.87</v>
      </c>
    </row>
    <row r="58" spans="1:7" outlineLevel="4" x14ac:dyDescent="0.25">
      <c r="A58" s="150" t="s">
        <v>359</v>
      </c>
      <c r="B58" s="207"/>
      <c r="C58" s="208" t="s">
        <v>911</v>
      </c>
      <c r="D58" s="208" t="s">
        <v>356</v>
      </c>
      <c r="E58" s="206">
        <v>838.77</v>
      </c>
      <c r="F58" s="206">
        <v>838.77</v>
      </c>
      <c r="G58" s="205">
        <v>838.77</v>
      </c>
    </row>
    <row r="59" spans="1:7" ht="38.25" outlineLevel="3" x14ac:dyDescent="0.25">
      <c r="A59" s="155" t="s">
        <v>25</v>
      </c>
      <c r="B59" s="211"/>
      <c r="C59" s="212" t="s">
        <v>910</v>
      </c>
      <c r="D59" s="211"/>
      <c r="E59" s="210">
        <v>16889</v>
      </c>
      <c r="F59" s="210">
        <v>16889</v>
      </c>
      <c r="G59" s="209">
        <v>16889</v>
      </c>
    </row>
    <row r="60" spans="1:7" ht="38.25" outlineLevel="4" x14ac:dyDescent="0.25">
      <c r="A60" s="150" t="s">
        <v>505</v>
      </c>
      <c r="B60" s="207"/>
      <c r="C60" s="208" t="s">
        <v>910</v>
      </c>
      <c r="D60" s="208" t="s">
        <v>504</v>
      </c>
      <c r="E60" s="206">
        <v>16889</v>
      </c>
      <c r="F60" s="206">
        <v>16889</v>
      </c>
      <c r="G60" s="205">
        <v>16889</v>
      </c>
    </row>
    <row r="61" spans="1:7" ht="30.75" thickBot="1" x14ac:dyDescent="0.3">
      <c r="A61" s="228" t="s">
        <v>444</v>
      </c>
      <c r="B61" s="226"/>
      <c r="C61" s="227" t="s">
        <v>443</v>
      </c>
      <c r="D61" s="226"/>
      <c r="E61" s="225">
        <v>9938896.3599999994</v>
      </c>
      <c r="F61" s="225">
        <v>10207896.359999999</v>
      </c>
      <c r="G61" s="224">
        <v>10299896.359999999</v>
      </c>
    </row>
    <row r="62" spans="1:7" outlineLevel="2" x14ac:dyDescent="0.25">
      <c r="A62" s="217" t="s">
        <v>517</v>
      </c>
      <c r="B62" s="215"/>
      <c r="C62" s="216" t="s">
        <v>516</v>
      </c>
      <c r="D62" s="215"/>
      <c r="E62" s="214">
        <v>723749</v>
      </c>
      <c r="F62" s="214">
        <v>723749</v>
      </c>
      <c r="G62" s="213">
        <v>723749</v>
      </c>
    </row>
    <row r="63" spans="1:7" ht="25.5" outlineLevel="3" x14ac:dyDescent="0.25">
      <c r="A63" s="155" t="s">
        <v>515</v>
      </c>
      <c r="B63" s="211"/>
      <c r="C63" s="212" t="s">
        <v>514</v>
      </c>
      <c r="D63" s="211"/>
      <c r="E63" s="210">
        <v>723749</v>
      </c>
      <c r="F63" s="210">
        <v>723749</v>
      </c>
      <c r="G63" s="209">
        <v>723749</v>
      </c>
    </row>
    <row r="64" spans="1:7" outlineLevel="4" x14ac:dyDescent="0.25">
      <c r="A64" s="150" t="s">
        <v>433</v>
      </c>
      <c r="B64" s="207"/>
      <c r="C64" s="208" t="s">
        <v>514</v>
      </c>
      <c r="D64" s="208" t="s">
        <v>431</v>
      </c>
      <c r="E64" s="206">
        <v>723749</v>
      </c>
      <c r="F64" s="206">
        <v>723749</v>
      </c>
      <c r="G64" s="205">
        <v>723749</v>
      </c>
    </row>
    <row r="65" spans="1:7" ht="25.5" outlineLevel="2" x14ac:dyDescent="0.25">
      <c r="A65" s="217" t="s">
        <v>485</v>
      </c>
      <c r="B65" s="215"/>
      <c r="C65" s="216" t="s">
        <v>484</v>
      </c>
      <c r="D65" s="215"/>
      <c r="E65" s="214">
        <v>494561</v>
      </c>
      <c r="F65" s="214">
        <v>647061</v>
      </c>
      <c r="G65" s="213">
        <v>647061</v>
      </c>
    </row>
    <row r="66" spans="1:7" ht="63.75" outlineLevel="3" x14ac:dyDescent="0.25">
      <c r="A66" s="155" t="s">
        <v>483</v>
      </c>
      <c r="B66" s="211"/>
      <c r="C66" s="212" t="s">
        <v>482</v>
      </c>
      <c r="D66" s="211"/>
      <c r="E66" s="210">
        <v>305000</v>
      </c>
      <c r="F66" s="210">
        <v>457500</v>
      </c>
      <c r="G66" s="209">
        <v>457500</v>
      </c>
    </row>
    <row r="67" spans="1:7" outlineLevel="4" x14ac:dyDescent="0.25">
      <c r="A67" s="150" t="s">
        <v>473</v>
      </c>
      <c r="B67" s="207"/>
      <c r="C67" s="208" t="s">
        <v>482</v>
      </c>
      <c r="D67" s="208" t="s">
        <v>471</v>
      </c>
      <c r="E67" s="206">
        <v>0</v>
      </c>
      <c r="F67" s="206">
        <v>457500</v>
      </c>
      <c r="G67" s="205">
        <v>457500</v>
      </c>
    </row>
    <row r="68" spans="1:7" outlineLevel="4" x14ac:dyDescent="0.25">
      <c r="A68" s="150" t="s">
        <v>433</v>
      </c>
      <c r="B68" s="207"/>
      <c r="C68" s="208" t="s">
        <v>482</v>
      </c>
      <c r="D68" s="208" t="s">
        <v>431</v>
      </c>
      <c r="E68" s="206">
        <v>305000</v>
      </c>
      <c r="F68" s="206">
        <v>0</v>
      </c>
      <c r="G68" s="205">
        <v>0</v>
      </c>
    </row>
    <row r="69" spans="1:7" ht="25.5" outlineLevel="3" x14ac:dyDescent="0.25">
      <c r="A69" s="155" t="s">
        <v>481</v>
      </c>
      <c r="B69" s="211"/>
      <c r="C69" s="212" t="s">
        <v>480</v>
      </c>
      <c r="D69" s="211"/>
      <c r="E69" s="210">
        <v>189561</v>
      </c>
      <c r="F69" s="210">
        <v>189561</v>
      </c>
      <c r="G69" s="209">
        <v>189561</v>
      </c>
    </row>
    <row r="70" spans="1:7" outlineLevel="4" x14ac:dyDescent="0.25">
      <c r="A70" s="150" t="s">
        <v>433</v>
      </c>
      <c r="B70" s="207"/>
      <c r="C70" s="208" t="s">
        <v>480</v>
      </c>
      <c r="D70" s="208" t="s">
        <v>431</v>
      </c>
      <c r="E70" s="206">
        <v>189561</v>
      </c>
      <c r="F70" s="206">
        <v>189561</v>
      </c>
      <c r="G70" s="205">
        <v>189561</v>
      </c>
    </row>
    <row r="71" spans="1:7" ht="25.5" outlineLevel="2" x14ac:dyDescent="0.25">
      <c r="A71" s="217" t="s">
        <v>442</v>
      </c>
      <c r="B71" s="215"/>
      <c r="C71" s="216" t="s">
        <v>441</v>
      </c>
      <c r="D71" s="215"/>
      <c r="E71" s="214">
        <v>8362226.3600000003</v>
      </c>
      <c r="F71" s="214">
        <v>8478726.3599999994</v>
      </c>
      <c r="G71" s="213">
        <v>8570726.3599999994</v>
      </c>
    </row>
    <row r="72" spans="1:7" ht="38.25" outlineLevel="3" x14ac:dyDescent="0.25">
      <c r="A72" s="155" t="s">
        <v>113</v>
      </c>
      <c r="B72" s="211"/>
      <c r="C72" s="212" t="s">
        <v>734</v>
      </c>
      <c r="D72" s="211"/>
      <c r="E72" s="210">
        <v>702200</v>
      </c>
      <c r="F72" s="210">
        <v>730300</v>
      </c>
      <c r="G72" s="209">
        <v>730300</v>
      </c>
    </row>
    <row r="73" spans="1:7" ht="25.5" outlineLevel="4" x14ac:dyDescent="0.25">
      <c r="A73" s="150" t="s">
        <v>389</v>
      </c>
      <c r="B73" s="207"/>
      <c r="C73" s="208" t="s">
        <v>734</v>
      </c>
      <c r="D73" s="208" t="s">
        <v>386</v>
      </c>
      <c r="E73" s="206">
        <v>702200</v>
      </c>
      <c r="F73" s="206">
        <v>730300</v>
      </c>
      <c r="G73" s="205">
        <v>730300</v>
      </c>
    </row>
    <row r="74" spans="1:7" ht="89.25" outlineLevel="3" x14ac:dyDescent="0.25">
      <c r="A74" s="155" t="s">
        <v>513</v>
      </c>
      <c r="B74" s="211"/>
      <c r="C74" s="212" t="s">
        <v>512</v>
      </c>
      <c r="D74" s="211"/>
      <c r="E74" s="210">
        <v>2210900</v>
      </c>
      <c r="F74" s="210">
        <v>2299300</v>
      </c>
      <c r="G74" s="209">
        <v>2391300</v>
      </c>
    </row>
    <row r="75" spans="1:7" outlineLevel="4" x14ac:dyDescent="0.25">
      <c r="A75" s="150" t="s">
        <v>473</v>
      </c>
      <c r="B75" s="207"/>
      <c r="C75" s="208" t="s">
        <v>512</v>
      </c>
      <c r="D75" s="208" t="s">
        <v>471</v>
      </c>
      <c r="E75" s="206">
        <v>17687.2</v>
      </c>
      <c r="F75" s="206">
        <v>18394.400000000001</v>
      </c>
      <c r="G75" s="205">
        <v>19130.400000000001</v>
      </c>
    </row>
    <row r="76" spans="1:7" outlineLevel="4" x14ac:dyDescent="0.25">
      <c r="A76" s="150" t="s">
        <v>433</v>
      </c>
      <c r="B76" s="207"/>
      <c r="C76" s="208" t="s">
        <v>512</v>
      </c>
      <c r="D76" s="208" t="s">
        <v>431</v>
      </c>
      <c r="E76" s="206">
        <v>2193212.7999999998</v>
      </c>
      <c r="F76" s="206">
        <v>2280905.6</v>
      </c>
      <c r="G76" s="205">
        <v>2372169.6</v>
      </c>
    </row>
    <row r="77" spans="1:7" ht="38.25" outlineLevel="3" x14ac:dyDescent="0.25">
      <c r="A77" s="155" t="s">
        <v>440</v>
      </c>
      <c r="B77" s="211"/>
      <c r="C77" s="212" t="s">
        <v>439</v>
      </c>
      <c r="D77" s="211"/>
      <c r="E77" s="210">
        <v>129500</v>
      </c>
      <c r="F77" s="210">
        <v>129500</v>
      </c>
      <c r="G77" s="209">
        <v>129500</v>
      </c>
    </row>
    <row r="78" spans="1:7" outlineLevel="4" x14ac:dyDescent="0.25">
      <c r="A78" s="150" t="s">
        <v>433</v>
      </c>
      <c r="B78" s="207"/>
      <c r="C78" s="208" t="s">
        <v>439</v>
      </c>
      <c r="D78" s="208" t="s">
        <v>431</v>
      </c>
      <c r="E78" s="206">
        <v>129500</v>
      </c>
      <c r="F78" s="206">
        <v>129500</v>
      </c>
      <c r="G78" s="205">
        <v>129500</v>
      </c>
    </row>
    <row r="79" spans="1:7" ht="25.5" outlineLevel="3" x14ac:dyDescent="0.25">
      <c r="A79" s="155" t="s">
        <v>438</v>
      </c>
      <c r="B79" s="211"/>
      <c r="C79" s="212" t="s">
        <v>437</v>
      </c>
      <c r="D79" s="211"/>
      <c r="E79" s="210">
        <v>1008000</v>
      </c>
      <c r="F79" s="210">
        <v>1008000</v>
      </c>
      <c r="G79" s="209">
        <v>1008000</v>
      </c>
    </row>
    <row r="80" spans="1:7" outlineLevel="4" x14ac:dyDescent="0.25">
      <c r="A80" s="150" t="s">
        <v>433</v>
      </c>
      <c r="B80" s="207"/>
      <c r="C80" s="208" t="s">
        <v>437</v>
      </c>
      <c r="D80" s="208" t="s">
        <v>431</v>
      </c>
      <c r="E80" s="206">
        <v>1008000</v>
      </c>
      <c r="F80" s="206">
        <v>1008000</v>
      </c>
      <c r="G80" s="205">
        <v>1008000</v>
      </c>
    </row>
    <row r="81" spans="1:7" ht="63.75" outlineLevel="3" x14ac:dyDescent="0.25">
      <c r="A81" s="155" t="s">
        <v>436</v>
      </c>
      <c r="B81" s="211"/>
      <c r="C81" s="212" t="s">
        <v>435</v>
      </c>
      <c r="D81" s="211"/>
      <c r="E81" s="210">
        <v>1719708</v>
      </c>
      <c r="F81" s="210">
        <v>1719708</v>
      </c>
      <c r="G81" s="209">
        <v>1719708</v>
      </c>
    </row>
    <row r="82" spans="1:7" outlineLevel="4" x14ac:dyDescent="0.25">
      <c r="A82" s="150" t="s">
        <v>433</v>
      </c>
      <c r="B82" s="207"/>
      <c r="C82" s="208" t="s">
        <v>435</v>
      </c>
      <c r="D82" s="208" t="s">
        <v>431</v>
      </c>
      <c r="E82" s="206">
        <v>1719708</v>
      </c>
      <c r="F82" s="206">
        <v>1719708</v>
      </c>
      <c r="G82" s="205">
        <v>1719708</v>
      </c>
    </row>
    <row r="83" spans="1:7" outlineLevel="3" x14ac:dyDescent="0.25">
      <c r="A83" s="155" t="s">
        <v>434</v>
      </c>
      <c r="B83" s="211"/>
      <c r="C83" s="212" t="s">
        <v>432</v>
      </c>
      <c r="D83" s="211"/>
      <c r="E83" s="210">
        <v>575000</v>
      </c>
      <c r="F83" s="210">
        <v>575000</v>
      </c>
      <c r="G83" s="209">
        <v>575000</v>
      </c>
    </row>
    <row r="84" spans="1:7" outlineLevel="4" x14ac:dyDescent="0.25">
      <c r="A84" s="150" t="s">
        <v>433</v>
      </c>
      <c r="B84" s="207"/>
      <c r="C84" s="208" t="s">
        <v>432</v>
      </c>
      <c r="D84" s="208" t="s">
        <v>431</v>
      </c>
      <c r="E84" s="206">
        <v>575000</v>
      </c>
      <c r="F84" s="206">
        <v>575000</v>
      </c>
      <c r="G84" s="205">
        <v>575000</v>
      </c>
    </row>
    <row r="85" spans="1:7" ht="38.25" outlineLevel="3" x14ac:dyDescent="0.25">
      <c r="A85" s="155" t="s">
        <v>733</v>
      </c>
      <c r="B85" s="211"/>
      <c r="C85" s="212" t="s">
        <v>732</v>
      </c>
      <c r="D85" s="211"/>
      <c r="E85" s="210">
        <v>1643773.8</v>
      </c>
      <c r="F85" s="210">
        <v>1643773.8</v>
      </c>
      <c r="G85" s="209">
        <v>1643773.8</v>
      </c>
    </row>
    <row r="86" spans="1:7" ht="25.5" outlineLevel="4" x14ac:dyDescent="0.25">
      <c r="A86" s="150" t="s">
        <v>389</v>
      </c>
      <c r="B86" s="207"/>
      <c r="C86" s="208" t="s">
        <v>732</v>
      </c>
      <c r="D86" s="208" t="s">
        <v>386</v>
      </c>
      <c r="E86" s="206">
        <v>1643773.8</v>
      </c>
      <c r="F86" s="206">
        <v>1643773.8</v>
      </c>
      <c r="G86" s="205">
        <v>1643773.8</v>
      </c>
    </row>
    <row r="87" spans="1:7" ht="51" outlineLevel="3" x14ac:dyDescent="0.25">
      <c r="A87" s="155" t="s">
        <v>731</v>
      </c>
      <c r="B87" s="211"/>
      <c r="C87" s="212" t="s">
        <v>730</v>
      </c>
      <c r="D87" s="211"/>
      <c r="E87" s="210">
        <v>373144.56</v>
      </c>
      <c r="F87" s="210">
        <v>373144.56</v>
      </c>
      <c r="G87" s="209">
        <v>373144.56</v>
      </c>
    </row>
    <row r="88" spans="1:7" ht="25.5" outlineLevel="4" x14ac:dyDescent="0.25">
      <c r="A88" s="150" t="s">
        <v>389</v>
      </c>
      <c r="B88" s="207"/>
      <c r="C88" s="208" t="s">
        <v>730</v>
      </c>
      <c r="D88" s="208" t="s">
        <v>386</v>
      </c>
      <c r="E88" s="206">
        <v>373144.56</v>
      </c>
      <c r="F88" s="206">
        <v>373144.56</v>
      </c>
      <c r="G88" s="205">
        <v>373144.56</v>
      </c>
    </row>
    <row r="89" spans="1:7" outlineLevel="2" x14ac:dyDescent="0.25">
      <c r="A89" s="217" t="s">
        <v>729</v>
      </c>
      <c r="B89" s="215"/>
      <c r="C89" s="216" t="s">
        <v>728</v>
      </c>
      <c r="D89" s="215"/>
      <c r="E89" s="214">
        <v>358360</v>
      </c>
      <c r="F89" s="214">
        <v>358360</v>
      </c>
      <c r="G89" s="213">
        <v>358360</v>
      </c>
    </row>
    <row r="90" spans="1:7" outlineLevel="3" x14ac:dyDescent="0.25">
      <c r="A90" s="155" t="s">
        <v>727</v>
      </c>
      <c r="B90" s="211"/>
      <c r="C90" s="212" t="s">
        <v>726</v>
      </c>
      <c r="D90" s="211"/>
      <c r="E90" s="210">
        <v>358360</v>
      </c>
      <c r="F90" s="210">
        <v>358360</v>
      </c>
      <c r="G90" s="209">
        <v>358360</v>
      </c>
    </row>
    <row r="91" spans="1:7" ht="25.5" outlineLevel="4" x14ac:dyDescent="0.25">
      <c r="A91" s="150" t="s">
        <v>389</v>
      </c>
      <c r="B91" s="207"/>
      <c r="C91" s="208" t="s">
        <v>726</v>
      </c>
      <c r="D91" s="208" t="s">
        <v>386</v>
      </c>
      <c r="E91" s="206">
        <v>358360</v>
      </c>
      <c r="F91" s="206">
        <v>358360</v>
      </c>
      <c r="G91" s="205">
        <v>358360</v>
      </c>
    </row>
    <row r="92" spans="1:7" ht="30.75" thickBot="1" x14ac:dyDescent="0.3">
      <c r="A92" s="228" t="s">
        <v>511</v>
      </c>
      <c r="B92" s="226"/>
      <c r="C92" s="227" t="s">
        <v>510</v>
      </c>
      <c r="D92" s="226"/>
      <c r="E92" s="225">
        <v>69394452.519999996</v>
      </c>
      <c r="F92" s="225">
        <v>46690650.68</v>
      </c>
      <c r="G92" s="224">
        <v>46692550.68</v>
      </c>
    </row>
    <row r="93" spans="1:7" outlineLevel="1" x14ac:dyDescent="0.25">
      <c r="A93" s="222" t="s">
        <v>688</v>
      </c>
      <c r="B93" s="220"/>
      <c r="C93" s="221" t="s">
        <v>687</v>
      </c>
      <c r="D93" s="220"/>
      <c r="E93" s="219">
        <v>8827677.6300000008</v>
      </c>
      <c r="F93" s="219">
        <v>3903432</v>
      </c>
      <c r="G93" s="218">
        <v>3903432</v>
      </c>
    </row>
    <row r="94" spans="1:7" ht="25.5" outlineLevel="2" x14ac:dyDescent="0.25">
      <c r="A94" s="217" t="s">
        <v>686</v>
      </c>
      <c r="B94" s="215"/>
      <c r="C94" s="216" t="s">
        <v>685</v>
      </c>
      <c r="D94" s="215"/>
      <c r="E94" s="214">
        <v>8827677.6300000008</v>
      </c>
      <c r="F94" s="214">
        <v>3903432</v>
      </c>
      <c r="G94" s="213">
        <v>3903432</v>
      </c>
    </row>
    <row r="95" spans="1:7" ht="25.5" outlineLevel="3" x14ac:dyDescent="0.25">
      <c r="A95" s="155" t="s">
        <v>684</v>
      </c>
      <c r="B95" s="211"/>
      <c r="C95" s="212" t="s">
        <v>683</v>
      </c>
      <c r="D95" s="211"/>
      <c r="E95" s="210">
        <v>8827677.6300000008</v>
      </c>
      <c r="F95" s="210">
        <v>3903432</v>
      </c>
      <c r="G95" s="209">
        <v>3903432</v>
      </c>
    </row>
    <row r="96" spans="1:7" outlineLevel="4" x14ac:dyDescent="0.25">
      <c r="A96" s="150" t="s">
        <v>473</v>
      </c>
      <c r="B96" s="207"/>
      <c r="C96" s="208" t="s">
        <v>683</v>
      </c>
      <c r="D96" s="208" t="s">
        <v>471</v>
      </c>
      <c r="E96" s="206">
        <v>4632280</v>
      </c>
      <c r="F96" s="206">
        <v>657280</v>
      </c>
      <c r="G96" s="205">
        <v>657280</v>
      </c>
    </row>
    <row r="97" spans="1:7" ht="25.5" outlineLevel="4" x14ac:dyDescent="0.25">
      <c r="A97" s="150" t="s">
        <v>389</v>
      </c>
      <c r="B97" s="207"/>
      <c r="C97" s="208" t="s">
        <v>683</v>
      </c>
      <c r="D97" s="208" t="s">
        <v>386</v>
      </c>
      <c r="E97" s="206">
        <v>4195397.63</v>
      </c>
      <c r="F97" s="206">
        <v>3246152</v>
      </c>
      <c r="G97" s="205">
        <v>3246152</v>
      </c>
    </row>
    <row r="98" spans="1:7" ht="25.5" outlineLevel="1" x14ac:dyDescent="0.25">
      <c r="A98" s="222" t="s">
        <v>1008</v>
      </c>
      <c r="B98" s="220"/>
      <c r="C98" s="221" t="s">
        <v>1007</v>
      </c>
      <c r="D98" s="220"/>
      <c r="E98" s="219">
        <v>2247559.9900000002</v>
      </c>
      <c r="F98" s="219">
        <v>2247559.9900000002</v>
      </c>
      <c r="G98" s="218">
        <v>2247559.9900000002</v>
      </c>
    </row>
    <row r="99" spans="1:7" ht="25.5" outlineLevel="2" x14ac:dyDescent="0.25">
      <c r="A99" s="217" t="s">
        <v>1006</v>
      </c>
      <c r="B99" s="215"/>
      <c r="C99" s="216" t="s">
        <v>1005</v>
      </c>
      <c r="D99" s="215"/>
      <c r="E99" s="214">
        <v>2247559.9900000002</v>
      </c>
      <c r="F99" s="214">
        <v>2247559.9900000002</v>
      </c>
      <c r="G99" s="213">
        <v>2247559.9900000002</v>
      </c>
    </row>
    <row r="100" spans="1:7" outlineLevel="3" x14ac:dyDescent="0.25">
      <c r="A100" s="155" t="s">
        <v>1004</v>
      </c>
      <c r="B100" s="211"/>
      <c r="C100" s="212" t="s">
        <v>1003</v>
      </c>
      <c r="D100" s="211"/>
      <c r="E100" s="210">
        <v>2043599.99</v>
      </c>
      <c r="F100" s="210">
        <v>2043599.99</v>
      </c>
      <c r="G100" s="209">
        <v>2043599.99</v>
      </c>
    </row>
    <row r="101" spans="1:7" outlineLevel="4" x14ac:dyDescent="0.25">
      <c r="A101" s="150" t="s">
        <v>473</v>
      </c>
      <c r="B101" s="207"/>
      <c r="C101" s="208" t="s">
        <v>1003</v>
      </c>
      <c r="D101" s="208" t="s">
        <v>471</v>
      </c>
      <c r="E101" s="206">
        <v>2043599.99</v>
      </c>
      <c r="F101" s="206">
        <v>2043599.99</v>
      </c>
      <c r="G101" s="205">
        <v>2043599.99</v>
      </c>
    </row>
    <row r="102" spans="1:7" outlineLevel="3" x14ac:dyDescent="0.25">
      <c r="A102" s="155" t="s">
        <v>1002</v>
      </c>
      <c r="B102" s="211"/>
      <c r="C102" s="212" t="s">
        <v>1001</v>
      </c>
      <c r="D102" s="211"/>
      <c r="E102" s="210">
        <v>203960</v>
      </c>
      <c r="F102" s="210">
        <v>203960</v>
      </c>
      <c r="G102" s="209">
        <v>203960</v>
      </c>
    </row>
    <row r="103" spans="1:7" outlineLevel="4" x14ac:dyDescent="0.25">
      <c r="A103" s="150" t="s">
        <v>473</v>
      </c>
      <c r="B103" s="207"/>
      <c r="C103" s="208" t="s">
        <v>1001</v>
      </c>
      <c r="D103" s="208" t="s">
        <v>471</v>
      </c>
      <c r="E103" s="206">
        <v>203960</v>
      </c>
      <c r="F103" s="206">
        <v>203960</v>
      </c>
      <c r="G103" s="205">
        <v>203960</v>
      </c>
    </row>
    <row r="104" spans="1:7" outlineLevel="1" x14ac:dyDescent="0.25">
      <c r="A104" s="222" t="s">
        <v>509</v>
      </c>
      <c r="B104" s="220"/>
      <c r="C104" s="221" t="s">
        <v>508</v>
      </c>
      <c r="D104" s="220"/>
      <c r="E104" s="219">
        <v>32804480.52</v>
      </c>
      <c r="F104" s="219">
        <v>10411107.67</v>
      </c>
      <c r="G104" s="218">
        <v>10413007.67</v>
      </c>
    </row>
    <row r="105" spans="1:7" outlineLevel="2" x14ac:dyDescent="0.25">
      <c r="A105" s="217" t="s">
        <v>855</v>
      </c>
      <c r="B105" s="215"/>
      <c r="C105" s="216" t="s">
        <v>854</v>
      </c>
      <c r="D105" s="215"/>
      <c r="E105" s="214">
        <v>3491086.33</v>
      </c>
      <c r="F105" s="214">
        <v>3491086.33</v>
      </c>
      <c r="G105" s="213">
        <v>3491086.33</v>
      </c>
    </row>
    <row r="106" spans="1:7" outlineLevel="3" x14ac:dyDescent="0.25">
      <c r="A106" s="155" t="s">
        <v>853</v>
      </c>
      <c r="B106" s="211"/>
      <c r="C106" s="212" t="s">
        <v>852</v>
      </c>
      <c r="D106" s="211"/>
      <c r="E106" s="210">
        <v>3176753</v>
      </c>
      <c r="F106" s="210">
        <v>3176753</v>
      </c>
      <c r="G106" s="209">
        <v>3176753</v>
      </c>
    </row>
    <row r="107" spans="1:7" outlineLevel="4" x14ac:dyDescent="0.25">
      <c r="A107" s="150" t="s">
        <v>473</v>
      </c>
      <c r="B107" s="207"/>
      <c r="C107" s="208" t="s">
        <v>852</v>
      </c>
      <c r="D107" s="208" t="s">
        <v>471</v>
      </c>
      <c r="E107" s="206">
        <v>3176753</v>
      </c>
      <c r="F107" s="206">
        <v>3176753</v>
      </c>
      <c r="G107" s="205">
        <v>3176753</v>
      </c>
    </row>
    <row r="108" spans="1:7" outlineLevel="3" x14ac:dyDescent="0.25">
      <c r="A108" s="155" t="s">
        <v>851</v>
      </c>
      <c r="B108" s="211"/>
      <c r="C108" s="212" t="s">
        <v>850</v>
      </c>
      <c r="D108" s="211"/>
      <c r="E108" s="210">
        <v>314333.33</v>
      </c>
      <c r="F108" s="210">
        <v>314333.33</v>
      </c>
      <c r="G108" s="209">
        <v>314333.33</v>
      </c>
    </row>
    <row r="109" spans="1:7" outlineLevel="4" x14ac:dyDescent="0.25">
      <c r="A109" s="150" t="s">
        <v>473</v>
      </c>
      <c r="B109" s="207"/>
      <c r="C109" s="208" t="s">
        <v>850</v>
      </c>
      <c r="D109" s="208" t="s">
        <v>471</v>
      </c>
      <c r="E109" s="206">
        <v>314333.33</v>
      </c>
      <c r="F109" s="206">
        <v>314333.33</v>
      </c>
      <c r="G109" s="205">
        <v>314333.33</v>
      </c>
    </row>
    <row r="110" spans="1:7" outlineLevel="2" x14ac:dyDescent="0.25">
      <c r="A110" s="217" t="s">
        <v>507</v>
      </c>
      <c r="B110" s="215"/>
      <c r="C110" s="216" t="s">
        <v>506</v>
      </c>
      <c r="D110" s="215"/>
      <c r="E110" s="214">
        <v>191474.85</v>
      </c>
      <c r="F110" s="214">
        <v>148300</v>
      </c>
      <c r="G110" s="213">
        <v>150200</v>
      </c>
    </row>
    <row r="111" spans="1:7" outlineLevel="3" x14ac:dyDescent="0.25">
      <c r="A111" s="155" t="s">
        <v>849</v>
      </c>
      <c r="B111" s="211"/>
      <c r="C111" s="212" t="s">
        <v>848</v>
      </c>
      <c r="D111" s="211"/>
      <c r="E111" s="210">
        <v>101900</v>
      </c>
      <c r="F111" s="210">
        <v>101900</v>
      </c>
      <c r="G111" s="209">
        <v>101900</v>
      </c>
    </row>
    <row r="112" spans="1:7" outlineLevel="4" x14ac:dyDescent="0.25">
      <c r="A112" s="150" t="s">
        <v>473</v>
      </c>
      <c r="B112" s="207"/>
      <c r="C112" s="208" t="s">
        <v>848</v>
      </c>
      <c r="D112" s="208" t="s">
        <v>471</v>
      </c>
      <c r="E112" s="206">
        <v>101900</v>
      </c>
      <c r="F112" s="206">
        <v>101900</v>
      </c>
      <c r="G112" s="205">
        <v>101900</v>
      </c>
    </row>
    <row r="113" spans="1:7" ht="38.25" outlineLevel="3" x14ac:dyDescent="0.25">
      <c r="A113" s="155" t="s">
        <v>847</v>
      </c>
      <c r="B113" s="211"/>
      <c r="C113" s="212" t="s">
        <v>846</v>
      </c>
      <c r="D113" s="211"/>
      <c r="E113" s="210">
        <v>44974.85</v>
      </c>
      <c r="F113" s="210">
        <v>0</v>
      </c>
      <c r="G113" s="209">
        <v>0</v>
      </c>
    </row>
    <row r="114" spans="1:7" outlineLevel="4" x14ac:dyDescent="0.25">
      <c r="A114" s="150" t="s">
        <v>473</v>
      </c>
      <c r="B114" s="207"/>
      <c r="C114" s="208" t="s">
        <v>846</v>
      </c>
      <c r="D114" s="208" t="s">
        <v>471</v>
      </c>
      <c r="E114" s="206">
        <v>44974.85</v>
      </c>
      <c r="F114" s="206">
        <v>0</v>
      </c>
      <c r="G114" s="205">
        <v>0</v>
      </c>
    </row>
    <row r="115" spans="1:7" outlineLevel="3" x14ac:dyDescent="0.25">
      <c r="A115" s="155" t="s">
        <v>57</v>
      </c>
      <c r="B115" s="211"/>
      <c r="C115" s="212" t="s">
        <v>503</v>
      </c>
      <c r="D115" s="211"/>
      <c r="E115" s="210">
        <v>44600</v>
      </c>
      <c r="F115" s="210">
        <v>46400</v>
      </c>
      <c r="G115" s="209">
        <v>48300</v>
      </c>
    </row>
    <row r="116" spans="1:7" ht="38.25" outlineLevel="4" x14ac:dyDescent="0.25">
      <c r="A116" s="150" t="s">
        <v>505</v>
      </c>
      <c r="B116" s="207"/>
      <c r="C116" s="208" t="s">
        <v>503</v>
      </c>
      <c r="D116" s="208" t="s">
        <v>504</v>
      </c>
      <c r="E116" s="206">
        <v>600</v>
      </c>
      <c r="F116" s="206">
        <v>700</v>
      </c>
      <c r="G116" s="205">
        <v>800</v>
      </c>
    </row>
    <row r="117" spans="1:7" outlineLevel="4" x14ac:dyDescent="0.25">
      <c r="A117" s="150" t="s">
        <v>473</v>
      </c>
      <c r="B117" s="207"/>
      <c r="C117" s="208" t="s">
        <v>503</v>
      </c>
      <c r="D117" s="208" t="s">
        <v>471</v>
      </c>
      <c r="E117" s="206">
        <v>44000</v>
      </c>
      <c r="F117" s="206">
        <v>45700</v>
      </c>
      <c r="G117" s="205">
        <v>47500</v>
      </c>
    </row>
    <row r="118" spans="1:7" outlineLevel="2" x14ac:dyDescent="0.25">
      <c r="A118" s="217" t="s">
        <v>845</v>
      </c>
      <c r="B118" s="215"/>
      <c r="C118" s="216" t="s">
        <v>844</v>
      </c>
      <c r="D118" s="215"/>
      <c r="E118" s="214">
        <v>18742162.52</v>
      </c>
      <c r="F118" s="214">
        <v>3891964.52</v>
      </c>
      <c r="G118" s="213">
        <v>3891964.52</v>
      </c>
    </row>
    <row r="119" spans="1:7" outlineLevel="3" x14ac:dyDescent="0.25">
      <c r="A119" s="155" t="s">
        <v>843</v>
      </c>
      <c r="B119" s="211"/>
      <c r="C119" s="212" t="s">
        <v>842</v>
      </c>
      <c r="D119" s="211"/>
      <c r="E119" s="210">
        <v>3097349</v>
      </c>
      <c r="F119" s="210">
        <v>2994807</v>
      </c>
      <c r="G119" s="209">
        <v>2994807</v>
      </c>
    </row>
    <row r="120" spans="1:7" outlineLevel="4" x14ac:dyDescent="0.25">
      <c r="A120" s="150" t="s">
        <v>473</v>
      </c>
      <c r="B120" s="207"/>
      <c r="C120" s="208" t="s">
        <v>842</v>
      </c>
      <c r="D120" s="208" t="s">
        <v>471</v>
      </c>
      <c r="E120" s="206">
        <v>3097349</v>
      </c>
      <c r="F120" s="206">
        <v>2994807</v>
      </c>
      <c r="G120" s="205">
        <v>2994807</v>
      </c>
    </row>
    <row r="121" spans="1:7" ht="25.5" outlineLevel="3" x14ac:dyDescent="0.25">
      <c r="A121" s="155" t="s">
        <v>841</v>
      </c>
      <c r="B121" s="211"/>
      <c r="C121" s="212" t="s">
        <v>840</v>
      </c>
      <c r="D121" s="211"/>
      <c r="E121" s="210">
        <v>10696423</v>
      </c>
      <c r="F121" s="210">
        <v>0</v>
      </c>
      <c r="G121" s="209">
        <v>0</v>
      </c>
    </row>
    <row r="122" spans="1:7" outlineLevel="4" x14ac:dyDescent="0.25">
      <c r="A122" s="150" t="s">
        <v>473</v>
      </c>
      <c r="B122" s="207"/>
      <c r="C122" s="208" t="s">
        <v>840</v>
      </c>
      <c r="D122" s="208" t="s">
        <v>471</v>
      </c>
      <c r="E122" s="206">
        <v>10696423</v>
      </c>
      <c r="F122" s="206">
        <v>0</v>
      </c>
      <c r="G122" s="205">
        <v>0</v>
      </c>
    </row>
    <row r="123" spans="1:7" outlineLevel="3" x14ac:dyDescent="0.25">
      <c r="A123" s="155" t="s">
        <v>839</v>
      </c>
      <c r="B123" s="211"/>
      <c r="C123" s="212" t="s">
        <v>838</v>
      </c>
      <c r="D123" s="211"/>
      <c r="E123" s="210">
        <v>280000</v>
      </c>
      <c r="F123" s="210">
        <v>0</v>
      </c>
      <c r="G123" s="209">
        <v>0</v>
      </c>
    </row>
    <row r="124" spans="1:7" outlineLevel="4" x14ac:dyDescent="0.25">
      <c r="A124" s="150" t="s">
        <v>473</v>
      </c>
      <c r="B124" s="207"/>
      <c r="C124" s="208" t="s">
        <v>838</v>
      </c>
      <c r="D124" s="208" t="s">
        <v>471</v>
      </c>
      <c r="E124" s="206">
        <v>280000</v>
      </c>
      <c r="F124" s="206">
        <v>0</v>
      </c>
      <c r="G124" s="205">
        <v>0</v>
      </c>
    </row>
    <row r="125" spans="1:7" outlineLevel="3" x14ac:dyDescent="0.25">
      <c r="A125" s="155" t="s">
        <v>837</v>
      </c>
      <c r="B125" s="211"/>
      <c r="C125" s="212" t="s">
        <v>836</v>
      </c>
      <c r="D125" s="211"/>
      <c r="E125" s="210">
        <v>113305</v>
      </c>
      <c r="F125" s="210">
        <v>113305</v>
      </c>
      <c r="G125" s="209">
        <v>113305</v>
      </c>
    </row>
    <row r="126" spans="1:7" outlineLevel="4" x14ac:dyDescent="0.25">
      <c r="A126" s="150" t="s">
        <v>473</v>
      </c>
      <c r="B126" s="207"/>
      <c r="C126" s="208" t="s">
        <v>836</v>
      </c>
      <c r="D126" s="208" t="s">
        <v>471</v>
      </c>
      <c r="E126" s="206">
        <v>113305</v>
      </c>
      <c r="F126" s="206">
        <v>113305</v>
      </c>
      <c r="G126" s="205">
        <v>113305</v>
      </c>
    </row>
    <row r="127" spans="1:7" outlineLevel="3" x14ac:dyDescent="0.25">
      <c r="A127" s="155" t="s">
        <v>835</v>
      </c>
      <c r="B127" s="211"/>
      <c r="C127" s="212" t="s">
        <v>834</v>
      </c>
      <c r="D127" s="211"/>
      <c r="E127" s="210">
        <v>403658</v>
      </c>
      <c r="F127" s="210">
        <v>0</v>
      </c>
      <c r="G127" s="209">
        <v>0</v>
      </c>
    </row>
    <row r="128" spans="1:7" outlineLevel="4" x14ac:dyDescent="0.25">
      <c r="A128" s="150" t="s">
        <v>473</v>
      </c>
      <c r="B128" s="207"/>
      <c r="C128" s="208" t="s">
        <v>834</v>
      </c>
      <c r="D128" s="208" t="s">
        <v>471</v>
      </c>
      <c r="E128" s="206">
        <v>403658</v>
      </c>
      <c r="F128" s="206">
        <v>0</v>
      </c>
      <c r="G128" s="205">
        <v>0</v>
      </c>
    </row>
    <row r="129" spans="1:7" outlineLevel="3" x14ac:dyDescent="0.25">
      <c r="A129" s="155" t="s">
        <v>833</v>
      </c>
      <c r="B129" s="211"/>
      <c r="C129" s="212" t="s">
        <v>832</v>
      </c>
      <c r="D129" s="211"/>
      <c r="E129" s="210">
        <v>783852.52</v>
      </c>
      <c r="F129" s="210">
        <v>783852.52</v>
      </c>
      <c r="G129" s="209">
        <v>783852.52</v>
      </c>
    </row>
    <row r="130" spans="1:7" outlineLevel="4" x14ac:dyDescent="0.25">
      <c r="A130" s="150" t="s">
        <v>473</v>
      </c>
      <c r="B130" s="207"/>
      <c r="C130" s="208" t="s">
        <v>832</v>
      </c>
      <c r="D130" s="208" t="s">
        <v>471</v>
      </c>
      <c r="E130" s="206">
        <v>783852.52</v>
      </c>
      <c r="F130" s="206">
        <v>783852.52</v>
      </c>
      <c r="G130" s="205">
        <v>783852.52</v>
      </c>
    </row>
    <row r="131" spans="1:7" outlineLevel="3" x14ac:dyDescent="0.25">
      <c r="A131" s="155" t="s">
        <v>831</v>
      </c>
      <c r="B131" s="211"/>
      <c r="C131" s="212" t="s">
        <v>830</v>
      </c>
      <c r="D131" s="211"/>
      <c r="E131" s="210">
        <v>367575</v>
      </c>
      <c r="F131" s="210">
        <v>0</v>
      </c>
      <c r="G131" s="209">
        <v>0</v>
      </c>
    </row>
    <row r="132" spans="1:7" outlineLevel="4" x14ac:dyDescent="0.25">
      <c r="A132" s="150" t="s">
        <v>473</v>
      </c>
      <c r="B132" s="207"/>
      <c r="C132" s="208" t="s">
        <v>830</v>
      </c>
      <c r="D132" s="208" t="s">
        <v>471</v>
      </c>
      <c r="E132" s="206">
        <v>367575</v>
      </c>
      <c r="F132" s="206">
        <v>0</v>
      </c>
      <c r="G132" s="205">
        <v>0</v>
      </c>
    </row>
    <row r="133" spans="1:7" outlineLevel="3" x14ac:dyDescent="0.25">
      <c r="A133" s="155" t="s">
        <v>829</v>
      </c>
      <c r="B133" s="211"/>
      <c r="C133" s="212" t="s">
        <v>828</v>
      </c>
      <c r="D133" s="211"/>
      <c r="E133" s="210">
        <v>3000000</v>
      </c>
      <c r="F133" s="210">
        <v>0</v>
      </c>
      <c r="G133" s="209">
        <v>0</v>
      </c>
    </row>
    <row r="134" spans="1:7" outlineLevel="4" x14ac:dyDescent="0.25">
      <c r="A134" s="150" t="s">
        <v>473</v>
      </c>
      <c r="B134" s="207"/>
      <c r="C134" s="208" t="s">
        <v>828</v>
      </c>
      <c r="D134" s="208" t="s">
        <v>471</v>
      </c>
      <c r="E134" s="206">
        <v>3000000</v>
      </c>
      <c r="F134" s="206">
        <v>0</v>
      </c>
      <c r="G134" s="205">
        <v>0</v>
      </c>
    </row>
    <row r="135" spans="1:7" outlineLevel="2" x14ac:dyDescent="0.25">
      <c r="A135" s="217" t="s">
        <v>827</v>
      </c>
      <c r="B135" s="215"/>
      <c r="C135" s="216" t="s">
        <v>826</v>
      </c>
      <c r="D135" s="215"/>
      <c r="E135" s="214">
        <v>1084000</v>
      </c>
      <c r="F135" s="214">
        <v>1084000</v>
      </c>
      <c r="G135" s="213">
        <v>1084000</v>
      </c>
    </row>
    <row r="136" spans="1:7" outlineLevel="3" x14ac:dyDescent="0.25">
      <c r="A136" s="155" t="s">
        <v>825</v>
      </c>
      <c r="B136" s="211"/>
      <c r="C136" s="212" t="s">
        <v>824</v>
      </c>
      <c r="D136" s="211"/>
      <c r="E136" s="210">
        <v>1084000</v>
      </c>
      <c r="F136" s="210">
        <v>1084000</v>
      </c>
      <c r="G136" s="209">
        <v>1084000</v>
      </c>
    </row>
    <row r="137" spans="1:7" outlineLevel="4" x14ac:dyDescent="0.25">
      <c r="A137" s="150" t="s">
        <v>473</v>
      </c>
      <c r="B137" s="207"/>
      <c r="C137" s="208" t="s">
        <v>824</v>
      </c>
      <c r="D137" s="208" t="s">
        <v>471</v>
      </c>
      <c r="E137" s="206">
        <v>1084000</v>
      </c>
      <c r="F137" s="206">
        <v>1084000</v>
      </c>
      <c r="G137" s="205">
        <v>1084000</v>
      </c>
    </row>
    <row r="138" spans="1:7" outlineLevel="2" x14ac:dyDescent="0.25">
      <c r="A138" s="217" t="s">
        <v>977</v>
      </c>
      <c r="B138" s="215"/>
      <c r="C138" s="216" t="s">
        <v>976</v>
      </c>
      <c r="D138" s="215"/>
      <c r="E138" s="214">
        <v>1795756.82</v>
      </c>
      <c r="F138" s="214">
        <v>1795756.82</v>
      </c>
      <c r="G138" s="213">
        <v>1795756.82</v>
      </c>
    </row>
    <row r="139" spans="1:7" ht="25.5" outlineLevel="3" x14ac:dyDescent="0.25">
      <c r="A139" s="155" t="s">
        <v>129</v>
      </c>
      <c r="B139" s="211"/>
      <c r="C139" s="212" t="s">
        <v>975</v>
      </c>
      <c r="D139" s="211"/>
      <c r="E139" s="210">
        <v>1529270</v>
      </c>
      <c r="F139" s="210">
        <v>1529270</v>
      </c>
      <c r="G139" s="209">
        <v>1529270</v>
      </c>
    </row>
    <row r="140" spans="1:7" ht="38.25" outlineLevel="4" x14ac:dyDescent="0.25">
      <c r="A140" s="150" t="s">
        <v>505</v>
      </c>
      <c r="B140" s="207"/>
      <c r="C140" s="208" t="s">
        <v>975</v>
      </c>
      <c r="D140" s="208" t="s">
        <v>504</v>
      </c>
      <c r="E140" s="206">
        <v>18678.259999999998</v>
      </c>
      <c r="F140" s="206">
        <v>18678.259999999998</v>
      </c>
      <c r="G140" s="205">
        <v>18678.259999999998</v>
      </c>
    </row>
    <row r="141" spans="1:7" outlineLevel="4" x14ac:dyDescent="0.25">
      <c r="A141" s="150" t="s">
        <v>473</v>
      </c>
      <c r="B141" s="207"/>
      <c r="C141" s="208" t="s">
        <v>975</v>
      </c>
      <c r="D141" s="208" t="s">
        <v>471</v>
      </c>
      <c r="E141" s="206">
        <v>1510591.74</v>
      </c>
      <c r="F141" s="206">
        <v>1510591.74</v>
      </c>
      <c r="G141" s="205">
        <v>1510591.74</v>
      </c>
    </row>
    <row r="142" spans="1:7" outlineLevel="3" x14ac:dyDescent="0.25">
      <c r="A142" s="155" t="s">
        <v>974</v>
      </c>
      <c r="B142" s="211"/>
      <c r="C142" s="212" t="s">
        <v>972</v>
      </c>
      <c r="D142" s="211"/>
      <c r="E142" s="210">
        <v>266486.82</v>
      </c>
      <c r="F142" s="210">
        <v>266486.82</v>
      </c>
      <c r="G142" s="209">
        <v>266486.82</v>
      </c>
    </row>
    <row r="143" spans="1:7" outlineLevel="4" x14ac:dyDescent="0.25">
      <c r="A143" s="150" t="s">
        <v>473</v>
      </c>
      <c r="B143" s="207"/>
      <c r="C143" s="208" t="s">
        <v>972</v>
      </c>
      <c r="D143" s="208" t="s">
        <v>471</v>
      </c>
      <c r="E143" s="206">
        <v>266486.82</v>
      </c>
      <c r="F143" s="206">
        <v>266486.82</v>
      </c>
      <c r="G143" s="205">
        <v>266486.82</v>
      </c>
    </row>
    <row r="144" spans="1:7" outlineLevel="2" x14ac:dyDescent="0.25">
      <c r="A144" s="217" t="s">
        <v>873</v>
      </c>
      <c r="B144" s="215"/>
      <c r="C144" s="216" t="s">
        <v>872</v>
      </c>
      <c r="D144" s="215"/>
      <c r="E144" s="214">
        <v>7500000</v>
      </c>
      <c r="F144" s="214">
        <v>0</v>
      </c>
      <c r="G144" s="213">
        <v>0</v>
      </c>
    </row>
    <row r="145" spans="1:7" ht="38.25" outlineLevel="3" x14ac:dyDescent="0.25">
      <c r="A145" s="155" t="s">
        <v>871</v>
      </c>
      <c r="B145" s="211"/>
      <c r="C145" s="212" t="s">
        <v>869</v>
      </c>
      <c r="D145" s="211"/>
      <c r="E145" s="210">
        <v>7500000</v>
      </c>
      <c r="F145" s="210">
        <v>0</v>
      </c>
      <c r="G145" s="209">
        <v>0</v>
      </c>
    </row>
    <row r="146" spans="1:7" outlineLevel="4" x14ac:dyDescent="0.25">
      <c r="A146" s="150" t="s">
        <v>359</v>
      </c>
      <c r="B146" s="207"/>
      <c r="C146" s="208" t="s">
        <v>869</v>
      </c>
      <c r="D146" s="208" t="s">
        <v>356</v>
      </c>
      <c r="E146" s="206">
        <v>7500000</v>
      </c>
      <c r="F146" s="206">
        <v>0</v>
      </c>
      <c r="G146" s="205">
        <v>0</v>
      </c>
    </row>
    <row r="147" spans="1:7" ht="25.5" outlineLevel="1" x14ac:dyDescent="0.25">
      <c r="A147" s="222" t="s">
        <v>1000</v>
      </c>
      <c r="B147" s="220"/>
      <c r="C147" s="221" t="s">
        <v>999</v>
      </c>
      <c r="D147" s="220"/>
      <c r="E147" s="219">
        <v>25514734.379999999</v>
      </c>
      <c r="F147" s="219">
        <v>30128551.02</v>
      </c>
      <c r="G147" s="218">
        <v>30128551.02</v>
      </c>
    </row>
    <row r="148" spans="1:7" outlineLevel="2" x14ac:dyDescent="0.25">
      <c r="A148" s="217" t="s">
        <v>998</v>
      </c>
      <c r="B148" s="215"/>
      <c r="C148" s="216" t="s">
        <v>997</v>
      </c>
      <c r="D148" s="215"/>
      <c r="E148" s="214">
        <v>22977434.41</v>
      </c>
      <c r="F148" s="214">
        <v>27609735.719999999</v>
      </c>
      <c r="G148" s="213">
        <v>27609735.719999999</v>
      </c>
    </row>
    <row r="149" spans="1:7" ht="25.5" outlineLevel="3" x14ac:dyDescent="0.25">
      <c r="A149" s="155" t="s">
        <v>404</v>
      </c>
      <c r="B149" s="211"/>
      <c r="C149" s="212" t="s">
        <v>996</v>
      </c>
      <c r="D149" s="211"/>
      <c r="E149" s="210">
        <v>220000</v>
      </c>
      <c r="F149" s="210">
        <v>0</v>
      </c>
      <c r="G149" s="209">
        <v>0</v>
      </c>
    </row>
    <row r="150" spans="1:7" ht="38.25" outlineLevel="4" x14ac:dyDescent="0.25">
      <c r="A150" s="150" t="s">
        <v>505</v>
      </c>
      <c r="B150" s="207"/>
      <c r="C150" s="208" t="s">
        <v>996</v>
      </c>
      <c r="D150" s="208" t="s">
        <v>504</v>
      </c>
      <c r="E150" s="206">
        <v>220000</v>
      </c>
      <c r="F150" s="206">
        <v>0</v>
      </c>
      <c r="G150" s="205">
        <v>0</v>
      </c>
    </row>
    <row r="151" spans="1:7" outlineLevel="3" x14ac:dyDescent="0.25">
      <c r="A151" s="155" t="s">
        <v>995</v>
      </c>
      <c r="B151" s="211"/>
      <c r="C151" s="212" t="s">
        <v>994</v>
      </c>
      <c r="D151" s="211"/>
      <c r="E151" s="210">
        <v>22757434.41</v>
      </c>
      <c r="F151" s="210">
        <v>27609735.719999999</v>
      </c>
      <c r="G151" s="209">
        <v>27609735.719999999</v>
      </c>
    </row>
    <row r="152" spans="1:7" ht="38.25" outlineLevel="4" x14ac:dyDescent="0.25">
      <c r="A152" s="150" t="s">
        <v>505</v>
      </c>
      <c r="B152" s="207"/>
      <c r="C152" s="208" t="s">
        <v>994</v>
      </c>
      <c r="D152" s="208" t="s">
        <v>504</v>
      </c>
      <c r="E152" s="206">
        <v>20384361.960000001</v>
      </c>
      <c r="F152" s="206">
        <v>25236795.309999999</v>
      </c>
      <c r="G152" s="205">
        <v>25236795.309999999</v>
      </c>
    </row>
    <row r="153" spans="1:7" outlineLevel="4" x14ac:dyDescent="0.25">
      <c r="A153" s="150" t="s">
        <v>473</v>
      </c>
      <c r="B153" s="207"/>
      <c r="C153" s="208" t="s">
        <v>994</v>
      </c>
      <c r="D153" s="208" t="s">
        <v>471</v>
      </c>
      <c r="E153" s="206">
        <v>2369364.4500000002</v>
      </c>
      <c r="F153" s="206">
        <v>2369232.41</v>
      </c>
      <c r="G153" s="205">
        <v>2369232.41</v>
      </c>
    </row>
    <row r="154" spans="1:7" outlineLevel="4" x14ac:dyDescent="0.25">
      <c r="A154" s="150" t="s">
        <v>359</v>
      </c>
      <c r="B154" s="207"/>
      <c r="C154" s="208" t="s">
        <v>994</v>
      </c>
      <c r="D154" s="208" t="s">
        <v>356</v>
      </c>
      <c r="E154" s="206">
        <v>3708</v>
      </c>
      <c r="F154" s="206">
        <v>3708</v>
      </c>
      <c r="G154" s="205">
        <v>3708</v>
      </c>
    </row>
    <row r="155" spans="1:7" outlineLevel="2" x14ac:dyDescent="0.25">
      <c r="A155" s="217" t="s">
        <v>993</v>
      </c>
      <c r="B155" s="215"/>
      <c r="C155" s="216" t="s">
        <v>992</v>
      </c>
      <c r="D155" s="215"/>
      <c r="E155" s="214">
        <v>2537299.9700000002</v>
      </c>
      <c r="F155" s="214">
        <v>2518815.2999999998</v>
      </c>
      <c r="G155" s="213">
        <v>2518815.2999999998</v>
      </c>
    </row>
    <row r="156" spans="1:7" outlineLevel="3" x14ac:dyDescent="0.25">
      <c r="A156" s="155" t="s">
        <v>991</v>
      </c>
      <c r="B156" s="211"/>
      <c r="C156" s="212" t="s">
        <v>989</v>
      </c>
      <c r="D156" s="211"/>
      <c r="E156" s="210">
        <v>2537299.9700000002</v>
      </c>
      <c r="F156" s="210">
        <v>2518815.2999999998</v>
      </c>
      <c r="G156" s="209">
        <v>2518815.2999999998</v>
      </c>
    </row>
    <row r="157" spans="1:7" outlineLevel="4" x14ac:dyDescent="0.25">
      <c r="A157" s="150" t="s">
        <v>473</v>
      </c>
      <c r="B157" s="207"/>
      <c r="C157" s="208" t="s">
        <v>989</v>
      </c>
      <c r="D157" s="208" t="s">
        <v>471</v>
      </c>
      <c r="E157" s="206">
        <v>2527099.9700000002</v>
      </c>
      <c r="F157" s="206">
        <v>2508615.2999999998</v>
      </c>
      <c r="G157" s="205">
        <v>2508615.2999999998</v>
      </c>
    </row>
    <row r="158" spans="1:7" outlineLevel="4" x14ac:dyDescent="0.25">
      <c r="A158" s="150" t="s">
        <v>359</v>
      </c>
      <c r="B158" s="207"/>
      <c r="C158" s="208" t="s">
        <v>989</v>
      </c>
      <c r="D158" s="208" t="s">
        <v>356</v>
      </c>
      <c r="E158" s="206">
        <v>10200</v>
      </c>
      <c r="F158" s="206">
        <v>10200</v>
      </c>
      <c r="G158" s="205">
        <v>10200</v>
      </c>
    </row>
    <row r="159" spans="1:7" ht="30.75" thickBot="1" x14ac:dyDescent="0.3">
      <c r="A159" s="228" t="s">
        <v>430</v>
      </c>
      <c r="B159" s="226"/>
      <c r="C159" s="227" t="s">
        <v>429</v>
      </c>
      <c r="D159" s="226"/>
      <c r="E159" s="225">
        <v>229280039.72999999</v>
      </c>
      <c r="F159" s="225">
        <v>146686812.91999999</v>
      </c>
      <c r="G159" s="224">
        <v>146594292.09</v>
      </c>
    </row>
    <row r="160" spans="1:7" ht="51" outlineLevel="1" x14ac:dyDescent="0.25">
      <c r="A160" s="222" t="s">
        <v>823</v>
      </c>
      <c r="B160" s="220"/>
      <c r="C160" s="221" t="s">
        <v>822</v>
      </c>
      <c r="D160" s="220"/>
      <c r="E160" s="219">
        <v>162703733.56999999</v>
      </c>
      <c r="F160" s="219">
        <v>110077488.59</v>
      </c>
      <c r="G160" s="218">
        <v>109985107.76000001</v>
      </c>
    </row>
    <row r="161" spans="1:7" ht="25.5" outlineLevel="2" x14ac:dyDescent="0.25">
      <c r="A161" s="217" t="s">
        <v>964</v>
      </c>
      <c r="B161" s="215"/>
      <c r="C161" s="216" t="s">
        <v>963</v>
      </c>
      <c r="D161" s="215"/>
      <c r="E161" s="214">
        <v>82923317.719999999</v>
      </c>
      <c r="F161" s="214">
        <v>50026833.270000003</v>
      </c>
      <c r="G161" s="213">
        <v>50026833.270000003</v>
      </c>
    </row>
    <row r="162" spans="1:7" outlineLevel="3" x14ac:dyDescent="0.25">
      <c r="A162" s="155" t="s">
        <v>962</v>
      </c>
      <c r="B162" s="211"/>
      <c r="C162" s="212" t="s">
        <v>961</v>
      </c>
      <c r="D162" s="211"/>
      <c r="E162" s="210">
        <v>12972010.24</v>
      </c>
      <c r="F162" s="210">
        <v>17232285</v>
      </c>
      <c r="G162" s="209">
        <v>17232285</v>
      </c>
    </row>
    <row r="163" spans="1:7" outlineLevel="4" x14ac:dyDescent="0.25">
      <c r="A163" s="150" t="s">
        <v>473</v>
      </c>
      <c r="B163" s="207"/>
      <c r="C163" s="208" t="s">
        <v>961</v>
      </c>
      <c r="D163" s="208" t="s">
        <v>471</v>
      </c>
      <c r="E163" s="206">
        <v>4022010.26</v>
      </c>
      <c r="F163" s="206">
        <v>17232285</v>
      </c>
      <c r="G163" s="205">
        <v>17232285</v>
      </c>
    </row>
    <row r="164" spans="1:7" outlineLevel="4" x14ac:dyDescent="0.25">
      <c r="A164" s="150" t="s">
        <v>373</v>
      </c>
      <c r="B164" s="207"/>
      <c r="C164" s="208" t="s">
        <v>961</v>
      </c>
      <c r="D164" s="208" t="s">
        <v>370</v>
      </c>
      <c r="E164" s="206">
        <v>8949999.9800000004</v>
      </c>
      <c r="F164" s="206">
        <v>0</v>
      </c>
      <c r="G164" s="205">
        <v>0</v>
      </c>
    </row>
    <row r="165" spans="1:7" outlineLevel="3" x14ac:dyDescent="0.25">
      <c r="A165" s="155" t="s">
        <v>960</v>
      </c>
      <c r="B165" s="211"/>
      <c r="C165" s="212" t="s">
        <v>959</v>
      </c>
      <c r="D165" s="211"/>
      <c r="E165" s="210">
        <v>100000</v>
      </c>
      <c r="F165" s="210">
        <v>10293599</v>
      </c>
      <c r="G165" s="209">
        <v>10293599</v>
      </c>
    </row>
    <row r="166" spans="1:7" outlineLevel="4" x14ac:dyDescent="0.25">
      <c r="A166" s="150" t="s">
        <v>473</v>
      </c>
      <c r="B166" s="207"/>
      <c r="C166" s="208" t="s">
        <v>959</v>
      </c>
      <c r="D166" s="208" t="s">
        <v>471</v>
      </c>
      <c r="E166" s="206">
        <v>100000</v>
      </c>
      <c r="F166" s="206">
        <v>10293599</v>
      </c>
      <c r="G166" s="205">
        <v>10293599</v>
      </c>
    </row>
    <row r="167" spans="1:7" ht="38.25" outlineLevel="3" x14ac:dyDescent="0.25">
      <c r="A167" s="155" t="s">
        <v>958</v>
      </c>
      <c r="B167" s="211"/>
      <c r="C167" s="212" t="s">
        <v>957</v>
      </c>
      <c r="D167" s="211"/>
      <c r="E167" s="210">
        <v>4600000</v>
      </c>
      <c r="F167" s="210">
        <v>0</v>
      </c>
      <c r="G167" s="209">
        <v>0</v>
      </c>
    </row>
    <row r="168" spans="1:7" outlineLevel="4" x14ac:dyDescent="0.25">
      <c r="A168" s="150" t="s">
        <v>373</v>
      </c>
      <c r="B168" s="207"/>
      <c r="C168" s="208" t="s">
        <v>957</v>
      </c>
      <c r="D168" s="208" t="s">
        <v>370</v>
      </c>
      <c r="E168" s="206">
        <v>4600000</v>
      </c>
      <c r="F168" s="206">
        <v>0</v>
      </c>
      <c r="G168" s="205">
        <v>0</v>
      </c>
    </row>
    <row r="169" spans="1:7" ht="38.25" outlineLevel="3" x14ac:dyDescent="0.25">
      <c r="A169" s="155" t="s">
        <v>956</v>
      </c>
      <c r="B169" s="211"/>
      <c r="C169" s="212" t="s">
        <v>955</v>
      </c>
      <c r="D169" s="211"/>
      <c r="E169" s="210">
        <v>36843736.119999997</v>
      </c>
      <c r="F169" s="210">
        <v>22275939.780000001</v>
      </c>
      <c r="G169" s="209">
        <v>22275939.780000001</v>
      </c>
    </row>
    <row r="170" spans="1:7" outlineLevel="4" x14ac:dyDescent="0.25">
      <c r="A170" s="150" t="s">
        <v>473</v>
      </c>
      <c r="B170" s="207"/>
      <c r="C170" s="208" t="s">
        <v>955</v>
      </c>
      <c r="D170" s="208" t="s">
        <v>471</v>
      </c>
      <c r="E170" s="206">
        <v>36843736.119999997</v>
      </c>
      <c r="F170" s="206">
        <v>22275939.780000001</v>
      </c>
      <c r="G170" s="205">
        <v>22275939.780000001</v>
      </c>
    </row>
    <row r="171" spans="1:7" ht="38.25" outlineLevel="3" x14ac:dyDescent="0.25">
      <c r="A171" s="155" t="s">
        <v>147</v>
      </c>
      <c r="B171" s="211"/>
      <c r="C171" s="212" t="s">
        <v>954</v>
      </c>
      <c r="D171" s="211"/>
      <c r="E171" s="210">
        <v>7208916.8399999999</v>
      </c>
      <c r="F171" s="210">
        <v>0</v>
      </c>
      <c r="G171" s="209">
        <v>0</v>
      </c>
    </row>
    <row r="172" spans="1:7" outlineLevel="4" x14ac:dyDescent="0.25">
      <c r="A172" s="150" t="s">
        <v>373</v>
      </c>
      <c r="B172" s="207"/>
      <c r="C172" s="208" t="s">
        <v>954</v>
      </c>
      <c r="D172" s="208" t="s">
        <v>370</v>
      </c>
      <c r="E172" s="206">
        <v>7208916.8399999999</v>
      </c>
      <c r="F172" s="206">
        <v>0</v>
      </c>
      <c r="G172" s="205">
        <v>0</v>
      </c>
    </row>
    <row r="173" spans="1:7" ht="38.25" outlineLevel="3" x14ac:dyDescent="0.25">
      <c r="A173" s="155" t="s">
        <v>953</v>
      </c>
      <c r="B173" s="211"/>
      <c r="C173" s="212" t="s">
        <v>952</v>
      </c>
      <c r="D173" s="211"/>
      <c r="E173" s="210">
        <v>19578524.399999999</v>
      </c>
      <c r="F173" s="210">
        <v>225009.49</v>
      </c>
      <c r="G173" s="209">
        <v>225009.49</v>
      </c>
    </row>
    <row r="174" spans="1:7" outlineLevel="4" x14ac:dyDescent="0.25">
      <c r="A174" s="150" t="s">
        <v>473</v>
      </c>
      <c r="B174" s="207"/>
      <c r="C174" s="208" t="s">
        <v>952</v>
      </c>
      <c r="D174" s="208" t="s">
        <v>471</v>
      </c>
      <c r="E174" s="206">
        <v>19578524.399999999</v>
      </c>
      <c r="F174" s="206">
        <v>225009.49</v>
      </c>
      <c r="G174" s="205">
        <v>225009.49</v>
      </c>
    </row>
    <row r="175" spans="1:7" ht="38.25" outlineLevel="3" x14ac:dyDescent="0.25">
      <c r="A175" s="155" t="s">
        <v>951</v>
      </c>
      <c r="B175" s="211"/>
      <c r="C175" s="212" t="s">
        <v>950</v>
      </c>
      <c r="D175" s="211"/>
      <c r="E175" s="210">
        <v>1620130.12</v>
      </c>
      <c r="F175" s="210">
        <v>0</v>
      </c>
      <c r="G175" s="209">
        <v>0</v>
      </c>
    </row>
    <row r="176" spans="1:7" outlineLevel="4" x14ac:dyDescent="0.25">
      <c r="A176" s="150" t="s">
        <v>373</v>
      </c>
      <c r="B176" s="207"/>
      <c r="C176" s="208" t="s">
        <v>950</v>
      </c>
      <c r="D176" s="208" t="s">
        <v>370</v>
      </c>
      <c r="E176" s="206">
        <v>1620130.12</v>
      </c>
      <c r="F176" s="206">
        <v>0</v>
      </c>
      <c r="G176" s="205">
        <v>0</v>
      </c>
    </row>
    <row r="177" spans="1:7" ht="25.5" outlineLevel="2" x14ac:dyDescent="0.25">
      <c r="A177" s="217" t="s">
        <v>821</v>
      </c>
      <c r="B177" s="215"/>
      <c r="C177" s="216" t="s">
        <v>820</v>
      </c>
      <c r="D177" s="215"/>
      <c r="E177" s="214">
        <v>56905438.57</v>
      </c>
      <c r="F177" s="214">
        <v>41810109.039999999</v>
      </c>
      <c r="G177" s="213">
        <v>41717728.210000001</v>
      </c>
    </row>
    <row r="178" spans="1:7" ht="25.5" outlineLevel="3" x14ac:dyDescent="0.25">
      <c r="A178" s="155" t="s">
        <v>819</v>
      </c>
      <c r="B178" s="211"/>
      <c r="C178" s="212" t="s">
        <v>818</v>
      </c>
      <c r="D178" s="211"/>
      <c r="E178" s="210">
        <v>6184379</v>
      </c>
      <c r="F178" s="210">
        <v>6150780</v>
      </c>
      <c r="G178" s="209">
        <v>6150780</v>
      </c>
    </row>
    <row r="179" spans="1:7" outlineLevel="4" x14ac:dyDescent="0.25">
      <c r="A179" s="150" t="s">
        <v>473</v>
      </c>
      <c r="B179" s="207"/>
      <c r="C179" s="208" t="s">
        <v>818</v>
      </c>
      <c r="D179" s="208" t="s">
        <v>471</v>
      </c>
      <c r="E179" s="206">
        <v>6184379</v>
      </c>
      <c r="F179" s="206">
        <v>6150780</v>
      </c>
      <c r="G179" s="205">
        <v>6150780</v>
      </c>
    </row>
    <row r="180" spans="1:7" outlineLevel="3" x14ac:dyDescent="0.25">
      <c r="A180" s="155" t="s">
        <v>949</v>
      </c>
      <c r="B180" s="211"/>
      <c r="C180" s="212" t="s">
        <v>948</v>
      </c>
      <c r="D180" s="211"/>
      <c r="E180" s="210">
        <v>1180570.32</v>
      </c>
      <c r="F180" s="210">
        <v>1180570.32</v>
      </c>
      <c r="G180" s="209">
        <v>1088189.49</v>
      </c>
    </row>
    <row r="181" spans="1:7" outlineLevel="4" x14ac:dyDescent="0.25">
      <c r="A181" s="150" t="s">
        <v>473</v>
      </c>
      <c r="B181" s="207"/>
      <c r="C181" s="208" t="s">
        <v>948</v>
      </c>
      <c r="D181" s="208" t="s">
        <v>471</v>
      </c>
      <c r="E181" s="206">
        <v>1180570.32</v>
      </c>
      <c r="F181" s="206">
        <v>1180570.32</v>
      </c>
      <c r="G181" s="205">
        <v>1088189.49</v>
      </c>
    </row>
    <row r="182" spans="1:7" outlineLevel="3" x14ac:dyDescent="0.25">
      <c r="A182" s="155" t="s">
        <v>947</v>
      </c>
      <c r="B182" s="211"/>
      <c r="C182" s="212" t="s">
        <v>945</v>
      </c>
      <c r="D182" s="211"/>
      <c r="E182" s="210">
        <v>49540489.25</v>
      </c>
      <c r="F182" s="210">
        <v>34478758.719999999</v>
      </c>
      <c r="G182" s="209">
        <v>34478758.719999999</v>
      </c>
    </row>
    <row r="183" spans="1:7" outlineLevel="4" x14ac:dyDescent="0.25">
      <c r="A183" s="150" t="s">
        <v>473</v>
      </c>
      <c r="B183" s="207"/>
      <c r="C183" s="208" t="s">
        <v>945</v>
      </c>
      <c r="D183" s="208" t="s">
        <v>471</v>
      </c>
      <c r="E183" s="206">
        <v>49540489.25</v>
      </c>
      <c r="F183" s="206">
        <v>34478758.719999999</v>
      </c>
      <c r="G183" s="205">
        <v>34478758.719999999</v>
      </c>
    </row>
    <row r="184" spans="1:7" ht="25.5" outlineLevel="2" x14ac:dyDescent="0.25">
      <c r="A184" s="217" t="s">
        <v>817</v>
      </c>
      <c r="B184" s="215"/>
      <c r="C184" s="216" t="s">
        <v>816</v>
      </c>
      <c r="D184" s="215"/>
      <c r="E184" s="214">
        <v>22874977.280000001</v>
      </c>
      <c r="F184" s="214">
        <v>18240546.280000001</v>
      </c>
      <c r="G184" s="213">
        <v>18240546.280000001</v>
      </c>
    </row>
    <row r="185" spans="1:7" ht="25.5" outlineLevel="3" x14ac:dyDescent="0.25">
      <c r="A185" s="155" t="s">
        <v>815</v>
      </c>
      <c r="B185" s="211"/>
      <c r="C185" s="212" t="s">
        <v>814</v>
      </c>
      <c r="D185" s="211"/>
      <c r="E185" s="210">
        <v>10000000</v>
      </c>
      <c r="F185" s="210">
        <v>10000000</v>
      </c>
      <c r="G185" s="209">
        <v>10000000</v>
      </c>
    </row>
    <row r="186" spans="1:7" outlineLevel="4" x14ac:dyDescent="0.25">
      <c r="A186" s="150" t="s">
        <v>473</v>
      </c>
      <c r="B186" s="207"/>
      <c r="C186" s="208" t="s">
        <v>814</v>
      </c>
      <c r="D186" s="208" t="s">
        <v>471</v>
      </c>
      <c r="E186" s="206">
        <v>10000000</v>
      </c>
      <c r="F186" s="206">
        <v>10000000</v>
      </c>
      <c r="G186" s="205">
        <v>10000000</v>
      </c>
    </row>
    <row r="187" spans="1:7" ht="25.5" outlineLevel="3" x14ac:dyDescent="0.25">
      <c r="A187" s="155" t="s">
        <v>813</v>
      </c>
      <c r="B187" s="211"/>
      <c r="C187" s="212" t="s">
        <v>812</v>
      </c>
      <c r="D187" s="211"/>
      <c r="E187" s="210">
        <v>12874977.279999999</v>
      </c>
      <c r="F187" s="210">
        <v>8240546.2800000003</v>
      </c>
      <c r="G187" s="209">
        <v>8240546.2800000003</v>
      </c>
    </row>
    <row r="188" spans="1:7" outlineLevel="4" x14ac:dyDescent="0.25">
      <c r="A188" s="150" t="s">
        <v>473</v>
      </c>
      <c r="B188" s="207"/>
      <c r="C188" s="208" t="s">
        <v>812</v>
      </c>
      <c r="D188" s="208" t="s">
        <v>471</v>
      </c>
      <c r="E188" s="206">
        <v>12874977.279999999</v>
      </c>
      <c r="F188" s="206">
        <v>8240546.2800000003</v>
      </c>
      <c r="G188" s="205">
        <v>8240546.2800000003</v>
      </c>
    </row>
    <row r="189" spans="1:7" ht="25.5" outlineLevel="1" x14ac:dyDescent="0.25">
      <c r="A189" s="222" t="s">
        <v>811</v>
      </c>
      <c r="B189" s="220"/>
      <c r="C189" s="221" t="s">
        <v>810</v>
      </c>
      <c r="D189" s="220"/>
      <c r="E189" s="219">
        <v>9833652.3300000001</v>
      </c>
      <c r="F189" s="219">
        <v>722096.33</v>
      </c>
      <c r="G189" s="218">
        <v>722096.33</v>
      </c>
    </row>
    <row r="190" spans="1:7" outlineLevel="2" x14ac:dyDescent="0.25">
      <c r="A190" s="217" t="s">
        <v>809</v>
      </c>
      <c r="B190" s="215"/>
      <c r="C190" s="216" t="s">
        <v>808</v>
      </c>
      <c r="D190" s="215"/>
      <c r="E190" s="214">
        <v>542096.32999999996</v>
      </c>
      <c r="F190" s="214">
        <v>542096.32999999996</v>
      </c>
      <c r="G190" s="213">
        <v>542096.32999999996</v>
      </c>
    </row>
    <row r="191" spans="1:7" ht="25.5" outlineLevel="3" x14ac:dyDescent="0.25">
      <c r="A191" s="155" t="s">
        <v>807</v>
      </c>
      <c r="B191" s="211"/>
      <c r="C191" s="212" t="s">
        <v>806</v>
      </c>
      <c r="D191" s="211"/>
      <c r="E191" s="210">
        <v>530663</v>
      </c>
      <c r="F191" s="210">
        <v>530663</v>
      </c>
      <c r="G191" s="209">
        <v>530663</v>
      </c>
    </row>
    <row r="192" spans="1:7" outlineLevel="4" x14ac:dyDescent="0.25">
      <c r="A192" s="150" t="s">
        <v>473</v>
      </c>
      <c r="B192" s="207"/>
      <c r="C192" s="208" t="s">
        <v>806</v>
      </c>
      <c r="D192" s="208" t="s">
        <v>471</v>
      </c>
      <c r="E192" s="206">
        <v>530663</v>
      </c>
      <c r="F192" s="206">
        <v>530663</v>
      </c>
      <c r="G192" s="205">
        <v>530663</v>
      </c>
    </row>
    <row r="193" spans="1:7" ht="38.25" outlineLevel="3" x14ac:dyDescent="0.25">
      <c r="A193" s="155" t="s">
        <v>805</v>
      </c>
      <c r="B193" s="211"/>
      <c r="C193" s="212" t="s">
        <v>804</v>
      </c>
      <c r="D193" s="211"/>
      <c r="E193" s="210">
        <v>11433.33</v>
      </c>
      <c r="F193" s="210">
        <v>11433.33</v>
      </c>
      <c r="G193" s="209">
        <v>11433.33</v>
      </c>
    </row>
    <row r="194" spans="1:7" outlineLevel="4" x14ac:dyDescent="0.25">
      <c r="A194" s="150" t="s">
        <v>473</v>
      </c>
      <c r="B194" s="207"/>
      <c r="C194" s="208" t="s">
        <v>804</v>
      </c>
      <c r="D194" s="208" t="s">
        <v>471</v>
      </c>
      <c r="E194" s="206">
        <v>11433.33</v>
      </c>
      <c r="F194" s="206">
        <v>11433.33</v>
      </c>
      <c r="G194" s="205">
        <v>11433.33</v>
      </c>
    </row>
    <row r="195" spans="1:7" ht="25.5" outlineLevel="2" x14ac:dyDescent="0.25">
      <c r="A195" s="217" t="s">
        <v>803</v>
      </c>
      <c r="B195" s="215"/>
      <c r="C195" s="216" t="s">
        <v>802</v>
      </c>
      <c r="D195" s="215"/>
      <c r="E195" s="214">
        <v>9291556</v>
      </c>
      <c r="F195" s="214">
        <v>180000</v>
      </c>
      <c r="G195" s="213">
        <v>180000</v>
      </c>
    </row>
    <row r="196" spans="1:7" ht="25.5" outlineLevel="3" x14ac:dyDescent="0.25">
      <c r="A196" s="155" t="s">
        <v>801</v>
      </c>
      <c r="B196" s="211"/>
      <c r="C196" s="212" t="s">
        <v>800</v>
      </c>
      <c r="D196" s="211"/>
      <c r="E196" s="210">
        <v>9291556</v>
      </c>
      <c r="F196" s="210">
        <v>180000</v>
      </c>
      <c r="G196" s="209">
        <v>180000</v>
      </c>
    </row>
    <row r="197" spans="1:7" outlineLevel="4" x14ac:dyDescent="0.25">
      <c r="A197" s="150" t="s">
        <v>473</v>
      </c>
      <c r="B197" s="207"/>
      <c r="C197" s="208" t="s">
        <v>800</v>
      </c>
      <c r="D197" s="208" t="s">
        <v>471</v>
      </c>
      <c r="E197" s="206">
        <v>9291556</v>
      </c>
      <c r="F197" s="206">
        <v>180000</v>
      </c>
      <c r="G197" s="205">
        <v>180000</v>
      </c>
    </row>
    <row r="198" spans="1:7" ht="25.5" outlineLevel="1" x14ac:dyDescent="0.25">
      <c r="A198" s="222" t="s">
        <v>428</v>
      </c>
      <c r="B198" s="220"/>
      <c r="C198" s="221" t="s">
        <v>427</v>
      </c>
      <c r="D198" s="220"/>
      <c r="E198" s="219">
        <v>26304099.550000001</v>
      </c>
      <c r="F198" s="219">
        <v>816239.7</v>
      </c>
      <c r="G198" s="218">
        <v>816239.7</v>
      </c>
    </row>
    <row r="199" spans="1:7" ht="38.25" outlineLevel="2" x14ac:dyDescent="0.25">
      <c r="A199" s="217" t="s">
        <v>426</v>
      </c>
      <c r="B199" s="215"/>
      <c r="C199" s="216" t="s">
        <v>425</v>
      </c>
      <c r="D199" s="215"/>
      <c r="E199" s="214">
        <v>26304099.550000001</v>
      </c>
      <c r="F199" s="214">
        <v>816239.7</v>
      </c>
      <c r="G199" s="213">
        <v>816239.7</v>
      </c>
    </row>
    <row r="200" spans="1:7" ht="38.25" outlineLevel="3" x14ac:dyDescent="0.25">
      <c r="A200" s="155" t="s">
        <v>970</v>
      </c>
      <c r="B200" s="211"/>
      <c r="C200" s="212" t="s">
        <v>969</v>
      </c>
      <c r="D200" s="211"/>
      <c r="E200" s="210">
        <v>23634268.100000001</v>
      </c>
      <c r="F200" s="210">
        <v>0</v>
      </c>
      <c r="G200" s="209">
        <v>0</v>
      </c>
    </row>
    <row r="201" spans="1:7" outlineLevel="4" x14ac:dyDescent="0.25">
      <c r="A201" s="150" t="s">
        <v>473</v>
      </c>
      <c r="B201" s="207"/>
      <c r="C201" s="208" t="s">
        <v>969</v>
      </c>
      <c r="D201" s="208" t="s">
        <v>471</v>
      </c>
      <c r="E201" s="206">
        <v>23634268.100000001</v>
      </c>
      <c r="F201" s="206">
        <v>0</v>
      </c>
      <c r="G201" s="205">
        <v>0</v>
      </c>
    </row>
    <row r="202" spans="1:7" ht="51" outlineLevel="3" x14ac:dyDescent="0.25">
      <c r="A202" s="155" t="s">
        <v>424</v>
      </c>
      <c r="B202" s="211"/>
      <c r="C202" s="212" t="s">
        <v>423</v>
      </c>
      <c r="D202" s="211"/>
      <c r="E202" s="210">
        <v>736651.7</v>
      </c>
      <c r="F202" s="210">
        <v>736651.7</v>
      </c>
      <c r="G202" s="209">
        <v>736651.7</v>
      </c>
    </row>
    <row r="203" spans="1:7" outlineLevel="4" x14ac:dyDescent="0.25">
      <c r="A203" s="150" t="s">
        <v>359</v>
      </c>
      <c r="B203" s="207"/>
      <c r="C203" s="208" t="s">
        <v>423</v>
      </c>
      <c r="D203" s="208" t="s">
        <v>356</v>
      </c>
      <c r="E203" s="206">
        <v>736651.7</v>
      </c>
      <c r="F203" s="206">
        <v>736651.7</v>
      </c>
      <c r="G203" s="205">
        <v>736651.7</v>
      </c>
    </row>
    <row r="204" spans="1:7" ht="51" outlineLevel="3" x14ac:dyDescent="0.25">
      <c r="A204" s="155" t="s">
        <v>422</v>
      </c>
      <c r="B204" s="211"/>
      <c r="C204" s="212" t="s">
        <v>420</v>
      </c>
      <c r="D204" s="211"/>
      <c r="E204" s="210">
        <v>79588</v>
      </c>
      <c r="F204" s="210">
        <v>79588</v>
      </c>
      <c r="G204" s="209">
        <v>79588</v>
      </c>
    </row>
    <row r="205" spans="1:7" outlineLevel="4" x14ac:dyDescent="0.25">
      <c r="A205" s="150" t="s">
        <v>359</v>
      </c>
      <c r="B205" s="207"/>
      <c r="C205" s="208" t="s">
        <v>420</v>
      </c>
      <c r="D205" s="208" t="s">
        <v>356</v>
      </c>
      <c r="E205" s="206">
        <v>79588</v>
      </c>
      <c r="F205" s="206">
        <v>79588</v>
      </c>
      <c r="G205" s="205">
        <v>79588</v>
      </c>
    </row>
    <row r="206" spans="1:7" ht="38.25" outlineLevel="3" x14ac:dyDescent="0.25">
      <c r="A206" s="155" t="s">
        <v>56</v>
      </c>
      <c r="B206" s="211"/>
      <c r="C206" s="212" t="s">
        <v>908</v>
      </c>
      <c r="D206" s="211"/>
      <c r="E206" s="210">
        <v>96660</v>
      </c>
      <c r="F206" s="210">
        <v>0</v>
      </c>
      <c r="G206" s="209">
        <v>0</v>
      </c>
    </row>
    <row r="207" spans="1:7" ht="38.25" outlineLevel="4" x14ac:dyDescent="0.25">
      <c r="A207" s="150" t="s">
        <v>505</v>
      </c>
      <c r="B207" s="207"/>
      <c r="C207" s="208" t="s">
        <v>908</v>
      </c>
      <c r="D207" s="208" t="s">
        <v>504</v>
      </c>
      <c r="E207" s="206">
        <v>96660</v>
      </c>
      <c r="F207" s="206">
        <v>0</v>
      </c>
      <c r="G207" s="205">
        <v>0</v>
      </c>
    </row>
    <row r="208" spans="1:7" ht="38.25" outlineLevel="3" x14ac:dyDescent="0.25">
      <c r="A208" s="155" t="s">
        <v>502</v>
      </c>
      <c r="B208" s="211"/>
      <c r="C208" s="212" t="s">
        <v>501</v>
      </c>
      <c r="D208" s="211"/>
      <c r="E208" s="210">
        <v>866380.58</v>
      </c>
      <c r="F208" s="210">
        <v>0</v>
      </c>
      <c r="G208" s="209">
        <v>0</v>
      </c>
    </row>
    <row r="209" spans="1:7" outlineLevel="4" x14ac:dyDescent="0.25">
      <c r="A209" s="150" t="s">
        <v>359</v>
      </c>
      <c r="B209" s="207"/>
      <c r="C209" s="208" t="s">
        <v>501</v>
      </c>
      <c r="D209" s="208" t="s">
        <v>356</v>
      </c>
      <c r="E209" s="206">
        <v>866380.58</v>
      </c>
      <c r="F209" s="206">
        <v>0</v>
      </c>
      <c r="G209" s="205">
        <v>0</v>
      </c>
    </row>
    <row r="210" spans="1:7" ht="38.25" outlineLevel="3" x14ac:dyDescent="0.25">
      <c r="A210" s="155" t="s">
        <v>968</v>
      </c>
      <c r="B210" s="211"/>
      <c r="C210" s="212" t="s">
        <v>966</v>
      </c>
      <c r="D210" s="211"/>
      <c r="E210" s="210">
        <v>890551.17</v>
      </c>
      <c r="F210" s="210">
        <v>0</v>
      </c>
      <c r="G210" s="209">
        <v>0</v>
      </c>
    </row>
    <row r="211" spans="1:7" outlineLevel="4" x14ac:dyDescent="0.25">
      <c r="A211" s="150" t="s">
        <v>359</v>
      </c>
      <c r="B211" s="207"/>
      <c r="C211" s="208" t="s">
        <v>966</v>
      </c>
      <c r="D211" s="208" t="s">
        <v>356</v>
      </c>
      <c r="E211" s="206">
        <v>890551.17</v>
      </c>
      <c r="F211" s="206">
        <v>0</v>
      </c>
      <c r="G211" s="205">
        <v>0</v>
      </c>
    </row>
    <row r="212" spans="1:7" ht="25.5" outlineLevel="1" x14ac:dyDescent="0.25">
      <c r="A212" s="222" t="s">
        <v>761</v>
      </c>
      <c r="B212" s="220"/>
      <c r="C212" s="221" t="s">
        <v>760</v>
      </c>
      <c r="D212" s="220"/>
      <c r="E212" s="219">
        <v>30438554.280000001</v>
      </c>
      <c r="F212" s="219">
        <v>35070988.299999997</v>
      </c>
      <c r="G212" s="218">
        <v>35070848.299999997</v>
      </c>
    </row>
    <row r="213" spans="1:7" outlineLevel="2" x14ac:dyDescent="0.25">
      <c r="A213" s="217" t="s">
        <v>759</v>
      </c>
      <c r="B213" s="215"/>
      <c r="C213" s="216" t="s">
        <v>758</v>
      </c>
      <c r="D213" s="215"/>
      <c r="E213" s="214">
        <v>30438554.280000001</v>
      </c>
      <c r="F213" s="214">
        <v>35070988.299999997</v>
      </c>
      <c r="G213" s="213">
        <v>35070848.299999997</v>
      </c>
    </row>
    <row r="214" spans="1:7" ht="25.5" outlineLevel="3" x14ac:dyDescent="0.25">
      <c r="A214" s="155" t="s">
        <v>404</v>
      </c>
      <c r="B214" s="211"/>
      <c r="C214" s="212" t="s">
        <v>757</v>
      </c>
      <c r="D214" s="211"/>
      <c r="E214" s="210">
        <v>305000</v>
      </c>
      <c r="F214" s="210">
        <v>0</v>
      </c>
      <c r="G214" s="209">
        <v>0</v>
      </c>
    </row>
    <row r="215" spans="1:7" ht="38.25" outlineLevel="4" x14ac:dyDescent="0.25">
      <c r="A215" s="150" t="s">
        <v>505</v>
      </c>
      <c r="B215" s="207"/>
      <c r="C215" s="208" t="s">
        <v>757</v>
      </c>
      <c r="D215" s="208" t="s">
        <v>504</v>
      </c>
      <c r="E215" s="206">
        <v>305000</v>
      </c>
      <c r="F215" s="206">
        <v>0</v>
      </c>
      <c r="G215" s="205">
        <v>0</v>
      </c>
    </row>
    <row r="216" spans="1:7" outlineLevel="3" x14ac:dyDescent="0.25">
      <c r="A216" s="155" t="s">
        <v>756</v>
      </c>
      <c r="B216" s="211"/>
      <c r="C216" s="212" t="s">
        <v>754</v>
      </c>
      <c r="D216" s="211"/>
      <c r="E216" s="210">
        <v>30133554.280000001</v>
      </c>
      <c r="F216" s="210">
        <v>35070988.299999997</v>
      </c>
      <c r="G216" s="209">
        <v>35070848.299999997</v>
      </c>
    </row>
    <row r="217" spans="1:7" ht="38.25" outlineLevel="4" x14ac:dyDescent="0.25">
      <c r="A217" s="150" t="s">
        <v>505</v>
      </c>
      <c r="B217" s="207"/>
      <c r="C217" s="208" t="s">
        <v>754</v>
      </c>
      <c r="D217" s="208" t="s">
        <v>504</v>
      </c>
      <c r="E217" s="206">
        <v>16444809.189999999</v>
      </c>
      <c r="F217" s="206">
        <v>21884218.260000002</v>
      </c>
      <c r="G217" s="205">
        <v>21884078.260000002</v>
      </c>
    </row>
    <row r="218" spans="1:7" outlineLevel="4" x14ac:dyDescent="0.25">
      <c r="A218" s="150" t="s">
        <v>473</v>
      </c>
      <c r="B218" s="207"/>
      <c r="C218" s="208" t="s">
        <v>754</v>
      </c>
      <c r="D218" s="208" t="s">
        <v>471</v>
      </c>
      <c r="E218" s="206">
        <v>7782724.4299999997</v>
      </c>
      <c r="F218" s="206">
        <v>7312316.4299999997</v>
      </c>
      <c r="G218" s="205">
        <v>7312316.4299999997</v>
      </c>
    </row>
    <row r="219" spans="1:7" outlineLevel="4" x14ac:dyDescent="0.25">
      <c r="A219" s="150" t="s">
        <v>359</v>
      </c>
      <c r="B219" s="207"/>
      <c r="C219" s="208" t="s">
        <v>754</v>
      </c>
      <c r="D219" s="208" t="s">
        <v>356</v>
      </c>
      <c r="E219" s="206">
        <v>5906020.6600000001</v>
      </c>
      <c r="F219" s="206">
        <v>5874453.6100000003</v>
      </c>
      <c r="G219" s="205">
        <v>5874453.6100000003</v>
      </c>
    </row>
    <row r="220" spans="1:7" ht="30.75" thickBot="1" x14ac:dyDescent="0.3">
      <c r="A220" s="228" t="s">
        <v>479</v>
      </c>
      <c r="B220" s="226"/>
      <c r="C220" s="227" t="s">
        <v>478</v>
      </c>
      <c r="D220" s="226"/>
      <c r="E220" s="225">
        <v>923840798.08000004</v>
      </c>
      <c r="F220" s="225">
        <v>926327958.5</v>
      </c>
      <c r="G220" s="224">
        <v>937134023.76999998</v>
      </c>
    </row>
    <row r="221" spans="1:7" outlineLevel="1" x14ac:dyDescent="0.25">
      <c r="A221" s="222" t="s">
        <v>627</v>
      </c>
      <c r="B221" s="220"/>
      <c r="C221" s="221" t="s">
        <v>626</v>
      </c>
      <c r="D221" s="220"/>
      <c r="E221" s="219">
        <v>29936459.739999998</v>
      </c>
      <c r="F221" s="219">
        <v>16087914.210000001</v>
      </c>
      <c r="G221" s="218">
        <v>16087914.210000001</v>
      </c>
    </row>
    <row r="222" spans="1:7" outlineLevel="2" x14ac:dyDescent="0.25">
      <c r="A222" s="217" t="s">
        <v>682</v>
      </c>
      <c r="B222" s="215"/>
      <c r="C222" s="216" t="s">
        <v>681</v>
      </c>
      <c r="D222" s="215"/>
      <c r="E222" s="214">
        <v>17347723.77</v>
      </c>
      <c r="F222" s="214">
        <v>5902827.79</v>
      </c>
      <c r="G222" s="213">
        <v>5902827.79</v>
      </c>
    </row>
    <row r="223" spans="1:7" outlineLevel="3" x14ac:dyDescent="0.25">
      <c r="A223" s="155" t="s">
        <v>725</v>
      </c>
      <c r="B223" s="211"/>
      <c r="C223" s="212" t="s">
        <v>724</v>
      </c>
      <c r="D223" s="211"/>
      <c r="E223" s="210">
        <v>1707860</v>
      </c>
      <c r="F223" s="210">
        <v>1707860</v>
      </c>
      <c r="G223" s="209">
        <v>1707860</v>
      </c>
    </row>
    <row r="224" spans="1:7" ht="25.5" outlineLevel="4" x14ac:dyDescent="0.25">
      <c r="A224" s="150" t="s">
        <v>389</v>
      </c>
      <c r="B224" s="207"/>
      <c r="C224" s="208" t="s">
        <v>724</v>
      </c>
      <c r="D224" s="208" t="s">
        <v>386</v>
      </c>
      <c r="E224" s="206">
        <v>1707860</v>
      </c>
      <c r="F224" s="206">
        <v>1707860</v>
      </c>
      <c r="G224" s="205">
        <v>1707860</v>
      </c>
    </row>
    <row r="225" spans="1:7" outlineLevel="3" x14ac:dyDescent="0.25">
      <c r="A225" s="155" t="s">
        <v>680</v>
      </c>
      <c r="B225" s="211"/>
      <c r="C225" s="212" t="s">
        <v>679</v>
      </c>
      <c r="D225" s="211"/>
      <c r="E225" s="210">
        <v>3795301.12</v>
      </c>
      <c r="F225" s="210">
        <v>3198101.12</v>
      </c>
      <c r="G225" s="209">
        <v>3198101.12</v>
      </c>
    </row>
    <row r="226" spans="1:7" ht="25.5" outlineLevel="4" x14ac:dyDescent="0.25">
      <c r="A226" s="150" t="s">
        <v>389</v>
      </c>
      <c r="B226" s="207"/>
      <c r="C226" s="208" t="s">
        <v>679</v>
      </c>
      <c r="D226" s="208" t="s">
        <v>386</v>
      </c>
      <c r="E226" s="206">
        <v>3795301.12</v>
      </c>
      <c r="F226" s="206">
        <v>3198101.12</v>
      </c>
      <c r="G226" s="205">
        <v>3198101.12</v>
      </c>
    </row>
    <row r="227" spans="1:7" outlineLevel="3" x14ac:dyDescent="0.25">
      <c r="A227" s="155" t="s">
        <v>723</v>
      </c>
      <c r="B227" s="211"/>
      <c r="C227" s="212" t="s">
        <v>722</v>
      </c>
      <c r="D227" s="211"/>
      <c r="E227" s="210">
        <v>996866.67</v>
      </c>
      <c r="F227" s="210">
        <v>996866.67</v>
      </c>
      <c r="G227" s="209">
        <v>996866.67</v>
      </c>
    </row>
    <row r="228" spans="1:7" ht="25.5" outlineLevel="4" x14ac:dyDescent="0.25">
      <c r="A228" s="150" t="s">
        <v>389</v>
      </c>
      <c r="B228" s="207"/>
      <c r="C228" s="208" t="s">
        <v>722</v>
      </c>
      <c r="D228" s="208" t="s">
        <v>386</v>
      </c>
      <c r="E228" s="206">
        <v>996866.67</v>
      </c>
      <c r="F228" s="206">
        <v>996866.67</v>
      </c>
      <c r="G228" s="205">
        <v>996866.67</v>
      </c>
    </row>
    <row r="229" spans="1:7" ht="25.5" outlineLevel="3" x14ac:dyDescent="0.25">
      <c r="A229" s="155" t="s">
        <v>750</v>
      </c>
      <c r="B229" s="211"/>
      <c r="C229" s="212" t="s">
        <v>749</v>
      </c>
      <c r="D229" s="211"/>
      <c r="E229" s="210">
        <v>3105923</v>
      </c>
      <c r="F229" s="210">
        <v>0</v>
      </c>
      <c r="G229" s="209">
        <v>0</v>
      </c>
    </row>
    <row r="230" spans="1:7" outlineLevel="4" x14ac:dyDescent="0.25">
      <c r="A230" s="150" t="s">
        <v>473</v>
      </c>
      <c r="B230" s="207"/>
      <c r="C230" s="208" t="s">
        <v>749</v>
      </c>
      <c r="D230" s="208" t="s">
        <v>471</v>
      </c>
      <c r="E230" s="206">
        <v>3105923</v>
      </c>
      <c r="F230" s="206">
        <v>0</v>
      </c>
      <c r="G230" s="205">
        <v>0</v>
      </c>
    </row>
    <row r="231" spans="1:7" ht="25.5" outlineLevel="3" x14ac:dyDescent="0.25">
      <c r="A231" s="155" t="s">
        <v>721</v>
      </c>
      <c r="B231" s="211"/>
      <c r="C231" s="212" t="s">
        <v>720</v>
      </c>
      <c r="D231" s="211"/>
      <c r="E231" s="210">
        <v>6181170.6699999999</v>
      </c>
      <c r="F231" s="210">
        <v>0</v>
      </c>
      <c r="G231" s="209">
        <v>0</v>
      </c>
    </row>
    <row r="232" spans="1:7" outlineLevel="4" x14ac:dyDescent="0.25">
      <c r="A232" s="150" t="s">
        <v>473</v>
      </c>
      <c r="B232" s="207"/>
      <c r="C232" s="208" t="s">
        <v>720</v>
      </c>
      <c r="D232" s="208" t="s">
        <v>471</v>
      </c>
      <c r="E232" s="206">
        <v>6181170.6699999999</v>
      </c>
      <c r="F232" s="206">
        <v>0</v>
      </c>
      <c r="G232" s="205">
        <v>0</v>
      </c>
    </row>
    <row r="233" spans="1:7" ht="25.5" outlineLevel="3" x14ac:dyDescent="0.25">
      <c r="A233" s="155" t="s">
        <v>719</v>
      </c>
      <c r="B233" s="211"/>
      <c r="C233" s="212" t="s">
        <v>718</v>
      </c>
      <c r="D233" s="211"/>
      <c r="E233" s="210">
        <v>1560602.31</v>
      </c>
      <c r="F233" s="210">
        <v>0</v>
      </c>
      <c r="G233" s="209">
        <v>0</v>
      </c>
    </row>
    <row r="234" spans="1:7" outlineLevel="4" x14ac:dyDescent="0.25">
      <c r="A234" s="150" t="s">
        <v>473</v>
      </c>
      <c r="B234" s="207"/>
      <c r="C234" s="208" t="s">
        <v>718</v>
      </c>
      <c r="D234" s="208" t="s">
        <v>471</v>
      </c>
      <c r="E234" s="206">
        <v>1560602.31</v>
      </c>
      <c r="F234" s="206">
        <v>0</v>
      </c>
      <c r="G234" s="205">
        <v>0</v>
      </c>
    </row>
    <row r="235" spans="1:7" outlineLevel="2" x14ac:dyDescent="0.25">
      <c r="A235" s="217" t="s">
        <v>625</v>
      </c>
      <c r="B235" s="215"/>
      <c r="C235" s="216" t="s">
        <v>624</v>
      </c>
      <c r="D235" s="215"/>
      <c r="E235" s="214">
        <v>568720.11</v>
      </c>
      <c r="F235" s="214">
        <v>223761.98</v>
      </c>
      <c r="G235" s="213">
        <v>223761.98</v>
      </c>
    </row>
    <row r="236" spans="1:7" outlineLevel="3" x14ac:dyDescent="0.25">
      <c r="A236" s="155" t="s">
        <v>623</v>
      </c>
      <c r="B236" s="211"/>
      <c r="C236" s="212" t="s">
        <v>622</v>
      </c>
      <c r="D236" s="211"/>
      <c r="E236" s="210">
        <v>344958.13</v>
      </c>
      <c r="F236" s="210">
        <v>0</v>
      </c>
      <c r="G236" s="209">
        <v>0</v>
      </c>
    </row>
    <row r="237" spans="1:7" outlineLevel="4" x14ac:dyDescent="0.25">
      <c r="A237" s="150" t="s">
        <v>473</v>
      </c>
      <c r="B237" s="207"/>
      <c r="C237" s="208" t="s">
        <v>622</v>
      </c>
      <c r="D237" s="208" t="s">
        <v>471</v>
      </c>
      <c r="E237" s="206">
        <v>344958.13</v>
      </c>
      <c r="F237" s="206">
        <v>0</v>
      </c>
      <c r="G237" s="205">
        <v>0</v>
      </c>
    </row>
    <row r="238" spans="1:7" ht="25.5" outlineLevel="3" x14ac:dyDescent="0.25">
      <c r="A238" s="155" t="s">
        <v>621</v>
      </c>
      <c r="B238" s="211"/>
      <c r="C238" s="212" t="s">
        <v>620</v>
      </c>
      <c r="D238" s="211"/>
      <c r="E238" s="210">
        <v>223761.98</v>
      </c>
      <c r="F238" s="210">
        <v>223761.98</v>
      </c>
      <c r="G238" s="209">
        <v>223761.98</v>
      </c>
    </row>
    <row r="239" spans="1:7" outlineLevel="4" x14ac:dyDescent="0.25">
      <c r="A239" s="150" t="s">
        <v>473</v>
      </c>
      <c r="B239" s="207"/>
      <c r="C239" s="208" t="s">
        <v>620</v>
      </c>
      <c r="D239" s="208" t="s">
        <v>471</v>
      </c>
      <c r="E239" s="206">
        <v>223761.98</v>
      </c>
      <c r="F239" s="206">
        <v>223761.98</v>
      </c>
      <c r="G239" s="205">
        <v>223761.98</v>
      </c>
    </row>
    <row r="240" spans="1:7" outlineLevel="2" x14ac:dyDescent="0.25">
      <c r="A240" s="217" t="s">
        <v>619</v>
      </c>
      <c r="B240" s="215"/>
      <c r="C240" s="216" t="s">
        <v>618</v>
      </c>
      <c r="D240" s="215"/>
      <c r="E240" s="214">
        <v>11219245.16</v>
      </c>
      <c r="F240" s="214">
        <v>9160553.7400000002</v>
      </c>
      <c r="G240" s="213">
        <v>9160553.7400000002</v>
      </c>
    </row>
    <row r="241" spans="1:7" outlineLevel="3" x14ac:dyDescent="0.25">
      <c r="A241" s="155" t="s">
        <v>617</v>
      </c>
      <c r="B241" s="211"/>
      <c r="C241" s="212" t="s">
        <v>616</v>
      </c>
      <c r="D241" s="211"/>
      <c r="E241" s="210">
        <v>471816.8</v>
      </c>
      <c r="F241" s="210">
        <v>471816.8</v>
      </c>
      <c r="G241" s="209">
        <v>471816.8</v>
      </c>
    </row>
    <row r="242" spans="1:7" outlineLevel="4" x14ac:dyDescent="0.25">
      <c r="A242" s="150" t="s">
        <v>473</v>
      </c>
      <c r="B242" s="207"/>
      <c r="C242" s="208" t="s">
        <v>616</v>
      </c>
      <c r="D242" s="208" t="s">
        <v>471</v>
      </c>
      <c r="E242" s="206">
        <v>27991.01</v>
      </c>
      <c r="F242" s="206">
        <v>0</v>
      </c>
      <c r="G242" s="205">
        <v>0</v>
      </c>
    </row>
    <row r="243" spans="1:7" ht="25.5" outlineLevel="4" x14ac:dyDescent="0.25">
      <c r="A243" s="150" t="s">
        <v>389</v>
      </c>
      <c r="B243" s="207"/>
      <c r="C243" s="208" t="s">
        <v>616</v>
      </c>
      <c r="D243" s="208" t="s">
        <v>386</v>
      </c>
      <c r="E243" s="206">
        <v>443825.79</v>
      </c>
      <c r="F243" s="206">
        <v>471816.8</v>
      </c>
      <c r="G243" s="205">
        <v>471816.8</v>
      </c>
    </row>
    <row r="244" spans="1:7" outlineLevel="3" x14ac:dyDescent="0.25">
      <c r="A244" s="155" t="s">
        <v>638</v>
      </c>
      <c r="B244" s="211"/>
      <c r="C244" s="212" t="s">
        <v>637</v>
      </c>
      <c r="D244" s="211"/>
      <c r="E244" s="210">
        <v>2151545</v>
      </c>
      <c r="F244" s="210">
        <v>2151545</v>
      </c>
      <c r="G244" s="209">
        <v>2151545</v>
      </c>
    </row>
    <row r="245" spans="1:7" ht="25.5" outlineLevel="4" x14ac:dyDescent="0.25">
      <c r="A245" s="150" t="s">
        <v>389</v>
      </c>
      <c r="B245" s="207"/>
      <c r="C245" s="208" t="s">
        <v>637</v>
      </c>
      <c r="D245" s="208" t="s">
        <v>386</v>
      </c>
      <c r="E245" s="206">
        <v>2151545</v>
      </c>
      <c r="F245" s="206">
        <v>2151545</v>
      </c>
      <c r="G245" s="205">
        <v>2151545</v>
      </c>
    </row>
    <row r="246" spans="1:7" outlineLevel="3" x14ac:dyDescent="0.25">
      <c r="A246" s="155" t="s">
        <v>678</v>
      </c>
      <c r="B246" s="211"/>
      <c r="C246" s="212" t="s">
        <v>677</v>
      </c>
      <c r="D246" s="211"/>
      <c r="E246" s="210">
        <v>3124935.12</v>
      </c>
      <c r="F246" s="210">
        <v>1066245.7</v>
      </c>
      <c r="G246" s="209">
        <v>1066245.7</v>
      </c>
    </row>
    <row r="247" spans="1:7" ht="25.5" outlineLevel="4" x14ac:dyDescent="0.25">
      <c r="A247" s="150" t="s">
        <v>389</v>
      </c>
      <c r="B247" s="207"/>
      <c r="C247" s="208" t="s">
        <v>677</v>
      </c>
      <c r="D247" s="208" t="s">
        <v>386</v>
      </c>
      <c r="E247" s="206">
        <v>3124935.12</v>
      </c>
      <c r="F247" s="206">
        <v>1066245.7</v>
      </c>
      <c r="G247" s="205">
        <v>1066245.7</v>
      </c>
    </row>
    <row r="248" spans="1:7" outlineLevel="3" x14ac:dyDescent="0.25">
      <c r="A248" s="155" t="s">
        <v>615</v>
      </c>
      <c r="B248" s="211"/>
      <c r="C248" s="212" t="s">
        <v>614</v>
      </c>
      <c r="D248" s="211"/>
      <c r="E248" s="210">
        <v>88332.45</v>
      </c>
      <c r="F248" s="210">
        <v>88332.45</v>
      </c>
      <c r="G248" s="209">
        <v>88332.45</v>
      </c>
    </row>
    <row r="249" spans="1:7" outlineLevel="4" x14ac:dyDescent="0.25">
      <c r="A249" s="150" t="s">
        <v>473</v>
      </c>
      <c r="B249" s="207"/>
      <c r="C249" s="208" t="s">
        <v>614</v>
      </c>
      <c r="D249" s="208" t="s">
        <v>471</v>
      </c>
      <c r="E249" s="206">
        <v>13522.24</v>
      </c>
      <c r="F249" s="206">
        <v>0</v>
      </c>
      <c r="G249" s="205">
        <v>0</v>
      </c>
    </row>
    <row r="250" spans="1:7" ht="25.5" outlineLevel="4" x14ac:dyDescent="0.25">
      <c r="A250" s="150" t="s">
        <v>389</v>
      </c>
      <c r="B250" s="207"/>
      <c r="C250" s="208" t="s">
        <v>614</v>
      </c>
      <c r="D250" s="208" t="s">
        <v>386</v>
      </c>
      <c r="E250" s="206">
        <v>74810.210000000006</v>
      </c>
      <c r="F250" s="206">
        <v>88332.45</v>
      </c>
      <c r="G250" s="205">
        <v>88332.45</v>
      </c>
    </row>
    <row r="251" spans="1:7" outlineLevel="3" x14ac:dyDescent="0.25">
      <c r="A251" s="155" t="s">
        <v>676</v>
      </c>
      <c r="B251" s="211"/>
      <c r="C251" s="212" t="s">
        <v>675</v>
      </c>
      <c r="D251" s="211"/>
      <c r="E251" s="210">
        <v>537303.9</v>
      </c>
      <c r="F251" s="210">
        <v>537303.9</v>
      </c>
      <c r="G251" s="209">
        <v>537303.9</v>
      </c>
    </row>
    <row r="252" spans="1:7" ht="25.5" outlineLevel="4" x14ac:dyDescent="0.25">
      <c r="A252" s="150" t="s">
        <v>389</v>
      </c>
      <c r="B252" s="207"/>
      <c r="C252" s="208" t="s">
        <v>675</v>
      </c>
      <c r="D252" s="208" t="s">
        <v>386</v>
      </c>
      <c r="E252" s="206">
        <v>537303.9</v>
      </c>
      <c r="F252" s="206">
        <v>537303.9</v>
      </c>
      <c r="G252" s="205">
        <v>537303.9</v>
      </c>
    </row>
    <row r="253" spans="1:7" outlineLevel="3" x14ac:dyDescent="0.25">
      <c r="A253" s="155" t="s">
        <v>717</v>
      </c>
      <c r="B253" s="211"/>
      <c r="C253" s="212" t="s">
        <v>716</v>
      </c>
      <c r="D253" s="211"/>
      <c r="E253" s="210">
        <v>237993.89</v>
      </c>
      <c r="F253" s="210">
        <v>237993.89</v>
      </c>
      <c r="G253" s="209">
        <v>237993.89</v>
      </c>
    </row>
    <row r="254" spans="1:7" outlineLevel="4" x14ac:dyDescent="0.25">
      <c r="A254" s="150" t="s">
        <v>473</v>
      </c>
      <c r="B254" s="207"/>
      <c r="C254" s="208" t="s">
        <v>716</v>
      </c>
      <c r="D254" s="208" t="s">
        <v>471</v>
      </c>
      <c r="E254" s="206">
        <v>62131.89</v>
      </c>
      <c r="F254" s="206">
        <v>62131.89</v>
      </c>
      <c r="G254" s="205">
        <v>62131.89</v>
      </c>
    </row>
    <row r="255" spans="1:7" outlineLevel="4" x14ac:dyDescent="0.25">
      <c r="A255" s="150" t="s">
        <v>433</v>
      </c>
      <c r="B255" s="207"/>
      <c r="C255" s="208" t="s">
        <v>716</v>
      </c>
      <c r="D255" s="208" t="s">
        <v>431</v>
      </c>
      <c r="E255" s="206">
        <v>175862</v>
      </c>
      <c r="F255" s="206">
        <v>175862</v>
      </c>
      <c r="G255" s="205">
        <v>175862</v>
      </c>
    </row>
    <row r="256" spans="1:7" ht="25.5" outlineLevel="3" x14ac:dyDescent="0.25">
      <c r="A256" s="155" t="s">
        <v>114</v>
      </c>
      <c r="B256" s="211"/>
      <c r="C256" s="212" t="s">
        <v>636</v>
      </c>
      <c r="D256" s="211"/>
      <c r="E256" s="210">
        <v>3008578</v>
      </c>
      <c r="F256" s="210">
        <v>3008578</v>
      </c>
      <c r="G256" s="209">
        <v>3008578</v>
      </c>
    </row>
    <row r="257" spans="1:7" ht="25.5" outlineLevel="4" x14ac:dyDescent="0.25">
      <c r="A257" s="150" t="s">
        <v>389</v>
      </c>
      <c r="B257" s="207"/>
      <c r="C257" s="208" t="s">
        <v>636</v>
      </c>
      <c r="D257" s="208" t="s">
        <v>386</v>
      </c>
      <c r="E257" s="206">
        <v>3008578</v>
      </c>
      <c r="F257" s="206">
        <v>3008578</v>
      </c>
      <c r="G257" s="205">
        <v>3008578</v>
      </c>
    </row>
    <row r="258" spans="1:7" ht="25.5" outlineLevel="3" x14ac:dyDescent="0.25">
      <c r="A258" s="155" t="s">
        <v>635</v>
      </c>
      <c r="B258" s="211"/>
      <c r="C258" s="212" t="s">
        <v>634</v>
      </c>
      <c r="D258" s="211"/>
      <c r="E258" s="210">
        <v>1598740</v>
      </c>
      <c r="F258" s="210">
        <v>1598738</v>
      </c>
      <c r="G258" s="209">
        <v>1598738</v>
      </c>
    </row>
    <row r="259" spans="1:7" ht="25.5" outlineLevel="4" x14ac:dyDescent="0.25">
      <c r="A259" s="150" t="s">
        <v>389</v>
      </c>
      <c r="B259" s="207"/>
      <c r="C259" s="208" t="s">
        <v>634</v>
      </c>
      <c r="D259" s="208" t="s">
        <v>386</v>
      </c>
      <c r="E259" s="206">
        <v>1598740</v>
      </c>
      <c r="F259" s="206">
        <v>1598738</v>
      </c>
      <c r="G259" s="205">
        <v>1598738</v>
      </c>
    </row>
    <row r="260" spans="1:7" outlineLevel="2" x14ac:dyDescent="0.25">
      <c r="A260" s="217" t="s">
        <v>674</v>
      </c>
      <c r="B260" s="215"/>
      <c r="C260" s="216" t="s">
        <v>673</v>
      </c>
      <c r="D260" s="215"/>
      <c r="E260" s="214">
        <v>600695.25</v>
      </c>
      <c r="F260" s="214">
        <v>600695.25</v>
      </c>
      <c r="G260" s="213">
        <v>600695.25</v>
      </c>
    </row>
    <row r="261" spans="1:7" ht="25.5" outlineLevel="3" x14ac:dyDescent="0.25">
      <c r="A261" s="155" t="s">
        <v>672</v>
      </c>
      <c r="B261" s="211"/>
      <c r="C261" s="212" t="s">
        <v>671</v>
      </c>
      <c r="D261" s="211"/>
      <c r="E261" s="210">
        <v>93444.73</v>
      </c>
      <c r="F261" s="210">
        <v>93444.73</v>
      </c>
      <c r="G261" s="209">
        <v>93444.73</v>
      </c>
    </row>
    <row r="262" spans="1:7" ht="25.5" outlineLevel="4" x14ac:dyDescent="0.25">
      <c r="A262" s="150" t="s">
        <v>389</v>
      </c>
      <c r="B262" s="207"/>
      <c r="C262" s="208" t="s">
        <v>671</v>
      </c>
      <c r="D262" s="208" t="s">
        <v>386</v>
      </c>
      <c r="E262" s="206">
        <v>93444.73</v>
      </c>
      <c r="F262" s="206">
        <v>93444.73</v>
      </c>
      <c r="G262" s="205">
        <v>93444.73</v>
      </c>
    </row>
    <row r="263" spans="1:7" ht="25.5" outlineLevel="3" x14ac:dyDescent="0.25">
      <c r="A263" s="155" t="s">
        <v>670</v>
      </c>
      <c r="B263" s="211"/>
      <c r="C263" s="212" t="s">
        <v>669</v>
      </c>
      <c r="D263" s="211"/>
      <c r="E263" s="210">
        <v>507250.52</v>
      </c>
      <c r="F263" s="210">
        <v>507250.52</v>
      </c>
      <c r="G263" s="209">
        <v>507250.52</v>
      </c>
    </row>
    <row r="264" spans="1:7" ht="25.5" outlineLevel="4" x14ac:dyDescent="0.25">
      <c r="A264" s="150" t="s">
        <v>389</v>
      </c>
      <c r="B264" s="207"/>
      <c r="C264" s="208" t="s">
        <v>669</v>
      </c>
      <c r="D264" s="208" t="s">
        <v>386</v>
      </c>
      <c r="E264" s="206">
        <v>507250.52</v>
      </c>
      <c r="F264" s="206">
        <v>507250.52</v>
      </c>
      <c r="G264" s="205">
        <v>507250.52</v>
      </c>
    </row>
    <row r="265" spans="1:7" outlineLevel="2" x14ac:dyDescent="0.25">
      <c r="A265" s="217" t="s">
        <v>748</v>
      </c>
      <c r="B265" s="215"/>
      <c r="C265" s="216" t="s">
        <v>747</v>
      </c>
      <c r="D265" s="215"/>
      <c r="E265" s="214">
        <v>200075.45</v>
      </c>
      <c r="F265" s="214">
        <v>200075.45</v>
      </c>
      <c r="G265" s="213">
        <v>200075.45</v>
      </c>
    </row>
    <row r="266" spans="1:7" ht="25.5" outlineLevel="3" x14ac:dyDescent="0.25">
      <c r="A266" s="155" t="s">
        <v>746</v>
      </c>
      <c r="B266" s="211"/>
      <c r="C266" s="212" t="s">
        <v>745</v>
      </c>
      <c r="D266" s="211"/>
      <c r="E266" s="210">
        <v>200075.45</v>
      </c>
      <c r="F266" s="210">
        <v>200075.45</v>
      </c>
      <c r="G266" s="209">
        <v>200075.45</v>
      </c>
    </row>
    <row r="267" spans="1:7" outlineLevel="4" x14ac:dyDescent="0.25">
      <c r="A267" s="150" t="s">
        <v>473</v>
      </c>
      <c r="B267" s="207"/>
      <c r="C267" s="208" t="s">
        <v>745</v>
      </c>
      <c r="D267" s="208" t="s">
        <v>471</v>
      </c>
      <c r="E267" s="206">
        <v>200075.45</v>
      </c>
      <c r="F267" s="206">
        <v>200075.45</v>
      </c>
      <c r="G267" s="205">
        <v>200075.45</v>
      </c>
    </row>
    <row r="268" spans="1:7" ht="25.5" outlineLevel="1" x14ac:dyDescent="0.25">
      <c r="A268" s="222" t="s">
        <v>477</v>
      </c>
      <c r="B268" s="220"/>
      <c r="C268" s="221" t="s">
        <v>476</v>
      </c>
      <c r="D268" s="220"/>
      <c r="E268" s="219">
        <v>882219704</v>
      </c>
      <c r="F268" s="219">
        <v>896088560</v>
      </c>
      <c r="G268" s="218">
        <v>906894625.26999998</v>
      </c>
    </row>
    <row r="269" spans="1:7" outlineLevel="2" x14ac:dyDescent="0.25">
      <c r="A269" s="217" t="s">
        <v>475</v>
      </c>
      <c r="B269" s="215"/>
      <c r="C269" s="216" t="s">
        <v>474</v>
      </c>
      <c r="D269" s="215"/>
      <c r="E269" s="214">
        <v>407000166.81</v>
      </c>
      <c r="F269" s="214">
        <v>418735499.44</v>
      </c>
      <c r="G269" s="213">
        <v>424896399.43000001</v>
      </c>
    </row>
    <row r="270" spans="1:7" ht="25.5" outlineLevel="3" x14ac:dyDescent="0.25">
      <c r="A270" s="155" t="s">
        <v>404</v>
      </c>
      <c r="B270" s="211"/>
      <c r="C270" s="212" t="s">
        <v>744</v>
      </c>
      <c r="D270" s="211"/>
      <c r="E270" s="210">
        <v>1614000</v>
      </c>
      <c r="F270" s="210">
        <v>0</v>
      </c>
      <c r="G270" s="209">
        <v>0</v>
      </c>
    </row>
    <row r="271" spans="1:7" ht="25.5" outlineLevel="4" x14ac:dyDescent="0.25">
      <c r="A271" s="150" t="s">
        <v>389</v>
      </c>
      <c r="B271" s="207"/>
      <c r="C271" s="208" t="s">
        <v>744</v>
      </c>
      <c r="D271" s="208" t="s">
        <v>386</v>
      </c>
      <c r="E271" s="206">
        <v>1614000</v>
      </c>
      <c r="F271" s="206">
        <v>0</v>
      </c>
      <c r="G271" s="205">
        <v>0</v>
      </c>
    </row>
    <row r="272" spans="1:7" outlineLevel="3" x14ac:dyDescent="0.25">
      <c r="A272" s="155" t="s">
        <v>743</v>
      </c>
      <c r="B272" s="211"/>
      <c r="C272" s="212" t="s">
        <v>742</v>
      </c>
      <c r="D272" s="211"/>
      <c r="E272" s="210">
        <v>85850426.790000007</v>
      </c>
      <c r="F272" s="210">
        <v>85850426.790000007</v>
      </c>
      <c r="G272" s="209">
        <v>85850426.790000007</v>
      </c>
    </row>
    <row r="273" spans="1:7" ht="25.5" outlineLevel="4" x14ac:dyDescent="0.25">
      <c r="A273" s="150" t="s">
        <v>389</v>
      </c>
      <c r="B273" s="207"/>
      <c r="C273" s="208" t="s">
        <v>742</v>
      </c>
      <c r="D273" s="208" t="s">
        <v>386</v>
      </c>
      <c r="E273" s="206">
        <v>85850426.790000007</v>
      </c>
      <c r="F273" s="206">
        <v>85850426.790000007</v>
      </c>
      <c r="G273" s="205">
        <v>85850426.790000007</v>
      </c>
    </row>
    <row r="274" spans="1:7" ht="25.5" outlineLevel="3" x14ac:dyDescent="0.25">
      <c r="A274" s="155" t="s">
        <v>116</v>
      </c>
      <c r="B274" s="211"/>
      <c r="C274" s="212" t="s">
        <v>741</v>
      </c>
      <c r="D274" s="211"/>
      <c r="E274" s="210">
        <v>22036932</v>
      </c>
      <c r="F274" s="210">
        <v>22036932</v>
      </c>
      <c r="G274" s="209">
        <v>22036932</v>
      </c>
    </row>
    <row r="275" spans="1:7" ht="25.5" outlineLevel="4" x14ac:dyDescent="0.25">
      <c r="A275" s="150" t="s">
        <v>389</v>
      </c>
      <c r="B275" s="207"/>
      <c r="C275" s="208" t="s">
        <v>741</v>
      </c>
      <c r="D275" s="208" t="s">
        <v>386</v>
      </c>
      <c r="E275" s="206">
        <v>22036932</v>
      </c>
      <c r="F275" s="206">
        <v>22036932</v>
      </c>
      <c r="G275" s="205">
        <v>22036932</v>
      </c>
    </row>
    <row r="276" spans="1:7" ht="25.5" outlineLevel="3" x14ac:dyDescent="0.25">
      <c r="A276" s="155" t="s">
        <v>702</v>
      </c>
      <c r="B276" s="211"/>
      <c r="C276" s="212" t="s">
        <v>740</v>
      </c>
      <c r="D276" s="211"/>
      <c r="E276" s="210">
        <v>250670600</v>
      </c>
      <c r="F276" s="210">
        <v>264191300</v>
      </c>
      <c r="G276" s="209">
        <v>270352200</v>
      </c>
    </row>
    <row r="277" spans="1:7" ht="25.5" outlineLevel="4" x14ac:dyDescent="0.25">
      <c r="A277" s="150" t="s">
        <v>389</v>
      </c>
      <c r="B277" s="207"/>
      <c r="C277" s="208" t="s">
        <v>740</v>
      </c>
      <c r="D277" s="208" t="s">
        <v>386</v>
      </c>
      <c r="E277" s="206">
        <v>250670600</v>
      </c>
      <c r="F277" s="206">
        <v>264191300</v>
      </c>
      <c r="G277" s="205">
        <v>270352200</v>
      </c>
    </row>
    <row r="278" spans="1:7" ht="51" outlineLevel="3" x14ac:dyDescent="0.25">
      <c r="A278" s="155" t="s">
        <v>189</v>
      </c>
      <c r="B278" s="211"/>
      <c r="C278" s="212" t="s">
        <v>472</v>
      </c>
      <c r="D278" s="211"/>
      <c r="E278" s="210">
        <v>311400</v>
      </c>
      <c r="F278" s="210">
        <v>311400</v>
      </c>
      <c r="G278" s="209">
        <v>311400</v>
      </c>
    </row>
    <row r="279" spans="1:7" outlineLevel="4" x14ac:dyDescent="0.25">
      <c r="A279" s="150" t="s">
        <v>473</v>
      </c>
      <c r="B279" s="207"/>
      <c r="C279" s="208" t="s">
        <v>472</v>
      </c>
      <c r="D279" s="208" t="s">
        <v>471</v>
      </c>
      <c r="E279" s="206">
        <v>311400</v>
      </c>
      <c r="F279" s="206">
        <v>311400</v>
      </c>
      <c r="G279" s="205">
        <v>311400</v>
      </c>
    </row>
    <row r="280" spans="1:7" ht="38.25" outlineLevel="3" x14ac:dyDescent="0.25">
      <c r="A280" s="155" t="s">
        <v>190</v>
      </c>
      <c r="B280" s="211"/>
      <c r="C280" s="212" t="s">
        <v>470</v>
      </c>
      <c r="D280" s="211"/>
      <c r="E280" s="210">
        <v>12454400</v>
      </c>
      <c r="F280" s="210">
        <v>12454400</v>
      </c>
      <c r="G280" s="209">
        <v>12454400</v>
      </c>
    </row>
    <row r="281" spans="1:7" outlineLevel="4" x14ac:dyDescent="0.25">
      <c r="A281" s="150" t="s">
        <v>433</v>
      </c>
      <c r="B281" s="207"/>
      <c r="C281" s="208" t="s">
        <v>470</v>
      </c>
      <c r="D281" s="208" t="s">
        <v>431</v>
      </c>
      <c r="E281" s="206">
        <v>12454400</v>
      </c>
      <c r="F281" s="206">
        <v>12454400</v>
      </c>
      <c r="G281" s="205">
        <v>12454400</v>
      </c>
    </row>
    <row r="282" spans="1:7" ht="38.25" outlineLevel="3" x14ac:dyDescent="0.25">
      <c r="A282" s="155" t="s">
        <v>650</v>
      </c>
      <c r="B282" s="211"/>
      <c r="C282" s="212" t="s">
        <v>739</v>
      </c>
      <c r="D282" s="211"/>
      <c r="E282" s="210">
        <v>171367.38</v>
      </c>
      <c r="F282" s="210">
        <v>0</v>
      </c>
      <c r="G282" s="209">
        <v>0</v>
      </c>
    </row>
    <row r="283" spans="1:7" ht="25.5" outlineLevel="4" x14ac:dyDescent="0.25">
      <c r="A283" s="150" t="s">
        <v>389</v>
      </c>
      <c r="B283" s="207"/>
      <c r="C283" s="208" t="s">
        <v>739</v>
      </c>
      <c r="D283" s="208" t="s">
        <v>386</v>
      </c>
      <c r="E283" s="206">
        <v>171367.38</v>
      </c>
      <c r="F283" s="206">
        <v>0</v>
      </c>
      <c r="G283" s="205">
        <v>0</v>
      </c>
    </row>
    <row r="284" spans="1:7" ht="38.25" outlineLevel="3" x14ac:dyDescent="0.25">
      <c r="A284" s="155" t="s">
        <v>400</v>
      </c>
      <c r="B284" s="211"/>
      <c r="C284" s="212" t="s">
        <v>738</v>
      </c>
      <c r="D284" s="211"/>
      <c r="E284" s="210">
        <v>22180757.640000001</v>
      </c>
      <c r="F284" s="210">
        <v>22180757.649999999</v>
      </c>
      <c r="G284" s="209">
        <v>22180757.640000001</v>
      </c>
    </row>
    <row r="285" spans="1:7" ht="25.5" outlineLevel="4" x14ac:dyDescent="0.25">
      <c r="A285" s="150" t="s">
        <v>389</v>
      </c>
      <c r="B285" s="207"/>
      <c r="C285" s="208" t="s">
        <v>738</v>
      </c>
      <c r="D285" s="208" t="s">
        <v>386</v>
      </c>
      <c r="E285" s="206">
        <v>22180757.640000001</v>
      </c>
      <c r="F285" s="206">
        <v>22180757.649999999</v>
      </c>
      <c r="G285" s="205">
        <v>22180757.640000001</v>
      </c>
    </row>
    <row r="286" spans="1:7" ht="25.5" outlineLevel="3" x14ac:dyDescent="0.25">
      <c r="A286" s="155" t="s">
        <v>556</v>
      </c>
      <c r="B286" s="211"/>
      <c r="C286" s="212" t="s">
        <v>736</v>
      </c>
      <c r="D286" s="211"/>
      <c r="E286" s="210">
        <v>11710283</v>
      </c>
      <c r="F286" s="210">
        <v>11710283</v>
      </c>
      <c r="G286" s="209">
        <v>11710283</v>
      </c>
    </row>
    <row r="287" spans="1:7" ht="25.5" outlineLevel="4" x14ac:dyDescent="0.25">
      <c r="A287" s="150" t="s">
        <v>389</v>
      </c>
      <c r="B287" s="207"/>
      <c r="C287" s="208" t="s">
        <v>736</v>
      </c>
      <c r="D287" s="208" t="s">
        <v>386</v>
      </c>
      <c r="E287" s="206">
        <v>11710283</v>
      </c>
      <c r="F287" s="206">
        <v>11710283</v>
      </c>
      <c r="G287" s="205">
        <v>11710283</v>
      </c>
    </row>
    <row r="288" spans="1:7" ht="25.5" outlineLevel="2" x14ac:dyDescent="0.25">
      <c r="A288" s="217" t="s">
        <v>715</v>
      </c>
      <c r="B288" s="215"/>
      <c r="C288" s="216" t="s">
        <v>714</v>
      </c>
      <c r="D288" s="215"/>
      <c r="E288" s="214">
        <v>367870552.26999998</v>
      </c>
      <c r="F288" s="214">
        <v>367388451.91000003</v>
      </c>
      <c r="G288" s="213">
        <v>371265190.64999998</v>
      </c>
    </row>
    <row r="289" spans="1:7" ht="25.5" outlineLevel="3" x14ac:dyDescent="0.25">
      <c r="A289" s="155" t="s">
        <v>404</v>
      </c>
      <c r="B289" s="211"/>
      <c r="C289" s="212" t="s">
        <v>713</v>
      </c>
      <c r="D289" s="211"/>
      <c r="E289" s="210">
        <v>1040000</v>
      </c>
      <c r="F289" s="210">
        <v>0</v>
      </c>
      <c r="G289" s="209">
        <v>0</v>
      </c>
    </row>
    <row r="290" spans="1:7" ht="25.5" outlineLevel="4" x14ac:dyDescent="0.25">
      <c r="A290" s="150" t="s">
        <v>389</v>
      </c>
      <c r="B290" s="207"/>
      <c r="C290" s="208" t="s">
        <v>713</v>
      </c>
      <c r="D290" s="208" t="s">
        <v>386</v>
      </c>
      <c r="E290" s="206">
        <v>1040000</v>
      </c>
      <c r="F290" s="206">
        <v>0</v>
      </c>
      <c r="G290" s="205">
        <v>0</v>
      </c>
    </row>
    <row r="291" spans="1:7" ht="38.25" outlineLevel="3" x14ac:dyDescent="0.25">
      <c r="A291" s="155" t="s">
        <v>712</v>
      </c>
      <c r="B291" s="211"/>
      <c r="C291" s="212" t="s">
        <v>711</v>
      </c>
      <c r="D291" s="211"/>
      <c r="E291" s="210">
        <v>28751338.329999998</v>
      </c>
      <c r="F291" s="210">
        <v>28751338.329999998</v>
      </c>
      <c r="G291" s="209">
        <v>28751338.329999998</v>
      </c>
    </row>
    <row r="292" spans="1:7" ht="25.5" outlineLevel="4" x14ac:dyDescent="0.25">
      <c r="A292" s="150" t="s">
        <v>389</v>
      </c>
      <c r="B292" s="207"/>
      <c r="C292" s="208" t="s">
        <v>711</v>
      </c>
      <c r="D292" s="208" t="s">
        <v>386</v>
      </c>
      <c r="E292" s="206">
        <v>28751338.329999998</v>
      </c>
      <c r="F292" s="206">
        <v>28751338.329999998</v>
      </c>
      <c r="G292" s="205">
        <v>28751338.329999998</v>
      </c>
    </row>
    <row r="293" spans="1:7" ht="51" outlineLevel="3" x14ac:dyDescent="0.25">
      <c r="A293" s="155" t="s">
        <v>710</v>
      </c>
      <c r="B293" s="211"/>
      <c r="C293" s="212" t="s">
        <v>709</v>
      </c>
      <c r="D293" s="211"/>
      <c r="E293" s="210">
        <v>130200</v>
      </c>
      <c r="F293" s="210">
        <v>0</v>
      </c>
      <c r="G293" s="209">
        <v>0</v>
      </c>
    </row>
    <row r="294" spans="1:7" ht="25.5" outlineLevel="4" x14ac:dyDescent="0.25">
      <c r="A294" s="150" t="s">
        <v>389</v>
      </c>
      <c r="B294" s="207"/>
      <c r="C294" s="208" t="s">
        <v>709</v>
      </c>
      <c r="D294" s="208" t="s">
        <v>386</v>
      </c>
      <c r="E294" s="206">
        <v>130200</v>
      </c>
      <c r="F294" s="206">
        <v>0</v>
      </c>
      <c r="G294" s="205">
        <v>0</v>
      </c>
    </row>
    <row r="295" spans="1:7" ht="25.5" outlineLevel="3" x14ac:dyDescent="0.25">
      <c r="A295" s="155" t="s">
        <v>708</v>
      </c>
      <c r="B295" s="211"/>
      <c r="C295" s="212" t="s">
        <v>707</v>
      </c>
      <c r="D295" s="211"/>
      <c r="E295" s="210">
        <v>24748416</v>
      </c>
      <c r="F295" s="210">
        <v>24748416</v>
      </c>
      <c r="G295" s="209">
        <v>24748416</v>
      </c>
    </row>
    <row r="296" spans="1:7" ht="25.5" outlineLevel="4" x14ac:dyDescent="0.25">
      <c r="A296" s="150" t="s">
        <v>389</v>
      </c>
      <c r="B296" s="207"/>
      <c r="C296" s="208" t="s">
        <v>707</v>
      </c>
      <c r="D296" s="208" t="s">
        <v>386</v>
      </c>
      <c r="E296" s="206">
        <v>24748416</v>
      </c>
      <c r="F296" s="206">
        <v>24748416</v>
      </c>
      <c r="G296" s="205">
        <v>24748416</v>
      </c>
    </row>
    <row r="297" spans="1:7" ht="25.5" outlineLevel="3" x14ac:dyDescent="0.25">
      <c r="A297" s="155" t="s">
        <v>116</v>
      </c>
      <c r="B297" s="211"/>
      <c r="C297" s="212" t="s">
        <v>706</v>
      </c>
      <c r="D297" s="211"/>
      <c r="E297" s="210">
        <v>3053885</v>
      </c>
      <c r="F297" s="210">
        <v>3053885</v>
      </c>
      <c r="G297" s="209">
        <v>3053885</v>
      </c>
    </row>
    <row r="298" spans="1:7" ht="25.5" outlineLevel="4" x14ac:dyDescent="0.25">
      <c r="A298" s="150" t="s">
        <v>389</v>
      </c>
      <c r="B298" s="207"/>
      <c r="C298" s="208" t="s">
        <v>706</v>
      </c>
      <c r="D298" s="208" t="s">
        <v>386</v>
      </c>
      <c r="E298" s="206">
        <v>3053885</v>
      </c>
      <c r="F298" s="206">
        <v>3053885</v>
      </c>
      <c r="G298" s="205">
        <v>3053885</v>
      </c>
    </row>
    <row r="299" spans="1:7" ht="38.25" outlineLevel="3" x14ac:dyDescent="0.25">
      <c r="A299" s="155" t="s">
        <v>705</v>
      </c>
      <c r="B299" s="211"/>
      <c r="C299" s="212" t="s">
        <v>704</v>
      </c>
      <c r="D299" s="211"/>
      <c r="E299" s="210">
        <v>1124928</v>
      </c>
      <c r="F299" s="210">
        <v>1124928</v>
      </c>
      <c r="G299" s="209">
        <v>1124928</v>
      </c>
    </row>
    <row r="300" spans="1:7" ht="25.5" outlineLevel="4" x14ac:dyDescent="0.25">
      <c r="A300" s="150" t="s">
        <v>389</v>
      </c>
      <c r="B300" s="207"/>
      <c r="C300" s="208" t="s">
        <v>704</v>
      </c>
      <c r="D300" s="208" t="s">
        <v>386</v>
      </c>
      <c r="E300" s="206">
        <v>1124928</v>
      </c>
      <c r="F300" s="206">
        <v>1124928</v>
      </c>
      <c r="G300" s="205">
        <v>1124928</v>
      </c>
    </row>
    <row r="301" spans="1:7" ht="63.75" outlineLevel="3" x14ac:dyDescent="0.25">
      <c r="A301" s="155" t="s">
        <v>128</v>
      </c>
      <c r="B301" s="211"/>
      <c r="C301" s="212" t="s">
        <v>703</v>
      </c>
      <c r="D301" s="211"/>
      <c r="E301" s="210">
        <v>85565.94</v>
      </c>
      <c r="F301" s="210">
        <v>88968.58</v>
      </c>
      <c r="G301" s="209">
        <v>92507.32</v>
      </c>
    </row>
    <row r="302" spans="1:7" outlineLevel="4" x14ac:dyDescent="0.25">
      <c r="A302" s="150" t="s">
        <v>433</v>
      </c>
      <c r="B302" s="207"/>
      <c r="C302" s="208" t="s">
        <v>703</v>
      </c>
      <c r="D302" s="208" t="s">
        <v>431</v>
      </c>
      <c r="E302" s="206">
        <v>85565.94</v>
      </c>
      <c r="F302" s="206">
        <v>88968.58</v>
      </c>
      <c r="G302" s="205">
        <v>92507.32</v>
      </c>
    </row>
    <row r="303" spans="1:7" ht="25.5" outlineLevel="3" x14ac:dyDescent="0.25">
      <c r="A303" s="155" t="s">
        <v>702</v>
      </c>
      <c r="B303" s="211"/>
      <c r="C303" s="212" t="s">
        <v>701</v>
      </c>
      <c r="D303" s="211"/>
      <c r="E303" s="210">
        <v>307235200</v>
      </c>
      <c r="F303" s="210">
        <v>307998100</v>
      </c>
      <c r="G303" s="209">
        <v>311871300</v>
      </c>
    </row>
    <row r="304" spans="1:7" ht="25.5" outlineLevel="4" x14ac:dyDescent="0.25">
      <c r="A304" s="150" t="s">
        <v>389</v>
      </c>
      <c r="B304" s="207"/>
      <c r="C304" s="208" t="s">
        <v>701</v>
      </c>
      <c r="D304" s="208" t="s">
        <v>386</v>
      </c>
      <c r="E304" s="206">
        <v>307235200</v>
      </c>
      <c r="F304" s="206">
        <v>307998100</v>
      </c>
      <c r="G304" s="205">
        <v>311871300</v>
      </c>
    </row>
    <row r="305" spans="1:7" ht="38.25" outlineLevel="3" x14ac:dyDescent="0.25">
      <c r="A305" s="155" t="s">
        <v>650</v>
      </c>
      <c r="B305" s="211"/>
      <c r="C305" s="212" t="s">
        <v>700</v>
      </c>
      <c r="D305" s="211"/>
      <c r="E305" s="210">
        <v>78203</v>
      </c>
      <c r="F305" s="210">
        <v>0</v>
      </c>
      <c r="G305" s="209">
        <v>0</v>
      </c>
    </row>
    <row r="306" spans="1:7" ht="25.5" outlineLevel="4" x14ac:dyDescent="0.25">
      <c r="A306" s="150" t="s">
        <v>389</v>
      </c>
      <c r="B306" s="207"/>
      <c r="C306" s="208" t="s">
        <v>700</v>
      </c>
      <c r="D306" s="208" t="s">
        <v>386</v>
      </c>
      <c r="E306" s="206">
        <v>78203</v>
      </c>
      <c r="F306" s="206">
        <v>0</v>
      </c>
      <c r="G306" s="205">
        <v>0</v>
      </c>
    </row>
    <row r="307" spans="1:7" ht="25.5" outlineLevel="3" x14ac:dyDescent="0.25">
      <c r="A307" s="155" t="s">
        <v>556</v>
      </c>
      <c r="B307" s="211"/>
      <c r="C307" s="212" t="s">
        <v>699</v>
      </c>
      <c r="D307" s="211"/>
      <c r="E307" s="210">
        <v>1622816</v>
      </c>
      <c r="F307" s="210">
        <v>1622816</v>
      </c>
      <c r="G307" s="209">
        <v>1622816</v>
      </c>
    </row>
    <row r="308" spans="1:7" ht="25.5" outlineLevel="4" x14ac:dyDescent="0.25">
      <c r="A308" s="150" t="s">
        <v>389</v>
      </c>
      <c r="B308" s="207"/>
      <c r="C308" s="208" t="s">
        <v>699</v>
      </c>
      <c r="D308" s="208" t="s">
        <v>386</v>
      </c>
      <c r="E308" s="206">
        <v>1622816</v>
      </c>
      <c r="F308" s="206">
        <v>1622816</v>
      </c>
      <c r="G308" s="205">
        <v>1622816</v>
      </c>
    </row>
    <row r="309" spans="1:7" outlineLevel="2" x14ac:dyDescent="0.25">
      <c r="A309" s="217" t="s">
        <v>668</v>
      </c>
      <c r="B309" s="215"/>
      <c r="C309" s="216" t="s">
        <v>667</v>
      </c>
      <c r="D309" s="215"/>
      <c r="E309" s="214">
        <v>53681047.32</v>
      </c>
      <c r="F309" s="214">
        <v>55037728.200000003</v>
      </c>
      <c r="G309" s="213">
        <v>55037728.200000003</v>
      </c>
    </row>
    <row r="310" spans="1:7" ht="25.5" outlineLevel="3" x14ac:dyDescent="0.25">
      <c r="A310" s="155" t="s">
        <v>404</v>
      </c>
      <c r="B310" s="211"/>
      <c r="C310" s="212" t="s">
        <v>666</v>
      </c>
      <c r="D310" s="211"/>
      <c r="E310" s="210">
        <v>520000</v>
      </c>
      <c r="F310" s="210">
        <v>0</v>
      </c>
      <c r="G310" s="209">
        <v>0</v>
      </c>
    </row>
    <row r="311" spans="1:7" ht="25.5" outlineLevel="4" x14ac:dyDescent="0.25">
      <c r="A311" s="150" t="s">
        <v>389</v>
      </c>
      <c r="B311" s="207"/>
      <c r="C311" s="208" t="s">
        <v>666</v>
      </c>
      <c r="D311" s="208" t="s">
        <v>386</v>
      </c>
      <c r="E311" s="206">
        <v>520000</v>
      </c>
      <c r="F311" s="206">
        <v>0</v>
      </c>
      <c r="G311" s="205">
        <v>0</v>
      </c>
    </row>
    <row r="312" spans="1:7" ht="25.5" outlineLevel="3" x14ac:dyDescent="0.25">
      <c r="A312" s="155" t="s">
        <v>665</v>
      </c>
      <c r="B312" s="211"/>
      <c r="C312" s="212" t="s">
        <v>664</v>
      </c>
      <c r="D312" s="211"/>
      <c r="E312" s="210">
        <v>22230671.699999999</v>
      </c>
      <c r="F312" s="210">
        <v>22332954.25</v>
      </c>
      <c r="G312" s="209">
        <v>22332954.25</v>
      </c>
    </row>
    <row r="313" spans="1:7" ht="25.5" outlineLevel="4" x14ac:dyDescent="0.25">
      <c r="A313" s="150" t="s">
        <v>389</v>
      </c>
      <c r="B313" s="207"/>
      <c r="C313" s="208" t="s">
        <v>664</v>
      </c>
      <c r="D313" s="208" t="s">
        <v>386</v>
      </c>
      <c r="E313" s="206">
        <v>22230671.699999999</v>
      </c>
      <c r="F313" s="206">
        <v>22332954.25</v>
      </c>
      <c r="G313" s="205">
        <v>22332954.25</v>
      </c>
    </row>
    <row r="314" spans="1:7" ht="38.25" outlineLevel="3" x14ac:dyDescent="0.25">
      <c r="A314" s="155" t="s">
        <v>663</v>
      </c>
      <c r="B314" s="211"/>
      <c r="C314" s="212" t="s">
        <v>662</v>
      </c>
      <c r="D314" s="211"/>
      <c r="E314" s="210">
        <v>251674.88</v>
      </c>
      <c r="F314" s="210">
        <v>0</v>
      </c>
      <c r="G314" s="209">
        <v>0</v>
      </c>
    </row>
    <row r="315" spans="1:7" ht="25.5" outlineLevel="4" x14ac:dyDescent="0.25">
      <c r="A315" s="150" t="s">
        <v>389</v>
      </c>
      <c r="B315" s="207"/>
      <c r="C315" s="208" t="s">
        <v>662</v>
      </c>
      <c r="D315" s="208" t="s">
        <v>386</v>
      </c>
      <c r="E315" s="206">
        <v>251674.88</v>
      </c>
      <c r="F315" s="206">
        <v>0</v>
      </c>
      <c r="G315" s="205">
        <v>0</v>
      </c>
    </row>
    <row r="316" spans="1:7" ht="38.25" outlineLevel="3" x14ac:dyDescent="0.25">
      <c r="A316" s="155" t="s">
        <v>400</v>
      </c>
      <c r="B316" s="211"/>
      <c r="C316" s="212" t="s">
        <v>661</v>
      </c>
      <c r="D316" s="211"/>
      <c r="E316" s="210">
        <v>30678700.739999998</v>
      </c>
      <c r="F316" s="210">
        <v>32704773.949999999</v>
      </c>
      <c r="G316" s="209">
        <v>32704773.949999999</v>
      </c>
    </row>
    <row r="317" spans="1:7" ht="25.5" outlineLevel="4" x14ac:dyDescent="0.25">
      <c r="A317" s="150" t="s">
        <v>389</v>
      </c>
      <c r="B317" s="207"/>
      <c r="C317" s="208" t="s">
        <v>661</v>
      </c>
      <c r="D317" s="208" t="s">
        <v>386</v>
      </c>
      <c r="E317" s="206">
        <v>30678700.739999998</v>
      </c>
      <c r="F317" s="206">
        <v>32704773.949999999</v>
      </c>
      <c r="G317" s="205">
        <v>32704773.949999999</v>
      </c>
    </row>
    <row r="318" spans="1:7" ht="25.5" outlineLevel="2" x14ac:dyDescent="0.25">
      <c r="A318" s="217" t="s">
        <v>633</v>
      </c>
      <c r="B318" s="215"/>
      <c r="C318" s="216" t="s">
        <v>632</v>
      </c>
      <c r="D318" s="215"/>
      <c r="E318" s="214">
        <v>1883207.43</v>
      </c>
      <c r="F318" s="214">
        <v>1883207.43</v>
      </c>
      <c r="G318" s="213">
        <v>1883207.43</v>
      </c>
    </row>
    <row r="319" spans="1:7" ht="25.5" outlineLevel="3" x14ac:dyDescent="0.25">
      <c r="A319" s="155" t="s">
        <v>631</v>
      </c>
      <c r="B319" s="211"/>
      <c r="C319" s="212" t="s">
        <v>629</v>
      </c>
      <c r="D319" s="211"/>
      <c r="E319" s="210">
        <v>1883207.43</v>
      </c>
      <c r="F319" s="210">
        <v>1883207.43</v>
      </c>
      <c r="G319" s="209">
        <v>1883207.43</v>
      </c>
    </row>
    <row r="320" spans="1:7" ht="25.5" outlineLevel="4" x14ac:dyDescent="0.25">
      <c r="A320" s="150" t="s">
        <v>389</v>
      </c>
      <c r="B320" s="207"/>
      <c r="C320" s="208" t="s">
        <v>629</v>
      </c>
      <c r="D320" s="208" t="s">
        <v>386</v>
      </c>
      <c r="E320" s="206">
        <v>1883207.43</v>
      </c>
      <c r="F320" s="206">
        <v>1883207.43</v>
      </c>
      <c r="G320" s="205">
        <v>1883207.43</v>
      </c>
    </row>
    <row r="321" spans="1:7" outlineLevel="2" x14ac:dyDescent="0.25">
      <c r="A321" s="217" t="s">
        <v>613</v>
      </c>
      <c r="B321" s="215"/>
      <c r="C321" s="216" t="s">
        <v>612</v>
      </c>
      <c r="D321" s="215"/>
      <c r="E321" s="214">
        <v>51784730.170000002</v>
      </c>
      <c r="F321" s="214">
        <v>53043673.020000003</v>
      </c>
      <c r="G321" s="213">
        <v>53812099.560000002</v>
      </c>
    </row>
    <row r="322" spans="1:7" ht="25.5" outlineLevel="3" x14ac:dyDescent="0.25">
      <c r="A322" s="155" t="s">
        <v>404</v>
      </c>
      <c r="B322" s="211"/>
      <c r="C322" s="212" t="s">
        <v>611</v>
      </c>
      <c r="D322" s="211"/>
      <c r="E322" s="210">
        <v>140000</v>
      </c>
      <c r="F322" s="210">
        <v>0</v>
      </c>
      <c r="G322" s="209">
        <v>0</v>
      </c>
    </row>
    <row r="323" spans="1:7" ht="25.5" outlineLevel="4" x14ac:dyDescent="0.25">
      <c r="A323" s="150" t="s">
        <v>389</v>
      </c>
      <c r="B323" s="207"/>
      <c r="C323" s="208" t="s">
        <v>611</v>
      </c>
      <c r="D323" s="208" t="s">
        <v>386</v>
      </c>
      <c r="E323" s="206">
        <v>140000</v>
      </c>
      <c r="F323" s="206">
        <v>0</v>
      </c>
      <c r="G323" s="205">
        <v>0</v>
      </c>
    </row>
    <row r="324" spans="1:7" outlineLevel="3" x14ac:dyDescent="0.25">
      <c r="A324" s="155" t="s">
        <v>610</v>
      </c>
      <c r="B324" s="211"/>
      <c r="C324" s="212" t="s">
        <v>609</v>
      </c>
      <c r="D324" s="211"/>
      <c r="E324" s="210">
        <v>16753101.289999999</v>
      </c>
      <c r="F324" s="210">
        <v>16753101.289999999</v>
      </c>
      <c r="G324" s="209">
        <v>16753101.289999999</v>
      </c>
    </row>
    <row r="325" spans="1:7" ht="25.5" outlineLevel="4" x14ac:dyDescent="0.25">
      <c r="A325" s="150" t="s">
        <v>389</v>
      </c>
      <c r="B325" s="207"/>
      <c r="C325" s="208" t="s">
        <v>609</v>
      </c>
      <c r="D325" s="208" t="s">
        <v>386</v>
      </c>
      <c r="E325" s="206">
        <v>16753101.289999999</v>
      </c>
      <c r="F325" s="206">
        <v>16753101.289999999</v>
      </c>
      <c r="G325" s="205">
        <v>16753101.289999999</v>
      </c>
    </row>
    <row r="326" spans="1:7" ht="38.25" outlineLevel="3" x14ac:dyDescent="0.25">
      <c r="A326" s="155" t="s">
        <v>698</v>
      </c>
      <c r="B326" s="211"/>
      <c r="C326" s="212" t="s">
        <v>697</v>
      </c>
      <c r="D326" s="211"/>
      <c r="E326" s="210">
        <v>4524500</v>
      </c>
      <c r="F326" s="210">
        <v>4674900</v>
      </c>
      <c r="G326" s="209">
        <v>5029000</v>
      </c>
    </row>
    <row r="327" spans="1:7" ht="25.5" outlineLevel="4" x14ac:dyDescent="0.25">
      <c r="A327" s="150" t="s">
        <v>389</v>
      </c>
      <c r="B327" s="207"/>
      <c r="C327" s="208" t="s">
        <v>697</v>
      </c>
      <c r="D327" s="208" t="s">
        <v>386</v>
      </c>
      <c r="E327" s="206">
        <v>4524500</v>
      </c>
      <c r="F327" s="206">
        <v>4674900</v>
      </c>
      <c r="G327" s="205">
        <v>5029000</v>
      </c>
    </row>
    <row r="328" spans="1:7" outlineLevel="3" x14ac:dyDescent="0.25">
      <c r="A328" s="155" t="s">
        <v>123</v>
      </c>
      <c r="B328" s="211"/>
      <c r="C328" s="212" t="s">
        <v>696</v>
      </c>
      <c r="D328" s="211"/>
      <c r="E328" s="210">
        <v>10583100</v>
      </c>
      <c r="F328" s="210">
        <v>10990100</v>
      </c>
      <c r="G328" s="209">
        <v>11397200</v>
      </c>
    </row>
    <row r="329" spans="1:7" ht="25.5" outlineLevel="4" x14ac:dyDescent="0.25">
      <c r="A329" s="150" t="s">
        <v>389</v>
      </c>
      <c r="B329" s="207"/>
      <c r="C329" s="208" t="s">
        <v>696</v>
      </c>
      <c r="D329" s="208" t="s">
        <v>386</v>
      </c>
      <c r="E329" s="206">
        <v>10583100</v>
      </c>
      <c r="F329" s="206">
        <v>10990100</v>
      </c>
      <c r="G329" s="205">
        <v>11397200</v>
      </c>
    </row>
    <row r="330" spans="1:7" ht="25.5" outlineLevel="3" x14ac:dyDescent="0.25">
      <c r="A330" s="155" t="s">
        <v>209</v>
      </c>
      <c r="B330" s="211"/>
      <c r="C330" s="212" t="s">
        <v>695</v>
      </c>
      <c r="D330" s="211"/>
      <c r="E330" s="210">
        <v>19277592.859999999</v>
      </c>
      <c r="F330" s="210">
        <v>20116066.329999998</v>
      </c>
      <c r="G330" s="209">
        <v>20116066.329999998</v>
      </c>
    </row>
    <row r="331" spans="1:7" ht="25.5" outlineLevel="4" x14ac:dyDescent="0.25">
      <c r="A331" s="150" t="s">
        <v>389</v>
      </c>
      <c r="B331" s="207"/>
      <c r="C331" s="208" t="s">
        <v>695</v>
      </c>
      <c r="D331" s="208" t="s">
        <v>386</v>
      </c>
      <c r="E331" s="206">
        <v>19277592.859999999</v>
      </c>
      <c r="F331" s="206">
        <v>20116066.329999998</v>
      </c>
      <c r="G331" s="205">
        <v>20116066.329999998</v>
      </c>
    </row>
    <row r="332" spans="1:7" ht="38.25" outlineLevel="3" x14ac:dyDescent="0.25">
      <c r="A332" s="155" t="s">
        <v>400</v>
      </c>
      <c r="B332" s="211"/>
      <c r="C332" s="212" t="s">
        <v>608</v>
      </c>
      <c r="D332" s="211"/>
      <c r="E332" s="210">
        <v>414099.28</v>
      </c>
      <c r="F332" s="210">
        <v>414099.28</v>
      </c>
      <c r="G332" s="209">
        <v>414099.28</v>
      </c>
    </row>
    <row r="333" spans="1:7" ht="25.5" outlineLevel="4" x14ac:dyDescent="0.25">
      <c r="A333" s="150" t="s">
        <v>389</v>
      </c>
      <c r="B333" s="207"/>
      <c r="C333" s="208" t="s">
        <v>608</v>
      </c>
      <c r="D333" s="208" t="s">
        <v>386</v>
      </c>
      <c r="E333" s="206">
        <v>414099.28</v>
      </c>
      <c r="F333" s="206">
        <v>414099.28</v>
      </c>
      <c r="G333" s="205">
        <v>414099.28</v>
      </c>
    </row>
    <row r="334" spans="1:7" ht="38.25" outlineLevel="3" x14ac:dyDescent="0.25">
      <c r="A334" s="155" t="s">
        <v>694</v>
      </c>
      <c r="B334" s="211"/>
      <c r="C334" s="212" t="s">
        <v>692</v>
      </c>
      <c r="D334" s="211"/>
      <c r="E334" s="210">
        <v>92336.74</v>
      </c>
      <c r="F334" s="210">
        <v>95406.12</v>
      </c>
      <c r="G334" s="209">
        <v>102632.66</v>
      </c>
    </row>
    <row r="335" spans="1:7" ht="25.5" outlineLevel="4" x14ac:dyDescent="0.25">
      <c r="A335" s="150" t="s">
        <v>389</v>
      </c>
      <c r="B335" s="207"/>
      <c r="C335" s="208" t="s">
        <v>692</v>
      </c>
      <c r="D335" s="208" t="s">
        <v>386</v>
      </c>
      <c r="E335" s="206">
        <v>92336.74</v>
      </c>
      <c r="F335" s="206">
        <v>95406.12</v>
      </c>
      <c r="G335" s="205">
        <v>102632.66</v>
      </c>
    </row>
    <row r="336" spans="1:7" ht="25.5" outlineLevel="1" x14ac:dyDescent="0.25">
      <c r="A336" s="222" t="s">
        <v>1115</v>
      </c>
      <c r="B336" s="220"/>
      <c r="C336" s="221" t="s">
        <v>1114</v>
      </c>
      <c r="D336" s="220"/>
      <c r="E336" s="219">
        <v>11684634.34</v>
      </c>
      <c r="F336" s="219">
        <v>14151484.289999999</v>
      </c>
      <c r="G336" s="218">
        <v>14151484.289999999</v>
      </c>
    </row>
    <row r="337" spans="1:7" ht="25.5" outlineLevel="2" x14ac:dyDescent="0.25">
      <c r="A337" s="217" t="s">
        <v>1113</v>
      </c>
      <c r="B337" s="215"/>
      <c r="C337" s="216" t="s">
        <v>1112</v>
      </c>
      <c r="D337" s="215"/>
      <c r="E337" s="214">
        <v>11684634.34</v>
      </c>
      <c r="F337" s="214">
        <v>14151484.289999999</v>
      </c>
      <c r="G337" s="213">
        <v>14151484.289999999</v>
      </c>
    </row>
    <row r="338" spans="1:7" ht="38.25" outlineLevel="3" x14ac:dyDescent="0.25">
      <c r="A338" s="155" t="s">
        <v>1111</v>
      </c>
      <c r="B338" s="211"/>
      <c r="C338" s="212" t="s">
        <v>1110</v>
      </c>
      <c r="D338" s="211"/>
      <c r="E338" s="210">
        <v>11684634.34</v>
      </c>
      <c r="F338" s="210">
        <v>14151484.289999999</v>
      </c>
      <c r="G338" s="209">
        <v>14151484.289999999</v>
      </c>
    </row>
    <row r="339" spans="1:7" ht="38.25" outlineLevel="4" x14ac:dyDescent="0.25">
      <c r="A339" s="150" t="s">
        <v>505</v>
      </c>
      <c r="B339" s="207"/>
      <c r="C339" s="208" t="s">
        <v>1110</v>
      </c>
      <c r="D339" s="208" t="s">
        <v>504</v>
      </c>
      <c r="E339" s="206">
        <v>11668634.34</v>
      </c>
      <c r="F339" s="206">
        <v>14151484.289999999</v>
      </c>
      <c r="G339" s="205">
        <v>14151484.289999999</v>
      </c>
    </row>
    <row r="340" spans="1:7" outlineLevel="4" x14ac:dyDescent="0.25">
      <c r="A340" s="150" t="s">
        <v>473</v>
      </c>
      <c r="B340" s="207"/>
      <c r="C340" s="208" t="s">
        <v>1110</v>
      </c>
      <c r="D340" s="208" t="s">
        <v>471</v>
      </c>
      <c r="E340" s="206">
        <v>16000</v>
      </c>
      <c r="F340" s="206">
        <v>0</v>
      </c>
      <c r="G340" s="205">
        <v>0</v>
      </c>
    </row>
    <row r="341" spans="1:7" ht="30.75" thickBot="1" x14ac:dyDescent="0.3">
      <c r="A341" s="228" t="s">
        <v>597</v>
      </c>
      <c r="B341" s="226"/>
      <c r="C341" s="227" t="s">
        <v>596</v>
      </c>
      <c r="D341" s="226"/>
      <c r="E341" s="225">
        <v>213581495.02000001</v>
      </c>
      <c r="F341" s="225">
        <v>188530639.11000001</v>
      </c>
      <c r="G341" s="224">
        <v>186292507.38</v>
      </c>
    </row>
    <row r="342" spans="1:7" ht="25.5" outlineLevel="2" x14ac:dyDescent="0.25">
      <c r="A342" s="217" t="s">
        <v>660</v>
      </c>
      <c r="B342" s="215"/>
      <c r="C342" s="216" t="s">
        <v>659</v>
      </c>
      <c r="D342" s="215"/>
      <c r="E342" s="214">
        <v>46617651.289999999</v>
      </c>
      <c r="F342" s="214">
        <v>46604125.380000003</v>
      </c>
      <c r="G342" s="213">
        <v>46604125.380000003</v>
      </c>
    </row>
    <row r="343" spans="1:7" ht="25.5" outlineLevel="3" x14ac:dyDescent="0.25">
      <c r="A343" s="155" t="s">
        <v>404</v>
      </c>
      <c r="B343" s="211"/>
      <c r="C343" s="212" t="s">
        <v>658</v>
      </c>
      <c r="D343" s="211"/>
      <c r="E343" s="210">
        <v>334000</v>
      </c>
      <c r="F343" s="210">
        <v>0</v>
      </c>
      <c r="G343" s="209">
        <v>0</v>
      </c>
    </row>
    <row r="344" spans="1:7" ht="25.5" outlineLevel="4" x14ac:dyDescent="0.25">
      <c r="A344" s="150" t="s">
        <v>389</v>
      </c>
      <c r="B344" s="207"/>
      <c r="C344" s="208" t="s">
        <v>658</v>
      </c>
      <c r="D344" s="208" t="s">
        <v>386</v>
      </c>
      <c r="E344" s="206">
        <v>334000</v>
      </c>
      <c r="F344" s="206">
        <v>0</v>
      </c>
      <c r="G344" s="205">
        <v>0</v>
      </c>
    </row>
    <row r="345" spans="1:7" outlineLevel="3" x14ac:dyDescent="0.25">
      <c r="A345" s="155" t="s">
        <v>657</v>
      </c>
      <c r="B345" s="211"/>
      <c r="C345" s="212" t="s">
        <v>656</v>
      </c>
      <c r="D345" s="211"/>
      <c r="E345" s="210">
        <v>7884471.04</v>
      </c>
      <c r="F345" s="210">
        <v>7943092.2400000002</v>
      </c>
      <c r="G345" s="209">
        <v>7943092.2400000002</v>
      </c>
    </row>
    <row r="346" spans="1:7" ht="25.5" outlineLevel="4" x14ac:dyDescent="0.25">
      <c r="A346" s="150" t="s">
        <v>389</v>
      </c>
      <c r="B346" s="207"/>
      <c r="C346" s="208" t="s">
        <v>656</v>
      </c>
      <c r="D346" s="208" t="s">
        <v>386</v>
      </c>
      <c r="E346" s="206">
        <v>7884471.04</v>
      </c>
      <c r="F346" s="206">
        <v>7943092.2400000002</v>
      </c>
      <c r="G346" s="205">
        <v>7943092.2400000002</v>
      </c>
    </row>
    <row r="347" spans="1:7" ht="25.5" outlineLevel="3" x14ac:dyDescent="0.25">
      <c r="A347" s="155" t="s">
        <v>655</v>
      </c>
      <c r="B347" s="211"/>
      <c r="C347" s="212" t="s">
        <v>654</v>
      </c>
      <c r="D347" s="211"/>
      <c r="E347" s="210">
        <v>65600</v>
      </c>
      <c r="F347" s="210">
        <v>65600</v>
      </c>
      <c r="G347" s="209">
        <v>65600</v>
      </c>
    </row>
    <row r="348" spans="1:7" ht="25.5" outlineLevel="4" x14ac:dyDescent="0.25">
      <c r="A348" s="150" t="s">
        <v>389</v>
      </c>
      <c r="B348" s="207"/>
      <c r="C348" s="208" t="s">
        <v>654</v>
      </c>
      <c r="D348" s="208" t="s">
        <v>386</v>
      </c>
      <c r="E348" s="206">
        <v>65600</v>
      </c>
      <c r="F348" s="206">
        <v>65600</v>
      </c>
      <c r="G348" s="205">
        <v>65600</v>
      </c>
    </row>
    <row r="349" spans="1:7" ht="25.5" outlineLevel="3" x14ac:dyDescent="0.25">
      <c r="A349" s="155" t="s">
        <v>653</v>
      </c>
      <c r="B349" s="211"/>
      <c r="C349" s="212" t="s">
        <v>652</v>
      </c>
      <c r="D349" s="211"/>
      <c r="E349" s="210">
        <v>194923.33</v>
      </c>
      <c r="F349" s="210">
        <v>0</v>
      </c>
      <c r="G349" s="209">
        <v>0</v>
      </c>
    </row>
    <row r="350" spans="1:7" ht="25.5" outlineLevel="4" x14ac:dyDescent="0.25">
      <c r="A350" s="150" t="s">
        <v>389</v>
      </c>
      <c r="B350" s="207"/>
      <c r="C350" s="208" t="s">
        <v>652</v>
      </c>
      <c r="D350" s="208" t="s">
        <v>386</v>
      </c>
      <c r="E350" s="206">
        <v>194923.33</v>
      </c>
      <c r="F350" s="206">
        <v>0</v>
      </c>
      <c r="G350" s="205">
        <v>0</v>
      </c>
    </row>
    <row r="351" spans="1:7" ht="25.5" outlineLevel="3" x14ac:dyDescent="0.25">
      <c r="A351" s="155" t="s">
        <v>116</v>
      </c>
      <c r="B351" s="211"/>
      <c r="C351" s="212" t="s">
        <v>651</v>
      </c>
      <c r="D351" s="211"/>
      <c r="E351" s="210">
        <v>340252</v>
      </c>
      <c r="F351" s="210">
        <v>340252</v>
      </c>
      <c r="G351" s="209">
        <v>340252</v>
      </c>
    </row>
    <row r="352" spans="1:7" ht="25.5" outlineLevel="4" x14ac:dyDescent="0.25">
      <c r="A352" s="150" t="s">
        <v>389</v>
      </c>
      <c r="B352" s="207"/>
      <c r="C352" s="208" t="s">
        <v>651</v>
      </c>
      <c r="D352" s="208" t="s">
        <v>386</v>
      </c>
      <c r="E352" s="206">
        <v>340252</v>
      </c>
      <c r="F352" s="206">
        <v>340252</v>
      </c>
      <c r="G352" s="205">
        <v>340252</v>
      </c>
    </row>
    <row r="353" spans="1:7" ht="38.25" outlineLevel="3" x14ac:dyDescent="0.25">
      <c r="A353" s="155" t="s">
        <v>650</v>
      </c>
      <c r="B353" s="211"/>
      <c r="C353" s="212" t="s">
        <v>649</v>
      </c>
      <c r="D353" s="211"/>
      <c r="E353" s="210">
        <v>63917.78</v>
      </c>
      <c r="F353" s="210">
        <v>0</v>
      </c>
      <c r="G353" s="209">
        <v>0</v>
      </c>
    </row>
    <row r="354" spans="1:7" ht="25.5" outlineLevel="4" x14ac:dyDescent="0.25">
      <c r="A354" s="150" t="s">
        <v>389</v>
      </c>
      <c r="B354" s="207"/>
      <c r="C354" s="208" t="s">
        <v>649</v>
      </c>
      <c r="D354" s="208" t="s">
        <v>386</v>
      </c>
      <c r="E354" s="206">
        <v>63917.78</v>
      </c>
      <c r="F354" s="206">
        <v>0</v>
      </c>
      <c r="G354" s="205">
        <v>0</v>
      </c>
    </row>
    <row r="355" spans="1:7" ht="38.25" outlineLevel="3" x14ac:dyDescent="0.25">
      <c r="A355" s="155" t="s">
        <v>400</v>
      </c>
      <c r="B355" s="211"/>
      <c r="C355" s="212" t="s">
        <v>648</v>
      </c>
      <c r="D355" s="211"/>
      <c r="E355" s="210">
        <v>37553679.140000001</v>
      </c>
      <c r="F355" s="210">
        <v>38074373.140000001</v>
      </c>
      <c r="G355" s="209">
        <v>38074373.140000001</v>
      </c>
    </row>
    <row r="356" spans="1:7" ht="25.5" outlineLevel="4" x14ac:dyDescent="0.25">
      <c r="A356" s="150" t="s">
        <v>389</v>
      </c>
      <c r="B356" s="207"/>
      <c r="C356" s="208" t="s">
        <v>648</v>
      </c>
      <c r="D356" s="208" t="s">
        <v>386</v>
      </c>
      <c r="E356" s="206">
        <v>37553679.140000001</v>
      </c>
      <c r="F356" s="206">
        <v>38074373.140000001</v>
      </c>
      <c r="G356" s="205">
        <v>38074373.140000001</v>
      </c>
    </row>
    <row r="357" spans="1:7" ht="25.5" outlineLevel="3" x14ac:dyDescent="0.25">
      <c r="A357" s="155" t="s">
        <v>556</v>
      </c>
      <c r="B357" s="211"/>
      <c r="C357" s="212" t="s">
        <v>647</v>
      </c>
      <c r="D357" s="211"/>
      <c r="E357" s="210">
        <v>180808</v>
      </c>
      <c r="F357" s="210">
        <v>180808</v>
      </c>
      <c r="G357" s="209">
        <v>180808</v>
      </c>
    </row>
    <row r="358" spans="1:7" ht="25.5" outlineLevel="4" x14ac:dyDescent="0.25">
      <c r="A358" s="150" t="s">
        <v>389</v>
      </c>
      <c r="B358" s="207"/>
      <c r="C358" s="208" t="s">
        <v>647</v>
      </c>
      <c r="D358" s="208" t="s">
        <v>386</v>
      </c>
      <c r="E358" s="206">
        <v>180808</v>
      </c>
      <c r="F358" s="206">
        <v>180808</v>
      </c>
      <c r="G358" s="205">
        <v>180808</v>
      </c>
    </row>
    <row r="359" spans="1:7" outlineLevel="2" x14ac:dyDescent="0.25">
      <c r="A359" s="217" t="s">
        <v>595</v>
      </c>
      <c r="B359" s="215"/>
      <c r="C359" s="216" t="s">
        <v>594</v>
      </c>
      <c r="D359" s="215"/>
      <c r="E359" s="214">
        <v>96533491.870000005</v>
      </c>
      <c r="F359" s="214">
        <v>90660928.540000007</v>
      </c>
      <c r="G359" s="213">
        <v>90922796.810000002</v>
      </c>
    </row>
    <row r="360" spans="1:7" ht="25.5" outlineLevel="3" x14ac:dyDescent="0.25">
      <c r="A360" s="155" t="s">
        <v>404</v>
      </c>
      <c r="B360" s="211"/>
      <c r="C360" s="212" t="s">
        <v>593</v>
      </c>
      <c r="D360" s="211"/>
      <c r="E360" s="210">
        <v>150000</v>
      </c>
      <c r="F360" s="210">
        <v>0</v>
      </c>
      <c r="G360" s="209">
        <v>0</v>
      </c>
    </row>
    <row r="361" spans="1:7" ht="25.5" outlineLevel="4" x14ac:dyDescent="0.25">
      <c r="A361" s="150" t="s">
        <v>389</v>
      </c>
      <c r="B361" s="207"/>
      <c r="C361" s="208" t="s">
        <v>593</v>
      </c>
      <c r="D361" s="208" t="s">
        <v>386</v>
      </c>
      <c r="E361" s="206">
        <v>150000</v>
      </c>
      <c r="F361" s="206">
        <v>0</v>
      </c>
      <c r="G361" s="205">
        <v>0</v>
      </c>
    </row>
    <row r="362" spans="1:7" ht="25.5" outlineLevel="3" x14ac:dyDescent="0.25">
      <c r="A362" s="155" t="s">
        <v>592</v>
      </c>
      <c r="B362" s="211"/>
      <c r="C362" s="212" t="s">
        <v>591</v>
      </c>
      <c r="D362" s="211"/>
      <c r="E362" s="210">
        <v>10141697.15</v>
      </c>
      <c r="F362" s="210">
        <v>10141697.15</v>
      </c>
      <c r="G362" s="209">
        <v>10141697.15</v>
      </c>
    </row>
    <row r="363" spans="1:7" ht="25.5" outlineLevel="4" x14ac:dyDescent="0.25">
      <c r="A363" s="150" t="s">
        <v>389</v>
      </c>
      <c r="B363" s="207"/>
      <c r="C363" s="208" t="s">
        <v>591</v>
      </c>
      <c r="D363" s="208" t="s">
        <v>386</v>
      </c>
      <c r="E363" s="206">
        <v>10141697.15</v>
      </c>
      <c r="F363" s="206">
        <v>10141697.15</v>
      </c>
      <c r="G363" s="205">
        <v>10141697.15</v>
      </c>
    </row>
    <row r="364" spans="1:7" outlineLevel="3" x14ac:dyDescent="0.25">
      <c r="A364" s="155" t="s">
        <v>590</v>
      </c>
      <c r="B364" s="211"/>
      <c r="C364" s="212" t="s">
        <v>589</v>
      </c>
      <c r="D364" s="211"/>
      <c r="E364" s="210">
        <v>2586155.4300000002</v>
      </c>
      <c r="F364" s="210">
        <v>2283622.1</v>
      </c>
      <c r="G364" s="209">
        <v>2283622.1</v>
      </c>
    </row>
    <row r="365" spans="1:7" ht="25.5" outlineLevel="4" x14ac:dyDescent="0.25">
      <c r="A365" s="150" t="s">
        <v>389</v>
      </c>
      <c r="B365" s="207"/>
      <c r="C365" s="208" t="s">
        <v>589</v>
      </c>
      <c r="D365" s="208" t="s">
        <v>386</v>
      </c>
      <c r="E365" s="206">
        <v>2586155.4300000002</v>
      </c>
      <c r="F365" s="206">
        <v>2283622.1</v>
      </c>
      <c r="G365" s="205">
        <v>2283622.1</v>
      </c>
    </row>
    <row r="366" spans="1:7" ht="25.5" outlineLevel="3" x14ac:dyDescent="0.25">
      <c r="A366" s="155" t="s">
        <v>588</v>
      </c>
      <c r="B366" s="211"/>
      <c r="C366" s="212" t="s">
        <v>587</v>
      </c>
      <c r="D366" s="211"/>
      <c r="E366" s="210">
        <v>3714870</v>
      </c>
      <c r="F366" s="210">
        <v>0</v>
      </c>
      <c r="G366" s="209">
        <v>0</v>
      </c>
    </row>
    <row r="367" spans="1:7" outlineLevel="4" x14ac:dyDescent="0.25">
      <c r="A367" s="150" t="s">
        <v>473</v>
      </c>
      <c r="B367" s="207"/>
      <c r="C367" s="208" t="s">
        <v>587</v>
      </c>
      <c r="D367" s="208" t="s">
        <v>471</v>
      </c>
      <c r="E367" s="206">
        <v>3714870</v>
      </c>
      <c r="F367" s="206">
        <v>0</v>
      </c>
      <c r="G367" s="205">
        <v>0</v>
      </c>
    </row>
    <row r="368" spans="1:7" ht="25.5" outlineLevel="3" x14ac:dyDescent="0.25">
      <c r="A368" s="155" t="s">
        <v>586</v>
      </c>
      <c r="B368" s="211"/>
      <c r="C368" s="212" t="s">
        <v>585</v>
      </c>
      <c r="D368" s="211"/>
      <c r="E368" s="210">
        <v>331500</v>
      </c>
      <c r="F368" s="210">
        <v>0</v>
      </c>
      <c r="G368" s="209">
        <v>0</v>
      </c>
    </row>
    <row r="369" spans="1:7" outlineLevel="4" x14ac:dyDescent="0.25">
      <c r="A369" s="150" t="s">
        <v>473</v>
      </c>
      <c r="B369" s="207"/>
      <c r="C369" s="208" t="s">
        <v>585</v>
      </c>
      <c r="D369" s="208" t="s">
        <v>471</v>
      </c>
      <c r="E369" s="206">
        <v>331500</v>
      </c>
      <c r="F369" s="206">
        <v>0</v>
      </c>
      <c r="G369" s="205">
        <v>0</v>
      </c>
    </row>
    <row r="370" spans="1:7" ht="25.5" outlineLevel="3" x14ac:dyDescent="0.25">
      <c r="A370" s="155" t="s">
        <v>116</v>
      </c>
      <c r="B370" s="211"/>
      <c r="C370" s="212" t="s">
        <v>584</v>
      </c>
      <c r="D370" s="211"/>
      <c r="E370" s="210">
        <v>369175</v>
      </c>
      <c r="F370" s="210">
        <v>369175</v>
      </c>
      <c r="G370" s="209">
        <v>369175</v>
      </c>
    </row>
    <row r="371" spans="1:7" ht="25.5" outlineLevel="4" x14ac:dyDescent="0.25">
      <c r="A371" s="150" t="s">
        <v>389</v>
      </c>
      <c r="B371" s="207"/>
      <c r="C371" s="208" t="s">
        <v>584</v>
      </c>
      <c r="D371" s="208" t="s">
        <v>386</v>
      </c>
      <c r="E371" s="206">
        <v>369175</v>
      </c>
      <c r="F371" s="206">
        <v>369175</v>
      </c>
      <c r="G371" s="205">
        <v>369175</v>
      </c>
    </row>
    <row r="372" spans="1:7" ht="25.5" outlineLevel="3" x14ac:dyDescent="0.25">
      <c r="A372" s="155" t="s">
        <v>583</v>
      </c>
      <c r="B372" s="211"/>
      <c r="C372" s="212" t="s">
        <v>582</v>
      </c>
      <c r="D372" s="211"/>
      <c r="E372" s="210">
        <v>1595712.1</v>
      </c>
      <c r="F372" s="210">
        <v>222052.1</v>
      </c>
      <c r="G372" s="209">
        <v>483920.37</v>
      </c>
    </row>
    <row r="373" spans="1:7" outlineLevel="4" x14ac:dyDescent="0.25">
      <c r="A373" s="150" t="s">
        <v>473</v>
      </c>
      <c r="B373" s="207"/>
      <c r="C373" s="208" t="s">
        <v>582</v>
      </c>
      <c r="D373" s="208" t="s">
        <v>471</v>
      </c>
      <c r="E373" s="206">
        <v>1595712.1</v>
      </c>
      <c r="F373" s="206">
        <v>222052.1</v>
      </c>
      <c r="G373" s="205">
        <v>483920.37</v>
      </c>
    </row>
    <row r="374" spans="1:7" ht="38.25" outlineLevel="3" x14ac:dyDescent="0.25">
      <c r="A374" s="155" t="s">
        <v>400</v>
      </c>
      <c r="B374" s="211"/>
      <c r="C374" s="212" t="s">
        <v>581</v>
      </c>
      <c r="D374" s="211"/>
      <c r="E374" s="210">
        <v>77448203.189999998</v>
      </c>
      <c r="F374" s="210">
        <v>77448203.189999998</v>
      </c>
      <c r="G374" s="209">
        <v>77448203.189999998</v>
      </c>
    </row>
    <row r="375" spans="1:7" ht="25.5" outlineLevel="4" x14ac:dyDescent="0.25">
      <c r="A375" s="150" t="s">
        <v>389</v>
      </c>
      <c r="B375" s="207"/>
      <c r="C375" s="208" t="s">
        <v>581</v>
      </c>
      <c r="D375" s="208" t="s">
        <v>386</v>
      </c>
      <c r="E375" s="206">
        <v>77448203.189999998</v>
      </c>
      <c r="F375" s="206">
        <v>77448203.189999998</v>
      </c>
      <c r="G375" s="205">
        <v>77448203.189999998</v>
      </c>
    </row>
    <row r="376" spans="1:7" ht="25.5" outlineLevel="3" x14ac:dyDescent="0.25">
      <c r="A376" s="155" t="s">
        <v>556</v>
      </c>
      <c r="B376" s="211"/>
      <c r="C376" s="212" t="s">
        <v>580</v>
      </c>
      <c r="D376" s="211"/>
      <c r="E376" s="210">
        <v>196179</v>
      </c>
      <c r="F376" s="210">
        <v>196179</v>
      </c>
      <c r="G376" s="209">
        <v>196179</v>
      </c>
    </row>
    <row r="377" spans="1:7" ht="25.5" outlineLevel="4" x14ac:dyDescent="0.25">
      <c r="A377" s="150" t="s">
        <v>389</v>
      </c>
      <c r="B377" s="207"/>
      <c r="C377" s="208" t="s">
        <v>580</v>
      </c>
      <c r="D377" s="208" t="s">
        <v>386</v>
      </c>
      <c r="E377" s="206">
        <v>196179</v>
      </c>
      <c r="F377" s="206">
        <v>196179</v>
      </c>
      <c r="G377" s="205">
        <v>196179</v>
      </c>
    </row>
    <row r="378" spans="1:7" outlineLevel="2" x14ac:dyDescent="0.25">
      <c r="A378" s="217" t="s">
        <v>579</v>
      </c>
      <c r="B378" s="215"/>
      <c r="C378" s="216" t="s">
        <v>578</v>
      </c>
      <c r="D378" s="215"/>
      <c r="E378" s="214">
        <v>10543255.24</v>
      </c>
      <c r="F378" s="214">
        <v>10338255.24</v>
      </c>
      <c r="G378" s="213">
        <v>10338255.24</v>
      </c>
    </row>
    <row r="379" spans="1:7" ht="25.5" outlineLevel="3" x14ac:dyDescent="0.25">
      <c r="A379" s="155" t="s">
        <v>404</v>
      </c>
      <c r="B379" s="211"/>
      <c r="C379" s="212" t="s">
        <v>577</v>
      </c>
      <c r="D379" s="211"/>
      <c r="E379" s="210">
        <v>105000</v>
      </c>
      <c r="F379" s="210">
        <v>0</v>
      </c>
      <c r="G379" s="209">
        <v>0</v>
      </c>
    </row>
    <row r="380" spans="1:7" ht="25.5" outlineLevel="4" x14ac:dyDescent="0.25">
      <c r="A380" s="150" t="s">
        <v>389</v>
      </c>
      <c r="B380" s="207"/>
      <c r="C380" s="208" t="s">
        <v>577</v>
      </c>
      <c r="D380" s="208" t="s">
        <v>386</v>
      </c>
      <c r="E380" s="206">
        <v>105000</v>
      </c>
      <c r="F380" s="206">
        <v>0</v>
      </c>
      <c r="G380" s="205">
        <v>0</v>
      </c>
    </row>
    <row r="381" spans="1:7" ht="25.5" outlineLevel="3" x14ac:dyDescent="0.25">
      <c r="A381" s="155" t="s">
        <v>576</v>
      </c>
      <c r="B381" s="211"/>
      <c r="C381" s="212" t="s">
        <v>575</v>
      </c>
      <c r="D381" s="211"/>
      <c r="E381" s="210">
        <v>784132.66</v>
      </c>
      <c r="F381" s="210">
        <v>784132.66</v>
      </c>
      <c r="G381" s="209">
        <v>784132.66</v>
      </c>
    </row>
    <row r="382" spans="1:7" ht="25.5" outlineLevel="4" x14ac:dyDescent="0.25">
      <c r="A382" s="150" t="s">
        <v>389</v>
      </c>
      <c r="B382" s="207"/>
      <c r="C382" s="208" t="s">
        <v>575</v>
      </c>
      <c r="D382" s="208" t="s">
        <v>386</v>
      </c>
      <c r="E382" s="206">
        <v>784132.66</v>
      </c>
      <c r="F382" s="206">
        <v>784132.66</v>
      </c>
      <c r="G382" s="205">
        <v>784132.66</v>
      </c>
    </row>
    <row r="383" spans="1:7" ht="25.5" outlineLevel="3" x14ac:dyDescent="0.25">
      <c r="A383" s="155" t="s">
        <v>574</v>
      </c>
      <c r="B383" s="211"/>
      <c r="C383" s="212" t="s">
        <v>573</v>
      </c>
      <c r="D383" s="211"/>
      <c r="E383" s="210">
        <v>100000</v>
      </c>
      <c r="F383" s="210">
        <v>0</v>
      </c>
      <c r="G383" s="209">
        <v>0</v>
      </c>
    </row>
    <row r="384" spans="1:7" ht="25.5" outlineLevel="4" x14ac:dyDescent="0.25">
      <c r="A384" s="150" t="s">
        <v>389</v>
      </c>
      <c r="B384" s="207"/>
      <c r="C384" s="208" t="s">
        <v>573</v>
      </c>
      <c r="D384" s="208" t="s">
        <v>386</v>
      </c>
      <c r="E384" s="206">
        <v>100000</v>
      </c>
      <c r="F384" s="206">
        <v>0</v>
      </c>
      <c r="G384" s="205">
        <v>0</v>
      </c>
    </row>
    <row r="385" spans="1:7" outlineLevel="3" x14ac:dyDescent="0.25">
      <c r="A385" s="155" t="s">
        <v>572</v>
      </c>
      <c r="B385" s="211"/>
      <c r="C385" s="212" t="s">
        <v>571</v>
      </c>
      <c r="D385" s="211"/>
      <c r="E385" s="210">
        <v>69348</v>
      </c>
      <c r="F385" s="210">
        <v>69348</v>
      </c>
      <c r="G385" s="209">
        <v>69348</v>
      </c>
    </row>
    <row r="386" spans="1:7" ht="25.5" outlineLevel="4" x14ac:dyDescent="0.25">
      <c r="A386" s="150" t="s">
        <v>389</v>
      </c>
      <c r="B386" s="207"/>
      <c r="C386" s="208" t="s">
        <v>571</v>
      </c>
      <c r="D386" s="208" t="s">
        <v>386</v>
      </c>
      <c r="E386" s="206">
        <v>69348</v>
      </c>
      <c r="F386" s="206">
        <v>69348</v>
      </c>
      <c r="G386" s="205">
        <v>69348</v>
      </c>
    </row>
    <row r="387" spans="1:7" outlineLevel="3" x14ac:dyDescent="0.25">
      <c r="A387" s="155" t="s">
        <v>570</v>
      </c>
      <c r="B387" s="211"/>
      <c r="C387" s="212" t="s">
        <v>569</v>
      </c>
      <c r="D387" s="211"/>
      <c r="E387" s="210">
        <v>24716</v>
      </c>
      <c r="F387" s="210">
        <v>24716</v>
      </c>
      <c r="G387" s="209">
        <v>24716</v>
      </c>
    </row>
    <row r="388" spans="1:7" ht="25.5" outlineLevel="4" x14ac:dyDescent="0.25">
      <c r="A388" s="150" t="s">
        <v>389</v>
      </c>
      <c r="B388" s="207"/>
      <c r="C388" s="208" t="s">
        <v>569</v>
      </c>
      <c r="D388" s="208" t="s">
        <v>386</v>
      </c>
      <c r="E388" s="206">
        <v>24716</v>
      </c>
      <c r="F388" s="206">
        <v>24716</v>
      </c>
      <c r="G388" s="205">
        <v>24716</v>
      </c>
    </row>
    <row r="389" spans="1:7" ht="38.25" outlineLevel="3" x14ac:dyDescent="0.25">
      <c r="A389" s="155" t="s">
        <v>400</v>
      </c>
      <c r="B389" s="211"/>
      <c r="C389" s="212" t="s">
        <v>568</v>
      </c>
      <c r="D389" s="211"/>
      <c r="E389" s="210">
        <v>9460058.5800000001</v>
      </c>
      <c r="F389" s="210">
        <v>9460058.5800000001</v>
      </c>
      <c r="G389" s="209">
        <v>9460058.5800000001</v>
      </c>
    </row>
    <row r="390" spans="1:7" ht="25.5" outlineLevel="4" x14ac:dyDescent="0.25">
      <c r="A390" s="150" t="s">
        <v>389</v>
      </c>
      <c r="B390" s="207"/>
      <c r="C390" s="208" t="s">
        <v>568</v>
      </c>
      <c r="D390" s="208" t="s">
        <v>386</v>
      </c>
      <c r="E390" s="206">
        <v>9460058.5800000001</v>
      </c>
      <c r="F390" s="206">
        <v>9460058.5800000001</v>
      </c>
      <c r="G390" s="205">
        <v>9460058.5800000001</v>
      </c>
    </row>
    <row r="391" spans="1:7" outlineLevel="2" x14ac:dyDescent="0.25">
      <c r="A391" s="217" t="s">
        <v>567</v>
      </c>
      <c r="B391" s="215"/>
      <c r="C391" s="216" t="s">
        <v>566</v>
      </c>
      <c r="D391" s="215"/>
      <c r="E391" s="214">
        <v>36449789.560000002</v>
      </c>
      <c r="F391" s="214">
        <v>36016991.560000002</v>
      </c>
      <c r="G391" s="213">
        <v>36016991.560000002</v>
      </c>
    </row>
    <row r="392" spans="1:7" ht="25.5" outlineLevel="3" x14ac:dyDescent="0.25">
      <c r="A392" s="155" t="s">
        <v>404</v>
      </c>
      <c r="B392" s="211"/>
      <c r="C392" s="212" t="s">
        <v>565</v>
      </c>
      <c r="D392" s="211"/>
      <c r="E392" s="210">
        <v>150000</v>
      </c>
      <c r="F392" s="210">
        <v>0</v>
      </c>
      <c r="G392" s="209">
        <v>0</v>
      </c>
    </row>
    <row r="393" spans="1:7" ht="25.5" outlineLevel="4" x14ac:dyDescent="0.25">
      <c r="A393" s="150" t="s">
        <v>389</v>
      </c>
      <c r="B393" s="207"/>
      <c r="C393" s="208" t="s">
        <v>565</v>
      </c>
      <c r="D393" s="208" t="s">
        <v>386</v>
      </c>
      <c r="E393" s="206">
        <v>150000</v>
      </c>
      <c r="F393" s="206">
        <v>0</v>
      </c>
      <c r="G393" s="205">
        <v>0</v>
      </c>
    </row>
    <row r="394" spans="1:7" ht="25.5" outlineLevel="3" x14ac:dyDescent="0.25">
      <c r="A394" s="155" t="s">
        <v>564</v>
      </c>
      <c r="B394" s="211"/>
      <c r="C394" s="212" t="s">
        <v>563</v>
      </c>
      <c r="D394" s="211"/>
      <c r="E394" s="210">
        <v>3781810.53</v>
      </c>
      <c r="F394" s="210">
        <v>3781810.53</v>
      </c>
      <c r="G394" s="209">
        <v>3781810.53</v>
      </c>
    </row>
    <row r="395" spans="1:7" ht="25.5" outlineLevel="4" x14ac:dyDescent="0.25">
      <c r="A395" s="150" t="s">
        <v>389</v>
      </c>
      <c r="B395" s="207"/>
      <c r="C395" s="208" t="s">
        <v>563</v>
      </c>
      <c r="D395" s="208" t="s">
        <v>386</v>
      </c>
      <c r="E395" s="206">
        <v>3781810.53</v>
      </c>
      <c r="F395" s="206">
        <v>3781810.53</v>
      </c>
      <c r="G395" s="205">
        <v>3781810.53</v>
      </c>
    </row>
    <row r="396" spans="1:7" ht="25.5" outlineLevel="3" x14ac:dyDescent="0.25">
      <c r="A396" s="155" t="s">
        <v>562</v>
      </c>
      <c r="B396" s="211"/>
      <c r="C396" s="212" t="s">
        <v>561</v>
      </c>
      <c r="D396" s="211"/>
      <c r="E396" s="210">
        <v>201666.67</v>
      </c>
      <c r="F396" s="210">
        <v>0</v>
      </c>
      <c r="G396" s="209">
        <v>0</v>
      </c>
    </row>
    <row r="397" spans="1:7" ht="25.5" outlineLevel="4" x14ac:dyDescent="0.25">
      <c r="A397" s="150" t="s">
        <v>389</v>
      </c>
      <c r="B397" s="207"/>
      <c r="C397" s="208" t="s">
        <v>561</v>
      </c>
      <c r="D397" s="208" t="s">
        <v>386</v>
      </c>
      <c r="E397" s="206">
        <v>201666.67</v>
      </c>
      <c r="F397" s="206">
        <v>0</v>
      </c>
      <c r="G397" s="205">
        <v>0</v>
      </c>
    </row>
    <row r="398" spans="1:7" ht="25.5" outlineLevel="3" x14ac:dyDescent="0.25">
      <c r="A398" s="155" t="s">
        <v>560</v>
      </c>
      <c r="B398" s="211"/>
      <c r="C398" s="212" t="s">
        <v>559</v>
      </c>
      <c r="D398" s="211"/>
      <c r="E398" s="210">
        <v>81131.33</v>
      </c>
      <c r="F398" s="210">
        <v>0</v>
      </c>
      <c r="G398" s="209">
        <v>0</v>
      </c>
    </row>
    <row r="399" spans="1:7" ht="25.5" outlineLevel="4" x14ac:dyDescent="0.25">
      <c r="A399" s="150" t="s">
        <v>389</v>
      </c>
      <c r="B399" s="207"/>
      <c r="C399" s="208" t="s">
        <v>559</v>
      </c>
      <c r="D399" s="208" t="s">
        <v>386</v>
      </c>
      <c r="E399" s="206">
        <v>81131.33</v>
      </c>
      <c r="F399" s="206">
        <v>0</v>
      </c>
      <c r="G399" s="205">
        <v>0</v>
      </c>
    </row>
    <row r="400" spans="1:7" ht="25.5" outlineLevel="3" x14ac:dyDescent="0.25">
      <c r="A400" s="155" t="s">
        <v>116</v>
      </c>
      <c r="B400" s="211"/>
      <c r="C400" s="212" t="s">
        <v>558</v>
      </c>
      <c r="D400" s="211"/>
      <c r="E400" s="210">
        <v>126787</v>
      </c>
      <c r="F400" s="210">
        <v>126787</v>
      </c>
      <c r="G400" s="209">
        <v>126787</v>
      </c>
    </row>
    <row r="401" spans="1:7" ht="25.5" outlineLevel="4" x14ac:dyDescent="0.25">
      <c r="A401" s="150" t="s">
        <v>389</v>
      </c>
      <c r="B401" s="207"/>
      <c r="C401" s="208" t="s">
        <v>558</v>
      </c>
      <c r="D401" s="208" t="s">
        <v>386</v>
      </c>
      <c r="E401" s="206">
        <v>126787</v>
      </c>
      <c r="F401" s="206">
        <v>126787</v>
      </c>
      <c r="G401" s="205">
        <v>126787</v>
      </c>
    </row>
    <row r="402" spans="1:7" ht="38.25" outlineLevel="3" x14ac:dyDescent="0.25">
      <c r="A402" s="155" t="s">
        <v>400</v>
      </c>
      <c r="B402" s="211"/>
      <c r="C402" s="212" t="s">
        <v>557</v>
      </c>
      <c r="D402" s="211"/>
      <c r="E402" s="210">
        <v>32041022.030000001</v>
      </c>
      <c r="F402" s="210">
        <v>32041022.030000001</v>
      </c>
      <c r="G402" s="209">
        <v>32041022.030000001</v>
      </c>
    </row>
    <row r="403" spans="1:7" ht="25.5" outlineLevel="4" x14ac:dyDescent="0.25">
      <c r="A403" s="150" t="s">
        <v>389</v>
      </c>
      <c r="B403" s="207"/>
      <c r="C403" s="208" t="s">
        <v>557</v>
      </c>
      <c r="D403" s="208" t="s">
        <v>386</v>
      </c>
      <c r="E403" s="206">
        <v>32041022.030000001</v>
      </c>
      <c r="F403" s="206">
        <v>32041022.030000001</v>
      </c>
      <c r="G403" s="205">
        <v>32041022.030000001</v>
      </c>
    </row>
    <row r="404" spans="1:7" ht="25.5" outlineLevel="3" x14ac:dyDescent="0.25">
      <c r="A404" s="155" t="s">
        <v>556</v>
      </c>
      <c r="B404" s="211"/>
      <c r="C404" s="212" t="s">
        <v>555</v>
      </c>
      <c r="D404" s="211"/>
      <c r="E404" s="210">
        <v>67372</v>
      </c>
      <c r="F404" s="210">
        <v>67372</v>
      </c>
      <c r="G404" s="209">
        <v>67372</v>
      </c>
    </row>
    <row r="405" spans="1:7" ht="25.5" outlineLevel="4" x14ac:dyDescent="0.25">
      <c r="A405" s="150" t="s">
        <v>389</v>
      </c>
      <c r="B405" s="207"/>
      <c r="C405" s="208" t="s">
        <v>555</v>
      </c>
      <c r="D405" s="208" t="s">
        <v>386</v>
      </c>
      <c r="E405" s="206">
        <v>67372</v>
      </c>
      <c r="F405" s="206">
        <v>67372</v>
      </c>
      <c r="G405" s="205">
        <v>67372</v>
      </c>
    </row>
    <row r="406" spans="1:7" ht="25.5" outlineLevel="2" x14ac:dyDescent="0.25">
      <c r="A406" s="217" t="s">
        <v>554</v>
      </c>
      <c r="B406" s="215"/>
      <c r="C406" s="216" t="s">
        <v>553</v>
      </c>
      <c r="D406" s="215"/>
      <c r="E406" s="214">
        <v>2415623.42</v>
      </c>
      <c r="F406" s="214">
        <v>0</v>
      </c>
      <c r="G406" s="213">
        <v>0</v>
      </c>
    </row>
    <row r="407" spans="1:7" ht="25.5" outlineLevel="3" x14ac:dyDescent="0.25">
      <c r="A407" s="155" t="s">
        <v>552</v>
      </c>
      <c r="B407" s="211"/>
      <c r="C407" s="212" t="s">
        <v>551</v>
      </c>
      <c r="D407" s="211"/>
      <c r="E407" s="210">
        <v>2415623.42</v>
      </c>
      <c r="F407" s="210">
        <v>0</v>
      </c>
      <c r="G407" s="209">
        <v>0</v>
      </c>
    </row>
    <row r="408" spans="1:7" outlineLevel="4" x14ac:dyDescent="0.25">
      <c r="A408" s="150" t="s">
        <v>373</v>
      </c>
      <c r="B408" s="207"/>
      <c r="C408" s="208" t="s">
        <v>551</v>
      </c>
      <c r="D408" s="208" t="s">
        <v>370</v>
      </c>
      <c r="E408" s="206">
        <v>2415623.42</v>
      </c>
      <c r="F408" s="206">
        <v>0</v>
      </c>
      <c r="G408" s="205">
        <v>0</v>
      </c>
    </row>
    <row r="409" spans="1:7" ht="25.5" outlineLevel="2" x14ac:dyDescent="0.25">
      <c r="A409" s="217" t="s">
        <v>550</v>
      </c>
      <c r="B409" s="215"/>
      <c r="C409" s="216" t="s">
        <v>549</v>
      </c>
      <c r="D409" s="215"/>
      <c r="E409" s="214">
        <v>18000000</v>
      </c>
      <c r="F409" s="214">
        <v>0</v>
      </c>
      <c r="G409" s="213">
        <v>0</v>
      </c>
    </row>
    <row r="410" spans="1:7" outlineLevel="3" x14ac:dyDescent="0.25">
      <c r="A410" s="155" t="s">
        <v>548</v>
      </c>
      <c r="B410" s="211"/>
      <c r="C410" s="212" t="s">
        <v>547</v>
      </c>
      <c r="D410" s="211"/>
      <c r="E410" s="210">
        <v>11754000</v>
      </c>
      <c r="F410" s="210">
        <v>0</v>
      </c>
      <c r="G410" s="209">
        <v>0</v>
      </c>
    </row>
    <row r="411" spans="1:7" outlineLevel="4" x14ac:dyDescent="0.25">
      <c r="A411" s="150" t="s">
        <v>373</v>
      </c>
      <c r="B411" s="207"/>
      <c r="C411" s="208" t="s">
        <v>547</v>
      </c>
      <c r="D411" s="208" t="s">
        <v>370</v>
      </c>
      <c r="E411" s="206">
        <v>11754000</v>
      </c>
      <c r="F411" s="206">
        <v>0</v>
      </c>
      <c r="G411" s="205">
        <v>0</v>
      </c>
    </row>
    <row r="412" spans="1:7" ht="25.5" outlineLevel="3" x14ac:dyDescent="0.25">
      <c r="A412" s="155" t="s">
        <v>546</v>
      </c>
      <c r="B412" s="211"/>
      <c r="C412" s="212" t="s">
        <v>545</v>
      </c>
      <c r="D412" s="211"/>
      <c r="E412" s="210">
        <v>6246000</v>
      </c>
      <c r="F412" s="210">
        <v>0</v>
      </c>
      <c r="G412" s="209">
        <v>0</v>
      </c>
    </row>
    <row r="413" spans="1:7" outlineLevel="4" x14ac:dyDescent="0.25">
      <c r="A413" s="150" t="s">
        <v>373</v>
      </c>
      <c r="B413" s="207"/>
      <c r="C413" s="208" t="s">
        <v>545</v>
      </c>
      <c r="D413" s="208" t="s">
        <v>370</v>
      </c>
      <c r="E413" s="206">
        <v>6246000</v>
      </c>
      <c r="F413" s="206">
        <v>0</v>
      </c>
      <c r="G413" s="205">
        <v>0</v>
      </c>
    </row>
    <row r="414" spans="1:7" outlineLevel="2" x14ac:dyDescent="0.25">
      <c r="A414" s="217" t="s">
        <v>799</v>
      </c>
      <c r="B414" s="215"/>
      <c r="C414" s="216" t="s">
        <v>798</v>
      </c>
      <c r="D414" s="215"/>
      <c r="E414" s="214">
        <v>2590384.91</v>
      </c>
      <c r="F414" s="214">
        <v>2141953.91</v>
      </c>
      <c r="G414" s="213">
        <v>2141953.91</v>
      </c>
    </row>
    <row r="415" spans="1:7" outlineLevel="3" x14ac:dyDescent="0.25">
      <c r="A415" s="155" t="s">
        <v>797</v>
      </c>
      <c r="B415" s="211"/>
      <c r="C415" s="212" t="s">
        <v>796</v>
      </c>
      <c r="D415" s="211"/>
      <c r="E415" s="210">
        <v>240340</v>
      </c>
      <c r="F415" s="210">
        <v>113440</v>
      </c>
      <c r="G415" s="209">
        <v>113440</v>
      </c>
    </row>
    <row r="416" spans="1:7" outlineLevel="4" x14ac:dyDescent="0.25">
      <c r="A416" s="150" t="s">
        <v>473</v>
      </c>
      <c r="B416" s="207"/>
      <c r="C416" s="208" t="s">
        <v>796</v>
      </c>
      <c r="D416" s="208" t="s">
        <v>471</v>
      </c>
      <c r="E416" s="206">
        <v>240340</v>
      </c>
      <c r="F416" s="206">
        <v>113440</v>
      </c>
      <c r="G416" s="205">
        <v>113440</v>
      </c>
    </row>
    <row r="417" spans="1:7" outlineLevel="3" x14ac:dyDescent="0.25">
      <c r="A417" s="155" t="s">
        <v>795</v>
      </c>
      <c r="B417" s="211"/>
      <c r="C417" s="212" t="s">
        <v>794</v>
      </c>
      <c r="D417" s="211"/>
      <c r="E417" s="210">
        <v>896989</v>
      </c>
      <c r="F417" s="210">
        <v>575458</v>
      </c>
      <c r="G417" s="209">
        <v>575458</v>
      </c>
    </row>
    <row r="418" spans="1:7" outlineLevel="4" x14ac:dyDescent="0.25">
      <c r="A418" s="150" t="s">
        <v>473</v>
      </c>
      <c r="B418" s="207"/>
      <c r="C418" s="208" t="s">
        <v>794</v>
      </c>
      <c r="D418" s="208" t="s">
        <v>471</v>
      </c>
      <c r="E418" s="206">
        <v>896989</v>
      </c>
      <c r="F418" s="206">
        <v>575458</v>
      </c>
      <c r="G418" s="205">
        <v>575458</v>
      </c>
    </row>
    <row r="419" spans="1:7" outlineLevel="3" x14ac:dyDescent="0.25">
      <c r="A419" s="155" t="s">
        <v>793</v>
      </c>
      <c r="B419" s="211"/>
      <c r="C419" s="212" t="s">
        <v>792</v>
      </c>
      <c r="D419" s="211"/>
      <c r="E419" s="210">
        <v>394952.91</v>
      </c>
      <c r="F419" s="210">
        <v>394952.91</v>
      </c>
      <c r="G419" s="209">
        <v>394952.91</v>
      </c>
    </row>
    <row r="420" spans="1:7" outlineLevel="4" x14ac:dyDescent="0.25">
      <c r="A420" s="150" t="s">
        <v>473</v>
      </c>
      <c r="B420" s="207"/>
      <c r="C420" s="208" t="s">
        <v>792</v>
      </c>
      <c r="D420" s="208" t="s">
        <v>471</v>
      </c>
      <c r="E420" s="206">
        <v>394952.91</v>
      </c>
      <c r="F420" s="206">
        <v>394952.91</v>
      </c>
      <c r="G420" s="205">
        <v>394952.91</v>
      </c>
    </row>
    <row r="421" spans="1:7" outlineLevel="3" x14ac:dyDescent="0.25">
      <c r="A421" s="155" t="s">
        <v>791</v>
      </c>
      <c r="B421" s="211"/>
      <c r="C421" s="212" t="s">
        <v>790</v>
      </c>
      <c r="D421" s="211"/>
      <c r="E421" s="210">
        <v>638103</v>
      </c>
      <c r="F421" s="210">
        <v>638103</v>
      </c>
      <c r="G421" s="209">
        <v>638103</v>
      </c>
    </row>
    <row r="422" spans="1:7" outlineLevel="4" x14ac:dyDescent="0.25">
      <c r="A422" s="150" t="s">
        <v>473</v>
      </c>
      <c r="B422" s="207"/>
      <c r="C422" s="208" t="s">
        <v>790</v>
      </c>
      <c r="D422" s="208" t="s">
        <v>471</v>
      </c>
      <c r="E422" s="206">
        <v>638103</v>
      </c>
      <c r="F422" s="206">
        <v>638103</v>
      </c>
      <c r="G422" s="205">
        <v>638103</v>
      </c>
    </row>
    <row r="423" spans="1:7" outlineLevel="3" x14ac:dyDescent="0.25">
      <c r="A423" s="155" t="s">
        <v>789</v>
      </c>
      <c r="B423" s="211"/>
      <c r="C423" s="212" t="s">
        <v>788</v>
      </c>
      <c r="D423" s="211"/>
      <c r="E423" s="210">
        <v>420000</v>
      </c>
      <c r="F423" s="210">
        <v>420000</v>
      </c>
      <c r="G423" s="209">
        <v>420000</v>
      </c>
    </row>
    <row r="424" spans="1:7" outlineLevel="4" x14ac:dyDescent="0.25">
      <c r="A424" s="150" t="s">
        <v>473</v>
      </c>
      <c r="B424" s="207"/>
      <c r="C424" s="208" t="s">
        <v>788</v>
      </c>
      <c r="D424" s="208" t="s">
        <v>471</v>
      </c>
      <c r="E424" s="206">
        <v>420000</v>
      </c>
      <c r="F424" s="206">
        <v>420000</v>
      </c>
      <c r="G424" s="205">
        <v>420000</v>
      </c>
    </row>
    <row r="425" spans="1:7" outlineLevel="2" x14ac:dyDescent="0.25">
      <c r="A425" s="217" t="s">
        <v>607</v>
      </c>
      <c r="B425" s="215"/>
      <c r="C425" s="216" t="s">
        <v>606</v>
      </c>
      <c r="D425" s="215"/>
      <c r="E425" s="214">
        <v>268384.48</v>
      </c>
      <c r="F425" s="214">
        <v>268384.48</v>
      </c>
      <c r="G425" s="213">
        <v>268384.48</v>
      </c>
    </row>
    <row r="426" spans="1:7" outlineLevel="3" x14ac:dyDescent="0.25">
      <c r="A426" s="155" t="s">
        <v>605</v>
      </c>
      <c r="B426" s="211"/>
      <c r="C426" s="212" t="s">
        <v>603</v>
      </c>
      <c r="D426" s="211"/>
      <c r="E426" s="210">
        <v>268384.48</v>
      </c>
      <c r="F426" s="210">
        <v>268384.48</v>
      </c>
      <c r="G426" s="209">
        <v>268384.48</v>
      </c>
    </row>
    <row r="427" spans="1:7" outlineLevel="4" x14ac:dyDescent="0.25">
      <c r="A427" s="150" t="s">
        <v>473</v>
      </c>
      <c r="B427" s="207"/>
      <c r="C427" s="208" t="s">
        <v>603</v>
      </c>
      <c r="D427" s="208" t="s">
        <v>471</v>
      </c>
      <c r="E427" s="206">
        <v>268384.48</v>
      </c>
      <c r="F427" s="206">
        <v>268384.48</v>
      </c>
      <c r="G427" s="205">
        <v>268384.48</v>
      </c>
    </row>
    <row r="428" spans="1:7" outlineLevel="2" x14ac:dyDescent="0.25">
      <c r="A428" s="217" t="s">
        <v>544</v>
      </c>
      <c r="B428" s="215"/>
      <c r="C428" s="216" t="s">
        <v>543</v>
      </c>
      <c r="D428" s="215"/>
      <c r="E428" s="214">
        <v>162914.25</v>
      </c>
      <c r="F428" s="214">
        <v>0</v>
      </c>
      <c r="G428" s="213">
        <v>0</v>
      </c>
    </row>
    <row r="429" spans="1:7" outlineLevel="3" x14ac:dyDescent="0.25">
      <c r="A429" s="155" t="s">
        <v>542</v>
      </c>
      <c r="B429" s="211"/>
      <c r="C429" s="212" t="s">
        <v>541</v>
      </c>
      <c r="D429" s="211"/>
      <c r="E429" s="210">
        <v>162914.25</v>
      </c>
      <c r="F429" s="210">
        <v>0</v>
      </c>
      <c r="G429" s="209">
        <v>0</v>
      </c>
    </row>
    <row r="430" spans="1:7" ht="25.5" outlineLevel="4" x14ac:dyDescent="0.25">
      <c r="A430" s="150" t="s">
        <v>389</v>
      </c>
      <c r="B430" s="207"/>
      <c r="C430" s="208" t="s">
        <v>541</v>
      </c>
      <c r="D430" s="208" t="s">
        <v>386</v>
      </c>
      <c r="E430" s="206">
        <v>162914.25</v>
      </c>
      <c r="F430" s="206">
        <v>0</v>
      </c>
      <c r="G430" s="205">
        <v>0</v>
      </c>
    </row>
    <row r="431" spans="1:7" outlineLevel="2" x14ac:dyDescent="0.25">
      <c r="A431" s="217" t="s">
        <v>540</v>
      </c>
      <c r="B431" s="215"/>
      <c r="C431" s="216" t="s">
        <v>539</v>
      </c>
      <c r="D431" s="215"/>
      <c r="E431" s="214">
        <v>0</v>
      </c>
      <c r="F431" s="214">
        <v>2500000</v>
      </c>
      <c r="G431" s="213">
        <v>0</v>
      </c>
    </row>
    <row r="432" spans="1:7" outlineLevel="3" x14ac:dyDescent="0.25">
      <c r="A432" s="155" t="s">
        <v>538</v>
      </c>
      <c r="B432" s="211"/>
      <c r="C432" s="212" t="s">
        <v>536</v>
      </c>
      <c r="D432" s="211"/>
      <c r="E432" s="210">
        <v>0</v>
      </c>
      <c r="F432" s="210">
        <v>2500000</v>
      </c>
      <c r="G432" s="209">
        <v>0</v>
      </c>
    </row>
    <row r="433" spans="1:7" ht="25.5" outlineLevel="4" x14ac:dyDescent="0.25">
      <c r="A433" s="150" t="s">
        <v>389</v>
      </c>
      <c r="B433" s="207"/>
      <c r="C433" s="208" t="s">
        <v>536</v>
      </c>
      <c r="D433" s="208" t="s">
        <v>386</v>
      </c>
      <c r="E433" s="206">
        <v>0</v>
      </c>
      <c r="F433" s="206">
        <v>2500000</v>
      </c>
      <c r="G433" s="205">
        <v>0</v>
      </c>
    </row>
    <row r="434" spans="1:7" ht="30.75" thickBot="1" x14ac:dyDescent="0.3">
      <c r="A434" s="228" t="s">
        <v>384</v>
      </c>
      <c r="B434" s="226"/>
      <c r="C434" s="227" t="s">
        <v>383</v>
      </c>
      <c r="D434" s="226"/>
      <c r="E434" s="225">
        <v>158315805.38999999</v>
      </c>
      <c r="F434" s="225">
        <v>125931838.34</v>
      </c>
      <c r="G434" s="224">
        <v>125931838.34</v>
      </c>
    </row>
    <row r="435" spans="1:7" outlineLevel="1" x14ac:dyDescent="0.25">
      <c r="A435" s="222" t="s">
        <v>382</v>
      </c>
      <c r="B435" s="220"/>
      <c r="C435" s="221" t="s">
        <v>381</v>
      </c>
      <c r="D435" s="220"/>
      <c r="E435" s="219">
        <v>39709450.030000001</v>
      </c>
      <c r="F435" s="219">
        <v>20734038.879999999</v>
      </c>
      <c r="G435" s="218">
        <v>20734038.879999999</v>
      </c>
    </row>
    <row r="436" spans="1:7" ht="25.5" outlineLevel="2" x14ac:dyDescent="0.25">
      <c r="A436" s="217" t="s">
        <v>380</v>
      </c>
      <c r="B436" s="215"/>
      <c r="C436" s="216" t="s">
        <v>379</v>
      </c>
      <c r="D436" s="215"/>
      <c r="E436" s="214">
        <v>39709450.030000001</v>
      </c>
      <c r="F436" s="214">
        <v>20734038.879999999</v>
      </c>
      <c r="G436" s="213">
        <v>20734038.879999999</v>
      </c>
    </row>
    <row r="437" spans="1:7" outlineLevel="3" x14ac:dyDescent="0.25">
      <c r="A437" s="155" t="s">
        <v>416</v>
      </c>
      <c r="B437" s="211"/>
      <c r="C437" s="212" t="s">
        <v>415</v>
      </c>
      <c r="D437" s="211"/>
      <c r="E437" s="210">
        <v>24342231.16</v>
      </c>
      <c r="F437" s="210">
        <v>20576360.18</v>
      </c>
      <c r="G437" s="209">
        <v>20576360.18</v>
      </c>
    </row>
    <row r="438" spans="1:7" ht="25.5" outlineLevel="4" x14ac:dyDescent="0.25">
      <c r="A438" s="150" t="s">
        <v>389</v>
      </c>
      <c r="B438" s="207"/>
      <c r="C438" s="208" t="s">
        <v>415</v>
      </c>
      <c r="D438" s="208" t="s">
        <v>386</v>
      </c>
      <c r="E438" s="206">
        <v>24342231.16</v>
      </c>
      <c r="F438" s="206">
        <v>20576360.18</v>
      </c>
      <c r="G438" s="205">
        <v>20576360.18</v>
      </c>
    </row>
    <row r="439" spans="1:7" ht="25.5" outlineLevel="3" x14ac:dyDescent="0.25">
      <c r="A439" s="155" t="s">
        <v>414</v>
      </c>
      <c r="B439" s="211"/>
      <c r="C439" s="212" t="s">
        <v>413</v>
      </c>
      <c r="D439" s="211"/>
      <c r="E439" s="210">
        <v>750296.7</v>
      </c>
      <c r="F439" s="210">
        <v>157678.70000000001</v>
      </c>
      <c r="G439" s="209">
        <v>157678.70000000001</v>
      </c>
    </row>
    <row r="440" spans="1:7" ht="25.5" outlineLevel="4" x14ac:dyDescent="0.25">
      <c r="A440" s="150" t="s">
        <v>389</v>
      </c>
      <c r="B440" s="207"/>
      <c r="C440" s="208" t="s">
        <v>413</v>
      </c>
      <c r="D440" s="208" t="s">
        <v>386</v>
      </c>
      <c r="E440" s="206">
        <v>750296.7</v>
      </c>
      <c r="F440" s="206">
        <v>157678.70000000001</v>
      </c>
      <c r="G440" s="205">
        <v>157678.70000000001</v>
      </c>
    </row>
    <row r="441" spans="1:7" outlineLevel="3" x14ac:dyDescent="0.25">
      <c r="A441" s="155" t="s">
        <v>412</v>
      </c>
      <c r="B441" s="211"/>
      <c r="C441" s="212" t="s">
        <v>411</v>
      </c>
      <c r="D441" s="211"/>
      <c r="E441" s="210">
        <v>2298565.67</v>
      </c>
      <c r="F441" s="210">
        <v>0</v>
      </c>
      <c r="G441" s="209">
        <v>0</v>
      </c>
    </row>
    <row r="442" spans="1:7" ht="25.5" outlineLevel="4" x14ac:dyDescent="0.25">
      <c r="A442" s="150" t="s">
        <v>389</v>
      </c>
      <c r="B442" s="207"/>
      <c r="C442" s="208" t="s">
        <v>411</v>
      </c>
      <c r="D442" s="208" t="s">
        <v>386</v>
      </c>
      <c r="E442" s="206">
        <v>2298565.67</v>
      </c>
      <c r="F442" s="206">
        <v>0</v>
      </c>
      <c r="G442" s="205">
        <v>0</v>
      </c>
    </row>
    <row r="443" spans="1:7" ht="25.5" outlineLevel="3" x14ac:dyDescent="0.25">
      <c r="A443" s="155" t="s">
        <v>378</v>
      </c>
      <c r="B443" s="211"/>
      <c r="C443" s="212" t="s">
        <v>377</v>
      </c>
      <c r="D443" s="211"/>
      <c r="E443" s="210">
        <v>757356.5</v>
      </c>
      <c r="F443" s="210">
        <v>0</v>
      </c>
      <c r="G443" s="209">
        <v>0</v>
      </c>
    </row>
    <row r="444" spans="1:7" outlineLevel="4" x14ac:dyDescent="0.25">
      <c r="A444" s="150" t="s">
        <v>373</v>
      </c>
      <c r="B444" s="207"/>
      <c r="C444" s="208" t="s">
        <v>377</v>
      </c>
      <c r="D444" s="208" t="s">
        <v>370</v>
      </c>
      <c r="E444" s="206">
        <v>757356.5</v>
      </c>
      <c r="F444" s="206">
        <v>0</v>
      </c>
      <c r="G444" s="205">
        <v>0</v>
      </c>
    </row>
    <row r="445" spans="1:7" ht="25.5" outlineLevel="3" x14ac:dyDescent="0.25">
      <c r="A445" s="155" t="s">
        <v>376</v>
      </c>
      <c r="B445" s="211"/>
      <c r="C445" s="212" t="s">
        <v>375</v>
      </c>
      <c r="D445" s="211"/>
      <c r="E445" s="210">
        <v>7549333</v>
      </c>
      <c r="F445" s="210">
        <v>0</v>
      </c>
      <c r="G445" s="209">
        <v>0</v>
      </c>
    </row>
    <row r="446" spans="1:7" outlineLevel="4" x14ac:dyDescent="0.25">
      <c r="A446" s="150" t="s">
        <v>373</v>
      </c>
      <c r="B446" s="207"/>
      <c r="C446" s="208" t="s">
        <v>375</v>
      </c>
      <c r="D446" s="208" t="s">
        <v>370</v>
      </c>
      <c r="E446" s="206">
        <v>7549333</v>
      </c>
      <c r="F446" s="206">
        <v>0</v>
      </c>
      <c r="G446" s="205">
        <v>0</v>
      </c>
    </row>
    <row r="447" spans="1:7" ht="25.5" outlineLevel="3" x14ac:dyDescent="0.25">
      <c r="A447" s="155" t="s">
        <v>374</v>
      </c>
      <c r="B447" s="211"/>
      <c r="C447" s="212" t="s">
        <v>371</v>
      </c>
      <c r="D447" s="211"/>
      <c r="E447" s="210">
        <v>4011667</v>
      </c>
      <c r="F447" s="210">
        <v>0</v>
      </c>
      <c r="G447" s="209">
        <v>0</v>
      </c>
    </row>
    <row r="448" spans="1:7" outlineLevel="4" x14ac:dyDescent="0.25">
      <c r="A448" s="150" t="s">
        <v>373</v>
      </c>
      <c r="B448" s="207"/>
      <c r="C448" s="208" t="s">
        <v>371</v>
      </c>
      <c r="D448" s="208" t="s">
        <v>370</v>
      </c>
      <c r="E448" s="206">
        <v>4011667</v>
      </c>
      <c r="F448" s="206">
        <v>0</v>
      </c>
      <c r="G448" s="205">
        <v>0</v>
      </c>
    </row>
    <row r="449" spans="1:7" outlineLevel="1" x14ac:dyDescent="0.25">
      <c r="A449" s="222" t="s">
        <v>396</v>
      </c>
      <c r="B449" s="220"/>
      <c r="C449" s="221" t="s">
        <v>395</v>
      </c>
      <c r="D449" s="220"/>
      <c r="E449" s="219">
        <v>118606355.36</v>
      </c>
      <c r="F449" s="219">
        <v>105197799.45999999</v>
      </c>
      <c r="G449" s="218">
        <v>105197799.45999999</v>
      </c>
    </row>
    <row r="450" spans="1:7" outlineLevel="2" x14ac:dyDescent="0.25">
      <c r="A450" s="217" t="s">
        <v>410</v>
      </c>
      <c r="B450" s="215"/>
      <c r="C450" s="216" t="s">
        <v>409</v>
      </c>
      <c r="D450" s="215"/>
      <c r="E450" s="214">
        <v>77139273.790000007</v>
      </c>
      <c r="F450" s="214">
        <v>76919273.790000007</v>
      </c>
      <c r="G450" s="213">
        <v>76919273.790000007</v>
      </c>
    </row>
    <row r="451" spans="1:7" ht="25.5" outlineLevel="3" x14ac:dyDescent="0.25">
      <c r="A451" s="155" t="s">
        <v>404</v>
      </c>
      <c r="B451" s="211"/>
      <c r="C451" s="212" t="s">
        <v>408</v>
      </c>
      <c r="D451" s="211"/>
      <c r="E451" s="210">
        <v>220000</v>
      </c>
      <c r="F451" s="210">
        <v>0</v>
      </c>
      <c r="G451" s="209">
        <v>0</v>
      </c>
    </row>
    <row r="452" spans="1:7" ht="25.5" outlineLevel="4" x14ac:dyDescent="0.25">
      <c r="A452" s="150" t="s">
        <v>389</v>
      </c>
      <c r="B452" s="207"/>
      <c r="C452" s="208" t="s">
        <v>408</v>
      </c>
      <c r="D452" s="208" t="s">
        <v>386</v>
      </c>
      <c r="E452" s="206">
        <v>220000</v>
      </c>
      <c r="F452" s="206">
        <v>0</v>
      </c>
      <c r="G452" s="205">
        <v>0</v>
      </c>
    </row>
    <row r="453" spans="1:7" outlineLevel="3" x14ac:dyDescent="0.25">
      <c r="A453" s="155" t="s">
        <v>407</v>
      </c>
      <c r="B453" s="211"/>
      <c r="C453" s="212" t="s">
        <v>406</v>
      </c>
      <c r="D453" s="211"/>
      <c r="E453" s="210">
        <v>67187940.769999996</v>
      </c>
      <c r="F453" s="210">
        <v>67187940.769999996</v>
      </c>
      <c r="G453" s="209">
        <v>67187940.769999996</v>
      </c>
    </row>
    <row r="454" spans="1:7" ht="25.5" outlineLevel="4" x14ac:dyDescent="0.25">
      <c r="A454" s="150" t="s">
        <v>389</v>
      </c>
      <c r="B454" s="207"/>
      <c r="C454" s="208" t="s">
        <v>406</v>
      </c>
      <c r="D454" s="208" t="s">
        <v>386</v>
      </c>
      <c r="E454" s="206">
        <v>67187940.769999996</v>
      </c>
      <c r="F454" s="206">
        <v>67187940.769999996</v>
      </c>
      <c r="G454" s="205">
        <v>67187940.769999996</v>
      </c>
    </row>
    <row r="455" spans="1:7" ht="38.25" outlineLevel="3" x14ac:dyDescent="0.25">
      <c r="A455" s="155" t="s">
        <v>400</v>
      </c>
      <c r="B455" s="211"/>
      <c r="C455" s="212" t="s">
        <v>405</v>
      </c>
      <c r="D455" s="211"/>
      <c r="E455" s="210">
        <v>9731333.0199999996</v>
      </c>
      <c r="F455" s="210">
        <v>9731333.0199999996</v>
      </c>
      <c r="G455" s="209">
        <v>9731333.0199999996</v>
      </c>
    </row>
    <row r="456" spans="1:7" ht="25.5" outlineLevel="4" x14ac:dyDescent="0.25">
      <c r="A456" s="150" t="s">
        <v>389</v>
      </c>
      <c r="B456" s="207"/>
      <c r="C456" s="208" t="s">
        <v>405</v>
      </c>
      <c r="D456" s="208" t="s">
        <v>386</v>
      </c>
      <c r="E456" s="206">
        <v>9731333.0199999996</v>
      </c>
      <c r="F456" s="206">
        <v>9731333.0199999996</v>
      </c>
      <c r="G456" s="205">
        <v>9731333.0199999996</v>
      </c>
    </row>
    <row r="457" spans="1:7" outlineLevel="2" x14ac:dyDescent="0.25">
      <c r="A457" s="217" t="s">
        <v>394</v>
      </c>
      <c r="B457" s="215"/>
      <c r="C457" s="216" t="s">
        <v>393</v>
      </c>
      <c r="D457" s="215"/>
      <c r="E457" s="214">
        <v>41467081.57</v>
      </c>
      <c r="F457" s="214">
        <v>28278525.670000002</v>
      </c>
      <c r="G457" s="213">
        <v>28278525.670000002</v>
      </c>
    </row>
    <row r="458" spans="1:7" ht="25.5" outlineLevel="3" x14ac:dyDescent="0.25">
      <c r="A458" s="155" t="s">
        <v>404</v>
      </c>
      <c r="B458" s="211"/>
      <c r="C458" s="212" t="s">
        <v>403</v>
      </c>
      <c r="D458" s="211"/>
      <c r="E458" s="210">
        <v>300000</v>
      </c>
      <c r="F458" s="210">
        <v>0</v>
      </c>
      <c r="G458" s="209">
        <v>0</v>
      </c>
    </row>
    <row r="459" spans="1:7" ht="25.5" outlineLevel="4" x14ac:dyDescent="0.25">
      <c r="A459" s="150" t="s">
        <v>389</v>
      </c>
      <c r="B459" s="207"/>
      <c r="C459" s="208" t="s">
        <v>403</v>
      </c>
      <c r="D459" s="208" t="s">
        <v>386</v>
      </c>
      <c r="E459" s="206">
        <v>300000</v>
      </c>
      <c r="F459" s="206">
        <v>0</v>
      </c>
      <c r="G459" s="205">
        <v>0</v>
      </c>
    </row>
    <row r="460" spans="1:7" outlineLevel="3" x14ac:dyDescent="0.25">
      <c r="A460" s="155" t="s">
        <v>402</v>
      </c>
      <c r="B460" s="211"/>
      <c r="C460" s="212" t="s">
        <v>401</v>
      </c>
      <c r="D460" s="211"/>
      <c r="E460" s="210">
        <v>26911998.059999999</v>
      </c>
      <c r="F460" s="210">
        <v>26911998.059999999</v>
      </c>
      <c r="G460" s="209">
        <v>26911998.059999999</v>
      </c>
    </row>
    <row r="461" spans="1:7" ht="25.5" outlineLevel="4" x14ac:dyDescent="0.25">
      <c r="A461" s="150" t="s">
        <v>389</v>
      </c>
      <c r="B461" s="207"/>
      <c r="C461" s="208" t="s">
        <v>401</v>
      </c>
      <c r="D461" s="208" t="s">
        <v>386</v>
      </c>
      <c r="E461" s="206">
        <v>26911998.059999999</v>
      </c>
      <c r="F461" s="206">
        <v>26911998.059999999</v>
      </c>
      <c r="G461" s="205">
        <v>26911998.059999999</v>
      </c>
    </row>
    <row r="462" spans="1:7" ht="38.25" outlineLevel="3" x14ac:dyDescent="0.25">
      <c r="A462" s="155" t="s">
        <v>392</v>
      </c>
      <c r="B462" s="211"/>
      <c r="C462" s="212" t="s">
        <v>391</v>
      </c>
      <c r="D462" s="211"/>
      <c r="E462" s="210">
        <v>8416227</v>
      </c>
      <c r="F462" s="210">
        <v>0</v>
      </c>
      <c r="G462" s="209">
        <v>0</v>
      </c>
    </row>
    <row r="463" spans="1:7" ht="25.5" outlineLevel="4" x14ac:dyDescent="0.25">
      <c r="A463" s="150" t="s">
        <v>389</v>
      </c>
      <c r="B463" s="207"/>
      <c r="C463" s="208" t="s">
        <v>391</v>
      </c>
      <c r="D463" s="208" t="s">
        <v>386</v>
      </c>
      <c r="E463" s="206">
        <v>8416227</v>
      </c>
      <c r="F463" s="206">
        <v>0</v>
      </c>
      <c r="G463" s="205">
        <v>0</v>
      </c>
    </row>
    <row r="464" spans="1:7" ht="38.25" outlineLevel="3" x14ac:dyDescent="0.25">
      <c r="A464" s="155" t="s">
        <v>400</v>
      </c>
      <c r="B464" s="211"/>
      <c r="C464" s="212" t="s">
        <v>398</v>
      </c>
      <c r="D464" s="211"/>
      <c r="E464" s="210">
        <v>1366527.61</v>
      </c>
      <c r="F464" s="210">
        <v>1366527.61</v>
      </c>
      <c r="G464" s="209">
        <v>1366527.61</v>
      </c>
    </row>
    <row r="465" spans="1:7" ht="25.5" outlineLevel="4" x14ac:dyDescent="0.25">
      <c r="A465" s="150" t="s">
        <v>389</v>
      </c>
      <c r="B465" s="207"/>
      <c r="C465" s="208" t="s">
        <v>398</v>
      </c>
      <c r="D465" s="208" t="s">
        <v>386</v>
      </c>
      <c r="E465" s="206">
        <v>1366527.61</v>
      </c>
      <c r="F465" s="206">
        <v>1366527.61</v>
      </c>
      <c r="G465" s="205">
        <v>1366527.61</v>
      </c>
    </row>
    <row r="466" spans="1:7" ht="38.25" outlineLevel="3" x14ac:dyDescent="0.25">
      <c r="A466" s="155" t="s">
        <v>390</v>
      </c>
      <c r="B466" s="211"/>
      <c r="C466" s="212" t="s">
        <v>387</v>
      </c>
      <c r="D466" s="211"/>
      <c r="E466" s="210">
        <v>4472328.9000000004</v>
      </c>
      <c r="F466" s="210">
        <v>0</v>
      </c>
      <c r="G466" s="209">
        <v>0</v>
      </c>
    </row>
    <row r="467" spans="1:7" ht="25.5" outlineLevel="4" x14ac:dyDescent="0.25">
      <c r="A467" s="150" t="s">
        <v>389</v>
      </c>
      <c r="B467" s="207"/>
      <c r="C467" s="208" t="s">
        <v>387</v>
      </c>
      <c r="D467" s="208" t="s">
        <v>386</v>
      </c>
      <c r="E467" s="206">
        <v>4472328.9000000004</v>
      </c>
      <c r="F467" s="206">
        <v>0</v>
      </c>
      <c r="G467" s="205">
        <v>0</v>
      </c>
    </row>
    <row r="468" spans="1:7" ht="30.75" thickBot="1" x14ac:dyDescent="0.3">
      <c r="A468" s="228" t="s">
        <v>366</v>
      </c>
      <c r="B468" s="226"/>
      <c r="C468" s="227" t="s">
        <v>365</v>
      </c>
      <c r="D468" s="226"/>
      <c r="E468" s="225">
        <v>401036787.74000001</v>
      </c>
      <c r="F468" s="225">
        <v>468483059.38999999</v>
      </c>
      <c r="G468" s="224">
        <v>472730091.72000003</v>
      </c>
    </row>
    <row r="469" spans="1:7" ht="25.5" outlineLevel="1" x14ac:dyDescent="0.25">
      <c r="A469" s="222" t="s">
        <v>364</v>
      </c>
      <c r="B469" s="220"/>
      <c r="C469" s="221" t="s">
        <v>363</v>
      </c>
      <c r="D469" s="220"/>
      <c r="E469" s="219">
        <v>138940358.61000001</v>
      </c>
      <c r="F469" s="219">
        <v>152489270.34</v>
      </c>
      <c r="G469" s="218">
        <v>155847120.66999999</v>
      </c>
    </row>
    <row r="470" spans="1:7" ht="25.5" outlineLevel="2" x14ac:dyDescent="0.25">
      <c r="A470" s="217" t="s">
        <v>1014</v>
      </c>
      <c r="B470" s="215"/>
      <c r="C470" s="216" t="s">
        <v>1013</v>
      </c>
      <c r="D470" s="215"/>
      <c r="E470" s="214">
        <v>59569925.890000001</v>
      </c>
      <c r="F470" s="214">
        <v>72420710.620000005</v>
      </c>
      <c r="G470" s="213">
        <v>72923860.950000003</v>
      </c>
    </row>
    <row r="471" spans="1:7" ht="25.5" outlineLevel="3" x14ac:dyDescent="0.25">
      <c r="A471" s="155" t="s">
        <v>1145</v>
      </c>
      <c r="B471" s="211"/>
      <c r="C471" s="212" t="s">
        <v>1144</v>
      </c>
      <c r="D471" s="211"/>
      <c r="E471" s="210">
        <v>2108444.23</v>
      </c>
      <c r="F471" s="210">
        <v>2108444.23</v>
      </c>
      <c r="G471" s="209">
        <v>2108444.23</v>
      </c>
    </row>
    <row r="472" spans="1:7" ht="38.25" outlineLevel="4" x14ac:dyDescent="0.25">
      <c r="A472" s="150" t="s">
        <v>505</v>
      </c>
      <c r="B472" s="207"/>
      <c r="C472" s="208" t="s">
        <v>1144</v>
      </c>
      <c r="D472" s="208" t="s">
        <v>504</v>
      </c>
      <c r="E472" s="206">
        <v>2108444.23</v>
      </c>
      <c r="F472" s="206">
        <v>2108444.23</v>
      </c>
      <c r="G472" s="205">
        <v>2108444.23</v>
      </c>
    </row>
    <row r="473" spans="1:7" ht="25.5" outlineLevel="3" x14ac:dyDescent="0.25">
      <c r="A473" s="155" t="s">
        <v>1143</v>
      </c>
      <c r="B473" s="211"/>
      <c r="C473" s="212" t="s">
        <v>1142</v>
      </c>
      <c r="D473" s="211"/>
      <c r="E473" s="210">
        <v>238340</v>
      </c>
      <c r="F473" s="210">
        <v>238340</v>
      </c>
      <c r="G473" s="209">
        <v>238340</v>
      </c>
    </row>
    <row r="474" spans="1:7" ht="38.25" outlineLevel="4" x14ac:dyDescent="0.25">
      <c r="A474" s="150" t="s">
        <v>505</v>
      </c>
      <c r="B474" s="207"/>
      <c r="C474" s="208" t="s">
        <v>1142</v>
      </c>
      <c r="D474" s="208" t="s">
        <v>504</v>
      </c>
      <c r="E474" s="206">
        <v>92548</v>
      </c>
      <c r="F474" s="206">
        <v>92548</v>
      </c>
      <c r="G474" s="205">
        <v>92548</v>
      </c>
    </row>
    <row r="475" spans="1:7" outlineLevel="4" x14ac:dyDescent="0.25">
      <c r="A475" s="150" t="s">
        <v>473</v>
      </c>
      <c r="B475" s="207"/>
      <c r="C475" s="208" t="s">
        <v>1142</v>
      </c>
      <c r="D475" s="208" t="s">
        <v>471</v>
      </c>
      <c r="E475" s="206">
        <v>145792</v>
      </c>
      <c r="F475" s="206">
        <v>145792</v>
      </c>
      <c r="G475" s="205">
        <v>145792</v>
      </c>
    </row>
    <row r="476" spans="1:7" outlineLevel="3" x14ac:dyDescent="0.25">
      <c r="A476" s="155" t="s">
        <v>1126</v>
      </c>
      <c r="B476" s="211"/>
      <c r="C476" s="212" t="s">
        <v>1141</v>
      </c>
      <c r="D476" s="211"/>
      <c r="E476" s="210">
        <v>42246606.329999998</v>
      </c>
      <c r="F476" s="210">
        <v>56328808.439999998</v>
      </c>
      <c r="G476" s="209">
        <v>56328808.439999998</v>
      </c>
    </row>
    <row r="477" spans="1:7" ht="38.25" outlineLevel="4" x14ac:dyDescent="0.25">
      <c r="A477" s="150" t="s">
        <v>505</v>
      </c>
      <c r="B477" s="207"/>
      <c r="C477" s="208" t="s">
        <v>1141</v>
      </c>
      <c r="D477" s="208" t="s">
        <v>504</v>
      </c>
      <c r="E477" s="206">
        <v>42246606.329999998</v>
      </c>
      <c r="F477" s="206">
        <v>56328808.439999998</v>
      </c>
      <c r="G477" s="205">
        <v>56328808.439999998</v>
      </c>
    </row>
    <row r="478" spans="1:7" outlineLevel="3" x14ac:dyDescent="0.25">
      <c r="A478" s="155" t="s">
        <v>1124</v>
      </c>
      <c r="B478" s="211"/>
      <c r="C478" s="212" t="s">
        <v>1140</v>
      </c>
      <c r="D478" s="211"/>
      <c r="E478" s="210">
        <v>3356306.99</v>
      </c>
      <c r="F478" s="210">
        <v>2294424.9900000002</v>
      </c>
      <c r="G478" s="209">
        <v>2382316.3199999998</v>
      </c>
    </row>
    <row r="479" spans="1:7" ht="38.25" outlineLevel="4" x14ac:dyDescent="0.25">
      <c r="A479" s="150" t="s">
        <v>505</v>
      </c>
      <c r="B479" s="207"/>
      <c r="C479" s="208" t="s">
        <v>1140</v>
      </c>
      <c r="D479" s="208" t="s">
        <v>504</v>
      </c>
      <c r="E479" s="206">
        <v>44992</v>
      </c>
      <c r="F479" s="206">
        <v>43952</v>
      </c>
      <c r="G479" s="205">
        <v>42948</v>
      </c>
    </row>
    <row r="480" spans="1:7" outlineLevel="4" x14ac:dyDescent="0.25">
      <c r="A480" s="150" t="s">
        <v>473</v>
      </c>
      <c r="B480" s="207"/>
      <c r="C480" s="208" t="s">
        <v>1140</v>
      </c>
      <c r="D480" s="208" t="s">
        <v>471</v>
      </c>
      <c r="E480" s="206">
        <v>3311314.99</v>
      </c>
      <c r="F480" s="206">
        <v>2250472.9900000002</v>
      </c>
      <c r="G480" s="205">
        <v>2339368.3199999998</v>
      </c>
    </row>
    <row r="481" spans="1:7" ht="25.5" outlineLevel="3" x14ac:dyDescent="0.25">
      <c r="A481" s="155" t="s">
        <v>1139</v>
      </c>
      <c r="B481" s="211"/>
      <c r="C481" s="212" t="s">
        <v>1138</v>
      </c>
      <c r="D481" s="211"/>
      <c r="E481" s="210">
        <v>387931.03</v>
      </c>
      <c r="F481" s="210">
        <v>0</v>
      </c>
      <c r="G481" s="209">
        <v>0</v>
      </c>
    </row>
    <row r="482" spans="1:7" ht="38.25" outlineLevel="4" x14ac:dyDescent="0.25">
      <c r="A482" s="150" t="s">
        <v>505</v>
      </c>
      <c r="B482" s="207"/>
      <c r="C482" s="208" t="s">
        <v>1138</v>
      </c>
      <c r="D482" s="208" t="s">
        <v>504</v>
      </c>
      <c r="E482" s="206">
        <v>387931.03</v>
      </c>
      <c r="F482" s="206">
        <v>0</v>
      </c>
      <c r="G482" s="205">
        <v>0</v>
      </c>
    </row>
    <row r="483" spans="1:7" ht="25.5" outlineLevel="3" x14ac:dyDescent="0.25">
      <c r="A483" s="155" t="s">
        <v>404</v>
      </c>
      <c r="B483" s="211"/>
      <c r="C483" s="212" t="s">
        <v>1136</v>
      </c>
      <c r="D483" s="211"/>
      <c r="E483" s="210">
        <v>1512336.54</v>
      </c>
      <c r="F483" s="210">
        <v>1512336.54</v>
      </c>
      <c r="G483" s="209">
        <v>1512336.54</v>
      </c>
    </row>
    <row r="484" spans="1:7" ht="38.25" outlineLevel="4" x14ac:dyDescent="0.25">
      <c r="A484" s="150" t="s">
        <v>505</v>
      </c>
      <c r="B484" s="207"/>
      <c r="C484" s="208" t="s">
        <v>1136</v>
      </c>
      <c r="D484" s="208" t="s">
        <v>504</v>
      </c>
      <c r="E484" s="206">
        <v>1512336.54</v>
      </c>
      <c r="F484" s="206">
        <v>1512336.54</v>
      </c>
      <c r="G484" s="205">
        <v>1512336.54</v>
      </c>
    </row>
    <row r="485" spans="1:7" ht="25.5" outlineLevel="3" x14ac:dyDescent="0.25">
      <c r="A485" s="155" t="s">
        <v>1134</v>
      </c>
      <c r="B485" s="211"/>
      <c r="C485" s="212" t="s">
        <v>1132</v>
      </c>
      <c r="D485" s="211"/>
      <c r="E485" s="210">
        <v>2470.77</v>
      </c>
      <c r="F485" s="210">
        <v>23632.42</v>
      </c>
      <c r="G485" s="209">
        <v>1021.42</v>
      </c>
    </row>
    <row r="486" spans="1:7" outlineLevel="4" x14ac:dyDescent="0.25">
      <c r="A486" s="150" t="s">
        <v>473</v>
      </c>
      <c r="B486" s="207"/>
      <c r="C486" s="208" t="s">
        <v>1132</v>
      </c>
      <c r="D486" s="208" t="s">
        <v>471</v>
      </c>
      <c r="E486" s="206">
        <v>2470.77</v>
      </c>
      <c r="F486" s="206">
        <v>23632.42</v>
      </c>
      <c r="G486" s="205">
        <v>1021.42</v>
      </c>
    </row>
    <row r="487" spans="1:7" ht="25.5" outlineLevel="3" x14ac:dyDescent="0.25">
      <c r="A487" s="155" t="s">
        <v>1012</v>
      </c>
      <c r="B487" s="211"/>
      <c r="C487" s="212" t="s">
        <v>1010</v>
      </c>
      <c r="D487" s="211"/>
      <c r="E487" s="210">
        <v>2906876</v>
      </c>
      <c r="F487" s="210">
        <v>3065904</v>
      </c>
      <c r="G487" s="209">
        <v>3461441</v>
      </c>
    </row>
    <row r="488" spans="1:7" ht="38.25" outlineLevel="4" x14ac:dyDescent="0.25">
      <c r="A488" s="150" t="s">
        <v>505</v>
      </c>
      <c r="B488" s="207"/>
      <c r="C488" s="208" t="s">
        <v>1010</v>
      </c>
      <c r="D488" s="208" t="s">
        <v>504</v>
      </c>
      <c r="E488" s="206">
        <v>2649860.92</v>
      </c>
      <c r="F488" s="206">
        <v>2351463.2400000002</v>
      </c>
      <c r="G488" s="205">
        <v>2277852.2400000002</v>
      </c>
    </row>
    <row r="489" spans="1:7" outlineLevel="4" x14ac:dyDescent="0.25">
      <c r="A489" s="150" t="s">
        <v>473</v>
      </c>
      <c r="B489" s="207"/>
      <c r="C489" s="208" t="s">
        <v>1010</v>
      </c>
      <c r="D489" s="208" t="s">
        <v>471</v>
      </c>
      <c r="E489" s="206">
        <v>257015.08</v>
      </c>
      <c r="F489" s="206">
        <v>714440.76</v>
      </c>
      <c r="G489" s="205">
        <v>1183588.76</v>
      </c>
    </row>
    <row r="490" spans="1:7" ht="38.25" outlineLevel="3" x14ac:dyDescent="0.25">
      <c r="A490" s="155" t="s">
        <v>77</v>
      </c>
      <c r="B490" s="211"/>
      <c r="C490" s="212" t="s">
        <v>1109</v>
      </c>
      <c r="D490" s="211"/>
      <c r="E490" s="210">
        <v>40000</v>
      </c>
      <c r="F490" s="210">
        <v>40000</v>
      </c>
      <c r="G490" s="209">
        <v>40000</v>
      </c>
    </row>
    <row r="491" spans="1:7" ht="38.25" outlineLevel="4" x14ac:dyDescent="0.25">
      <c r="A491" s="150" t="s">
        <v>505</v>
      </c>
      <c r="B491" s="207"/>
      <c r="C491" s="208" t="s">
        <v>1109</v>
      </c>
      <c r="D491" s="208" t="s">
        <v>504</v>
      </c>
      <c r="E491" s="206">
        <v>40000</v>
      </c>
      <c r="F491" s="206">
        <v>40000</v>
      </c>
      <c r="G491" s="205">
        <v>40000</v>
      </c>
    </row>
    <row r="492" spans="1:7" ht="38.25" outlineLevel="3" x14ac:dyDescent="0.25">
      <c r="A492" s="155" t="s">
        <v>122</v>
      </c>
      <c r="B492" s="211"/>
      <c r="C492" s="212" t="s">
        <v>1108</v>
      </c>
      <c r="D492" s="211"/>
      <c r="E492" s="210">
        <v>32107</v>
      </c>
      <c r="F492" s="210">
        <v>19480</v>
      </c>
      <c r="G492" s="209">
        <v>19480</v>
      </c>
    </row>
    <row r="493" spans="1:7" ht="38.25" outlineLevel="4" x14ac:dyDescent="0.25">
      <c r="A493" s="150" t="s">
        <v>505</v>
      </c>
      <c r="B493" s="207"/>
      <c r="C493" s="208" t="s">
        <v>1108</v>
      </c>
      <c r="D493" s="208" t="s">
        <v>504</v>
      </c>
      <c r="E493" s="206">
        <v>32107</v>
      </c>
      <c r="F493" s="206">
        <v>19480</v>
      </c>
      <c r="G493" s="205">
        <v>19480</v>
      </c>
    </row>
    <row r="494" spans="1:7" ht="51" outlineLevel="3" x14ac:dyDescent="0.25">
      <c r="A494" s="155" t="s">
        <v>1107</v>
      </c>
      <c r="B494" s="211"/>
      <c r="C494" s="212" t="s">
        <v>1106</v>
      </c>
      <c r="D494" s="211"/>
      <c r="E494" s="210">
        <v>3222000</v>
      </c>
      <c r="F494" s="210">
        <v>3222000</v>
      </c>
      <c r="G494" s="209">
        <v>3222000</v>
      </c>
    </row>
    <row r="495" spans="1:7" ht="38.25" outlineLevel="4" x14ac:dyDescent="0.25">
      <c r="A495" s="150" t="s">
        <v>505</v>
      </c>
      <c r="B495" s="207"/>
      <c r="C495" s="208" t="s">
        <v>1106</v>
      </c>
      <c r="D495" s="208" t="s">
        <v>504</v>
      </c>
      <c r="E495" s="206">
        <v>2735650.28</v>
      </c>
      <c r="F495" s="206">
        <v>2718691.78</v>
      </c>
      <c r="G495" s="205">
        <v>2718691.78</v>
      </c>
    </row>
    <row r="496" spans="1:7" outlineLevel="4" x14ac:dyDescent="0.25">
      <c r="A496" s="150" t="s">
        <v>473</v>
      </c>
      <c r="B496" s="207"/>
      <c r="C496" s="208" t="s">
        <v>1106</v>
      </c>
      <c r="D496" s="208" t="s">
        <v>471</v>
      </c>
      <c r="E496" s="206">
        <v>486349.72</v>
      </c>
      <c r="F496" s="206">
        <v>503308.22</v>
      </c>
      <c r="G496" s="205">
        <v>503308.22</v>
      </c>
    </row>
    <row r="497" spans="1:7" ht="51" outlineLevel="3" x14ac:dyDescent="0.25">
      <c r="A497" s="155" t="s">
        <v>1105</v>
      </c>
      <c r="B497" s="211"/>
      <c r="C497" s="212" t="s">
        <v>1104</v>
      </c>
      <c r="D497" s="211"/>
      <c r="E497" s="210">
        <v>1425800</v>
      </c>
      <c r="F497" s="210">
        <v>1425800</v>
      </c>
      <c r="G497" s="209">
        <v>1425800</v>
      </c>
    </row>
    <row r="498" spans="1:7" ht="38.25" outlineLevel="4" x14ac:dyDescent="0.25">
      <c r="A498" s="150" t="s">
        <v>505</v>
      </c>
      <c r="B498" s="207"/>
      <c r="C498" s="208" t="s">
        <v>1104</v>
      </c>
      <c r="D498" s="208" t="s">
        <v>504</v>
      </c>
      <c r="E498" s="206">
        <v>874449.97</v>
      </c>
      <c r="F498" s="206">
        <v>874449.97</v>
      </c>
      <c r="G498" s="205">
        <v>874449.97</v>
      </c>
    </row>
    <row r="499" spans="1:7" outlineLevel="4" x14ac:dyDescent="0.25">
      <c r="A499" s="150" t="s">
        <v>473</v>
      </c>
      <c r="B499" s="207"/>
      <c r="C499" s="208" t="s">
        <v>1104</v>
      </c>
      <c r="D499" s="208" t="s">
        <v>471</v>
      </c>
      <c r="E499" s="206">
        <v>551350.03</v>
      </c>
      <c r="F499" s="206">
        <v>551350.03</v>
      </c>
      <c r="G499" s="205">
        <v>551350.03</v>
      </c>
    </row>
    <row r="500" spans="1:7" ht="51" outlineLevel="3" x14ac:dyDescent="0.25">
      <c r="A500" s="155" t="s">
        <v>125</v>
      </c>
      <c r="B500" s="211"/>
      <c r="C500" s="212" t="s">
        <v>1103</v>
      </c>
      <c r="D500" s="211"/>
      <c r="E500" s="210">
        <v>6000</v>
      </c>
      <c r="F500" s="210">
        <v>6000</v>
      </c>
      <c r="G500" s="209">
        <v>6000</v>
      </c>
    </row>
    <row r="501" spans="1:7" outlineLevel="4" x14ac:dyDescent="0.25">
      <c r="A501" s="150" t="s">
        <v>473</v>
      </c>
      <c r="B501" s="207"/>
      <c r="C501" s="208" t="s">
        <v>1103</v>
      </c>
      <c r="D501" s="208" t="s">
        <v>471</v>
      </c>
      <c r="E501" s="206">
        <v>6000</v>
      </c>
      <c r="F501" s="206">
        <v>6000</v>
      </c>
      <c r="G501" s="205">
        <v>6000</v>
      </c>
    </row>
    <row r="502" spans="1:7" outlineLevel="3" x14ac:dyDescent="0.25">
      <c r="A502" s="155" t="s">
        <v>124</v>
      </c>
      <c r="B502" s="211"/>
      <c r="C502" s="212" t="s">
        <v>1102</v>
      </c>
      <c r="D502" s="211"/>
      <c r="E502" s="210">
        <v>1010707</v>
      </c>
      <c r="F502" s="210">
        <v>1061540</v>
      </c>
      <c r="G502" s="209">
        <v>1103873</v>
      </c>
    </row>
    <row r="503" spans="1:7" ht="38.25" outlineLevel="4" x14ac:dyDescent="0.25">
      <c r="A503" s="150" t="s">
        <v>505</v>
      </c>
      <c r="B503" s="207"/>
      <c r="C503" s="208" t="s">
        <v>1102</v>
      </c>
      <c r="D503" s="208" t="s">
        <v>504</v>
      </c>
      <c r="E503" s="206">
        <v>935235.56</v>
      </c>
      <c r="F503" s="206">
        <v>935235.56</v>
      </c>
      <c r="G503" s="205">
        <v>935235.56</v>
      </c>
    </row>
    <row r="504" spans="1:7" outlineLevel="4" x14ac:dyDescent="0.25">
      <c r="A504" s="150" t="s">
        <v>473</v>
      </c>
      <c r="B504" s="207"/>
      <c r="C504" s="208" t="s">
        <v>1102</v>
      </c>
      <c r="D504" s="208" t="s">
        <v>471</v>
      </c>
      <c r="E504" s="206">
        <v>75471.44</v>
      </c>
      <c r="F504" s="206">
        <v>126304.44</v>
      </c>
      <c r="G504" s="205">
        <v>168637.44</v>
      </c>
    </row>
    <row r="505" spans="1:7" ht="25.5" outlineLevel="3" x14ac:dyDescent="0.25">
      <c r="A505" s="155" t="s">
        <v>119</v>
      </c>
      <c r="B505" s="211"/>
      <c r="C505" s="212" t="s">
        <v>1101</v>
      </c>
      <c r="D505" s="211"/>
      <c r="E505" s="210">
        <v>1074000</v>
      </c>
      <c r="F505" s="210">
        <v>1074000</v>
      </c>
      <c r="G505" s="209">
        <v>1074000</v>
      </c>
    </row>
    <row r="506" spans="1:7" ht="38.25" outlineLevel="4" x14ac:dyDescent="0.25">
      <c r="A506" s="150" t="s">
        <v>505</v>
      </c>
      <c r="B506" s="207"/>
      <c r="C506" s="208" t="s">
        <v>1101</v>
      </c>
      <c r="D506" s="208" t="s">
        <v>504</v>
      </c>
      <c r="E506" s="206">
        <v>892878.74</v>
      </c>
      <c r="F506" s="206">
        <v>892878.74</v>
      </c>
      <c r="G506" s="205">
        <v>892878.74</v>
      </c>
    </row>
    <row r="507" spans="1:7" outlineLevel="4" x14ac:dyDescent="0.25">
      <c r="A507" s="150" t="s">
        <v>473</v>
      </c>
      <c r="B507" s="207"/>
      <c r="C507" s="208" t="s">
        <v>1101</v>
      </c>
      <c r="D507" s="208" t="s">
        <v>471</v>
      </c>
      <c r="E507" s="206">
        <v>181121.26</v>
      </c>
      <c r="F507" s="206">
        <v>181121.26</v>
      </c>
      <c r="G507" s="205">
        <v>181121.26</v>
      </c>
    </row>
    <row r="508" spans="1:7" ht="25.5" outlineLevel="2" x14ac:dyDescent="0.25">
      <c r="A508" s="217" t="s">
        <v>362</v>
      </c>
      <c r="B508" s="215"/>
      <c r="C508" s="216" t="s">
        <v>361</v>
      </c>
      <c r="D508" s="215"/>
      <c r="E508" s="214">
        <v>79370432.719999999</v>
      </c>
      <c r="F508" s="214">
        <v>80068559.719999999</v>
      </c>
      <c r="G508" s="213">
        <v>82923259.719999999</v>
      </c>
    </row>
    <row r="509" spans="1:7" ht="25.5" outlineLevel="3" x14ac:dyDescent="0.25">
      <c r="A509" s="155" t="s">
        <v>1100</v>
      </c>
      <c r="B509" s="211"/>
      <c r="C509" s="212" t="s">
        <v>1099</v>
      </c>
      <c r="D509" s="211"/>
      <c r="E509" s="210">
        <v>292040</v>
      </c>
      <c r="F509" s="210">
        <v>65940</v>
      </c>
      <c r="G509" s="209">
        <v>65940</v>
      </c>
    </row>
    <row r="510" spans="1:7" outlineLevel="4" x14ac:dyDescent="0.25">
      <c r="A510" s="150" t="s">
        <v>473</v>
      </c>
      <c r="B510" s="207"/>
      <c r="C510" s="208" t="s">
        <v>1099</v>
      </c>
      <c r="D510" s="208" t="s">
        <v>471</v>
      </c>
      <c r="E510" s="206">
        <v>265290</v>
      </c>
      <c r="F510" s="206">
        <v>65940</v>
      </c>
      <c r="G510" s="205">
        <v>65940</v>
      </c>
    </row>
    <row r="511" spans="1:7" outlineLevel="4" x14ac:dyDescent="0.25">
      <c r="A511" s="150" t="s">
        <v>359</v>
      </c>
      <c r="B511" s="207"/>
      <c r="C511" s="208" t="s">
        <v>1099</v>
      </c>
      <c r="D511" s="208" t="s">
        <v>356</v>
      </c>
      <c r="E511" s="206">
        <v>26750</v>
      </c>
      <c r="F511" s="206">
        <v>0</v>
      </c>
      <c r="G511" s="205">
        <v>0</v>
      </c>
    </row>
    <row r="512" spans="1:7" ht="38.25" outlineLevel="3" x14ac:dyDescent="0.25">
      <c r="A512" s="155" t="s">
        <v>360</v>
      </c>
      <c r="B512" s="211"/>
      <c r="C512" s="212" t="s">
        <v>357</v>
      </c>
      <c r="D512" s="211"/>
      <c r="E512" s="210">
        <v>1900000</v>
      </c>
      <c r="F512" s="210">
        <v>1900000</v>
      </c>
      <c r="G512" s="209">
        <v>1900000</v>
      </c>
    </row>
    <row r="513" spans="1:7" outlineLevel="4" x14ac:dyDescent="0.25">
      <c r="A513" s="150" t="s">
        <v>359</v>
      </c>
      <c r="B513" s="207"/>
      <c r="C513" s="208" t="s">
        <v>357</v>
      </c>
      <c r="D513" s="208" t="s">
        <v>356</v>
      </c>
      <c r="E513" s="206">
        <v>1900000</v>
      </c>
      <c r="F513" s="206">
        <v>1900000</v>
      </c>
      <c r="G513" s="205">
        <v>1900000</v>
      </c>
    </row>
    <row r="514" spans="1:7" outlineLevel="3" x14ac:dyDescent="0.25">
      <c r="A514" s="155" t="s">
        <v>1098</v>
      </c>
      <c r="B514" s="211"/>
      <c r="C514" s="212" t="s">
        <v>1097</v>
      </c>
      <c r="D514" s="211"/>
      <c r="E514" s="210">
        <v>464800</v>
      </c>
      <c r="F514" s="210">
        <v>0</v>
      </c>
      <c r="G514" s="209">
        <v>0</v>
      </c>
    </row>
    <row r="515" spans="1:7" outlineLevel="4" x14ac:dyDescent="0.25">
      <c r="A515" s="150" t="s">
        <v>473</v>
      </c>
      <c r="B515" s="207"/>
      <c r="C515" s="208" t="s">
        <v>1097</v>
      </c>
      <c r="D515" s="208" t="s">
        <v>471</v>
      </c>
      <c r="E515" s="206">
        <v>464800</v>
      </c>
      <c r="F515" s="206">
        <v>0</v>
      </c>
      <c r="G515" s="205">
        <v>0</v>
      </c>
    </row>
    <row r="516" spans="1:7" ht="38.25" outlineLevel="3" x14ac:dyDescent="0.25">
      <c r="A516" s="155" t="s">
        <v>78</v>
      </c>
      <c r="B516" s="211"/>
      <c r="C516" s="212" t="s">
        <v>469</v>
      </c>
      <c r="D516" s="211"/>
      <c r="E516" s="210">
        <v>1733700</v>
      </c>
      <c r="F516" s="210">
        <v>1803000</v>
      </c>
      <c r="G516" s="209">
        <v>1875100</v>
      </c>
    </row>
    <row r="517" spans="1:7" outlineLevel="4" x14ac:dyDescent="0.25">
      <c r="A517" s="150" t="s">
        <v>433</v>
      </c>
      <c r="B517" s="207"/>
      <c r="C517" s="208" t="s">
        <v>469</v>
      </c>
      <c r="D517" s="208" t="s">
        <v>431</v>
      </c>
      <c r="E517" s="206">
        <v>1733700</v>
      </c>
      <c r="F517" s="206">
        <v>1803000</v>
      </c>
      <c r="G517" s="205">
        <v>1875100</v>
      </c>
    </row>
    <row r="518" spans="1:7" ht="38.25" outlineLevel="3" x14ac:dyDescent="0.25">
      <c r="A518" s="155" t="s">
        <v>122</v>
      </c>
      <c r="B518" s="211"/>
      <c r="C518" s="212" t="s">
        <v>468</v>
      </c>
      <c r="D518" s="211"/>
      <c r="E518" s="210">
        <v>2139093</v>
      </c>
      <c r="F518" s="210">
        <v>1296420</v>
      </c>
      <c r="G518" s="209">
        <v>1296420</v>
      </c>
    </row>
    <row r="519" spans="1:7" outlineLevel="4" x14ac:dyDescent="0.25">
      <c r="A519" s="150" t="s">
        <v>433</v>
      </c>
      <c r="B519" s="207"/>
      <c r="C519" s="208" t="s">
        <v>468</v>
      </c>
      <c r="D519" s="208" t="s">
        <v>431</v>
      </c>
      <c r="E519" s="206">
        <v>2139093</v>
      </c>
      <c r="F519" s="206">
        <v>1296420</v>
      </c>
      <c r="G519" s="205">
        <v>1296420</v>
      </c>
    </row>
    <row r="520" spans="1:7" ht="25.5" outlineLevel="3" x14ac:dyDescent="0.25">
      <c r="A520" s="155" t="s">
        <v>467</v>
      </c>
      <c r="B520" s="211"/>
      <c r="C520" s="212" t="s">
        <v>466</v>
      </c>
      <c r="D520" s="211"/>
      <c r="E520" s="210">
        <v>66812700</v>
      </c>
      <c r="F520" s="210">
        <v>68951800</v>
      </c>
      <c r="G520" s="209">
        <v>71710000</v>
      </c>
    </row>
    <row r="521" spans="1:7" outlineLevel="4" x14ac:dyDescent="0.25">
      <c r="A521" s="150" t="s">
        <v>433</v>
      </c>
      <c r="B521" s="207"/>
      <c r="C521" s="208" t="s">
        <v>466</v>
      </c>
      <c r="D521" s="208" t="s">
        <v>431</v>
      </c>
      <c r="E521" s="206">
        <v>66812700</v>
      </c>
      <c r="F521" s="206">
        <v>68951800</v>
      </c>
      <c r="G521" s="205">
        <v>71710000</v>
      </c>
    </row>
    <row r="522" spans="1:7" ht="38.25" outlineLevel="3" x14ac:dyDescent="0.25">
      <c r="A522" s="155" t="s">
        <v>126</v>
      </c>
      <c r="B522" s="211"/>
      <c r="C522" s="212" t="s">
        <v>465</v>
      </c>
      <c r="D522" s="211"/>
      <c r="E522" s="210">
        <v>584500</v>
      </c>
      <c r="F522" s="210">
        <v>607800</v>
      </c>
      <c r="G522" s="209">
        <v>632200</v>
      </c>
    </row>
    <row r="523" spans="1:7" outlineLevel="4" x14ac:dyDescent="0.25">
      <c r="A523" s="150" t="s">
        <v>433</v>
      </c>
      <c r="B523" s="207"/>
      <c r="C523" s="208" t="s">
        <v>465</v>
      </c>
      <c r="D523" s="208" t="s">
        <v>431</v>
      </c>
      <c r="E523" s="206">
        <v>584500</v>
      </c>
      <c r="F523" s="206">
        <v>607800</v>
      </c>
      <c r="G523" s="205">
        <v>632200</v>
      </c>
    </row>
    <row r="524" spans="1:7" ht="25.5" outlineLevel="3" x14ac:dyDescent="0.25">
      <c r="A524" s="155" t="s">
        <v>500</v>
      </c>
      <c r="B524" s="211"/>
      <c r="C524" s="212" t="s">
        <v>499</v>
      </c>
      <c r="D524" s="211"/>
      <c r="E524" s="210">
        <v>552000</v>
      </c>
      <c r="F524" s="210">
        <v>552000</v>
      </c>
      <c r="G524" s="209">
        <v>552000</v>
      </c>
    </row>
    <row r="525" spans="1:7" outlineLevel="4" x14ac:dyDescent="0.25">
      <c r="A525" s="150" t="s">
        <v>433</v>
      </c>
      <c r="B525" s="207"/>
      <c r="C525" s="208" t="s">
        <v>499</v>
      </c>
      <c r="D525" s="208" t="s">
        <v>431</v>
      </c>
      <c r="E525" s="206">
        <v>552000</v>
      </c>
      <c r="F525" s="206">
        <v>552000</v>
      </c>
      <c r="G525" s="205">
        <v>552000</v>
      </c>
    </row>
    <row r="526" spans="1:7" outlineLevel="3" x14ac:dyDescent="0.25">
      <c r="A526" s="155" t="s">
        <v>521</v>
      </c>
      <c r="B526" s="211"/>
      <c r="C526" s="212" t="s">
        <v>524</v>
      </c>
      <c r="D526" s="211"/>
      <c r="E526" s="210">
        <v>4891599.72</v>
      </c>
      <c r="F526" s="210">
        <v>4891599.72</v>
      </c>
      <c r="G526" s="209">
        <v>4891599.72</v>
      </c>
    </row>
    <row r="527" spans="1:7" outlineLevel="4" x14ac:dyDescent="0.25">
      <c r="A527" s="150" t="s">
        <v>433</v>
      </c>
      <c r="B527" s="207"/>
      <c r="C527" s="208" t="s">
        <v>524</v>
      </c>
      <c r="D527" s="208" t="s">
        <v>431</v>
      </c>
      <c r="E527" s="206">
        <v>4891599.72</v>
      </c>
      <c r="F527" s="206">
        <v>4891599.72</v>
      </c>
      <c r="G527" s="205">
        <v>4891599.72</v>
      </c>
    </row>
    <row r="528" spans="1:7" ht="25.5" outlineLevel="1" x14ac:dyDescent="0.25">
      <c r="A528" s="222" t="s">
        <v>1096</v>
      </c>
      <c r="B528" s="220"/>
      <c r="C528" s="221" t="s">
        <v>1095</v>
      </c>
      <c r="D528" s="220"/>
      <c r="E528" s="219">
        <v>56944034.380000003</v>
      </c>
      <c r="F528" s="219">
        <v>73170896.129999995</v>
      </c>
      <c r="G528" s="218">
        <v>74060078.129999995</v>
      </c>
    </row>
    <row r="529" spans="1:7" outlineLevel="2" x14ac:dyDescent="0.25">
      <c r="A529" s="217" t="s">
        <v>1094</v>
      </c>
      <c r="B529" s="215"/>
      <c r="C529" s="216" t="s">
        <v>1093</v>
      </c>
      <c r="D529" s="215"/>
      <c r="E529" s="214">
        <v>56944034.380000003</v>
      </c>
      <c r="F529" s="214">
        <v>73170896.129999995</v>
      </c>
      <c r="G529" s="213">
        <v>74060078.129999995</v>
      </c>
    </row>
    <row r="530" spans="1:7" ht="25.5" outlineLevel="3" x14ac:dyDescent="0.25">
      <c r="A530" s="155" t="s">
        <v>404</v>
      </c>
      <c r="B530" s="211"/>
      <c r="C530" s="212" t="s">
        <v>1092</v>
      </c>
      <c r="D530" s="211"/>
      <c r="E530" s="210">
        <v>572000</v>
      </c>
      <c r="F530" s="210">
        <v>0</v>
      </c>
      <c r="G530" s="209">
        <v>0</v>
      </c>
    </row>
    <row r="531" spans="1:7" ht="38.25" outlineLevel="4" x14ac:dyDescent="0.25">
      <c r="A531" s="150" t="s">
        <v>505</v>
      </c>
      <c r="B531" s="207"/>
      <c r="C531" s="208" t="s">
        <v>1092</v>
      </c>
      <c r="D531" s="208" t="s">
        <v>504</v>
      </c>
      <c r="E531" s="206">
        <v>572000</v>
      </c>
      <c r="F531" s="206">
        <v>0</v>
      </c>
      <c r="G531" s="205">
        <v>0</v>
      </c>
    </row>
    <row r="532" spans="1:7" outlineLevel="3" x14ac:dyDescent="0.25">
      <c r="A532" s="155" t="s">
        <v>1091</v>
      </c>
      <c r="B532" s="211"/>
      <c r="C532" s="212" t="s">
        <v>1090</v>
      </c>
      <c r="D532" s="211"/>
      <c r="E532" s="210">
        <v>56372034.380000003</v>
      </c>
      <c r="F532" s="210">
        <v>73170896.129999995</v>
      </c>
      <c r="G532" s="209">
        <v>74060078.129999995</v>
      </c>
    </row>
    <row r="533" spans="1:7" ht="38.25" outlineLevel="4" x14ac:dyDescent="0.25">
      <c r="A533" s="150" t="s">
        <v>505</v>
      </c>
      <c r="B533" s="207"/>
      <c r="C533" s="208" t="s">
        <v>1090</v>
      </c>
      <c r="D533" s="208" t="s">
        <v>504</v>
      </c>
      <c r="E533" s="206">
        <v>50841852.149999999</v>
      </c>
      <c r="F533" s="206">
        <v>67784884.099999994</v>
      </c>
      <c r="G533" s="205">
        <v>67784066.099999994</v>
      </c>
    </row>
    <row r="534" spans="1:7" outlineLevel="4" x14ac:dyDescent="0.25">
      <c r="A534" s="150" t="s">
        <v>473</v>
      </c>
      <c r="B534" s="207"/>
      <c r="C534" s="208" t="s">
        <v>1090</v>
      </c>
      <c r="D534" s="208" t="s">
        <v>471</v>
      </c>
      <c r="E534" s="206">
        <v>5498721.2300000004</v>
      </c>
      <c r="F534" s="206">
        <v>5354551.03</v>
      </c>
      <c r="G534" s="205">
        <v>6244551.0300000003</v>
      </c>
    </row>
    <row r="535" spans="1:7" outlineLevel="4" x14ac:dyDescent="0.25">
      <c r="A535" s="150" t="s">
        <v>359</v>
      </c>
      <c r="B535" s="207"/>
      <c r="C535" s="208" t="s">
        <v>1090</v>
      </c>
      <c r="D535" s="208" t="s">
        <v>356</v>
      </c>
      <c r="E535" s="206">
        <v>31461</v>
      </c>
      <c r="F535" s="206">
        <v>31461</v>
      </c>
      <c r="G535" s="205">
        <v>31461</v>
      </c>
    </row>
    <row r="536" spans="1:7" ht="38.25" outlineLevel="1" x14ac:dyDescent="0.25">
      <c r="A536" s="222" t="s">
        <v>1089</v>
      </c>
      <c r="B536" s="220"/>
      <c r="C536" s="221" t="s">
        <v>1088</v>
      </c>
      <c r="D536" s="220"/>
      <c r="E536" s="219">
        <v>12069749.869999999</v>
      </c>
      <c r="F536" s="219">
        <v>12069749.869999999</v>
      </c>
      <c r="G536" s="218">
        <v>12069749.869999999</v>
      </c>
    </row>
    <row r="537" spans="1:7" outlineLevel="2" x14ac:dyDescent="0.25">
      <c r="A537" s="217" t="s">
        <v>1087</v>
      </c>
      <c r="B537" s="215"/>
      <c r="C537" s="216" t="s">
        <v>1086</v>
      </c>
      <c r="D537" s="215"/>
      <c r="E537" s="214">
        <v>12069749.869999999</v>
      </c>
      <c r="F537" s="214">
        <v>12069749.869999999</v>
      </c>
      <c r="G537" s="213">
        <v>12069749.869999999</v>
      </c>
    </row>
    <row r="538" spans="1:7" outlineLevel="3" x14ac:dyDescent="0.25">
      <c r="A538" s="155" t="s">
        <v>1085</v>
      </c>
      <c r="B538" s="211"/>
      <c r="C538" s="212" t="s">
        <v>1084</v>
      </c>
      <c r="D538" s="211"/>
      <c r="E538" s="210">
        <v>12069749.869999999</v>
      </c>
      <c r="F538" s="210">
        <v>12069749.869999999</v>
      </c>
      <c r="G538" s="209">
        <v>12069749.869999999</v>
      </c>
    </row>
    <row r="539" spans="1:7" ht="38.25" outlineLevel="4" x14ac:dyDescent="0.25">
      <c r="A539" s="150" t="s">
        <v>505</v>
      </c>
      <c r="B539" s="207"/>
      <c r="C539" s="208" t="s">
        <v>1084</v>
      </c>
      <c r="D539" s="208" t="s">
        <v>504</v>
      </c>
      <c r="E539" s="206">
        <v>10430152.439999999</v>
      </c>
      <c r="F539" s="206">
        <v>10430152.439999999</v>
      </c>
      <c r="G539" s="205">
        <v>10430152.439999999</v>
      </c>
    </row>
    <row r="540" spans="1:7" outlineLevel="4" x14ac:dyDescent="0.25">
      <c r="A540" s="150" t="s">
        <v>473</v>
      </c>
      <c r="B540" s="207"/>
      <c r="C540" s="208" t="s">
        <v>1084</v>
      </c>
      <c r="D540" s="208" t="s">
        <v>471</v>
      </c>
      <c r="E540" s="206">
        <v>1633346.43</v>
      </c>
      <c r="F540" s="206">
        <v>1633346.43</v>
      </c>
      <c r="G540" s="205">
        <v>1633346.43</v>
      </c>
    </row>
    <row r="541" spans="1:7" outlineLevel="4" x14ac:dyDescent="0.25">
      <c r="A541" s="150" t="s">
        <v>359</v>
      </c>
      <c r="B541" s="207"/>
      <c r="C541" s="208" t="s">
        <v>1084</v>
      </c>
      <c r="D541" s="208" t="s">
        <v>356</v>
      </c>
      <c r="E541" s="206">
        <v>6251</v>
      </c>
      <c r="F541" s="206">
        <v>6251</v>
      </c>
      <c r="G541" s="205">
        <v>6251</v>
      </c>
    </row>
    <row r="542" spans="1:7" ht="25.5" outlineLevel="1" x14ac:dyDescent="0.25">
      <c r="A542" s="222" t="s">
        <v>1083</v>
      </c>
      <c r="B542" s="220"/>
      <c r="C542" s="221" t="s">
        <v>1082</v>
      </c>
      <c r="D542" s="220"/>
      <c r="E542" s="219">
        <v>5712677.5099999998</v>
      </c>
      <c r="F542" s="219">
        <v>5592677.5099999998</v>
      </c>
      <c r="G542" s="218">
        <v>5592677.5099999998</v>
      </c>
    </row>
    <row r="543" spans="1:7" ht="25.5" outlineLevel="2" x14ac:dyDescent="0.25">
      <c r="A543" s="217" t="s">
        <v>1081</v>
      </c>
      <c r="B543" s="215"/>
      <c r="C543" s="216" t="s">
        <v>1080</v>
      </c>
      <c r="D543" s="215"/>
      <c r="E543" s="214">
        <v>5712677.5099999998</v>
      </c>
      <c r="F543" s="214">
        <v>5592677.5099999998</v>
      </c>
      <c r="G543" s="213">
        <v>5592677.5099999998</v>
      </c>
    </row>
    <row r="544" spans="1:7" ht="25.5" outlineLevel="3" x14ac:dyDescent="0.25">
      <c r="A544" s="155" t="s">
        <v>404</v>
      </c>
      <c r="B544" s="211"/>
      <c r="C544" s="212" t="s">
        <v>1079</v>
      </c>
      <c r="D544" s="211"/>
      <c r="E544" s="210">
        <v>120000</v>
      </c>
      <c r="F544" s="210">
        <v>0</v>
      </c>
      <c r="G544" s="209">
        <v>0</v>
      </c>
    </row>
    <row r="545" spans="1:7" ht="38.25" outlineLevel="4" x14ac:dyDescent="0.25">
      <c r="A545" s="150" t="s">
        <v>505</v>
      </c>
      <c r="B545" s="207"/>
      <c r="C545" s="208" t="s">
        <v>1079</v>
      </c>
      <c r="D545" s="208" t="s">
        <v>504</v>
      </c>
      <c r="E545" s="206">
        <v>120000</v>
      </c>
      <c r="F545" s="206">
        <v>0</v>
      </c>
      <c r="G545" s="205">
        <v>0</v>
      </c>
    </row>
    <row r="546" spans="1:7" outlineLevel="3" x14ac:dyDescent="0.25">
      <c r="A546" s="155" t="s">
        <v>1078</v>
      </c>
      <c r="B546" s="211"/>
      <c r="C546" s="212" t="s">
        <v>1077</v>
      </c>
      <c r="D546" s="211"/>
      <c r="E546" s="210">
        <v>5592677.5099999998</v>
      </c>
      <c r="F546" s="210">
        <v>5592677.5099999998</v>
      </c>
      <c r="G546" s="209">
        <v>5592677.5099999998</v>
      </c>
    </row>
    <row r="547" spans="1:7" ht="38.25" outlineLevel="4" x14ac:dyDescent="0.25">
      <c r="A547" s="150" t="s">
        <v>505</v>
      </c>
      <c r="B547" s="207"/>
      <c r="C547" s="208" t="s">
        <v>1077</v>
      </c>
      <c r="D547" s="208" t="s">
        <v>504</v>
      </c>
      <c r="E547" s="206">
        <v>3735458.98</v>
      </c>
      <c r="F547" s="206">
        <v>3735458.98</v>
      </c>
      <c r="G547" s="205">
        <v>3735458.98</v>
      </c>
    </row>
    <row r="548" spans="1:7" outlineLevel="4" x14ac:dyDescent="0.25">
      <c r="A548" s="150" t="s">
        <v>473</v>
      </c>
      <c r="B548" s="207"/>
      <c r="C548" s="208" t="s">
        <v>1077</v>
      </c>
      <c r="D548" s="208" t="s">
        <v>471</v>
      </c>
      <c r="E548" s="206">
        <v>1857218.53</v>
      </c>
      <c r="F548" s="206">
        <v>1857218.53</v>
      </c>
      <c r="G548" s="205">
        <v>1857218.53</v>
      </c>
    </row>
    <row r="549" spans="1:7" ht="38.25" outlineLevel="1" x14ac:dyDescent="0.25">
      <c r="A549" s="222" t="s">
        <v>1076</v>
      </c>
      <c r="B549" s="220"/>
      <c r="C549" s="221" t="s">
        <v>1075</v>
      </c>
      <c r="D549" s="220"/>
      <c r="E549" s="219">
        <v>187369967.37</v>
      </c>
      <c r="F549" s="219">
        <v>225160465.53999999</v>
      </c>
      <c r="G549" s="218">
        <v>225160465.53999999</v>
      </c>
    </row>
    <row r="550" spans="1:7" ht="38.25" outlineLevel="2" x14ac:dyDescent="0.25">
      <c r="A550" s="217" t="s">
        <v>1074</v>
      </c>
      <c r="B550" s="215"/>
      <c r="C550" s="216" t="s">
        <v>1073</v>
      </c>
      <c r="D550" s="215"/>
      <c r="E550" s="214">
        <v>106254913.84</v>
      </c>
      <c r="F550" s="214">
        <v>123135671.81</v>
      </c>
      <c r="G550" s="213">
        <v>123135671.81</v>
      </c>
    </row>
    <row r="551" spans="1:7" ht="25.5" outlineLevel="3" x14ac:dyDescent="0.25">
      <c r="A551" s="155" t="s">
        <v>404</v>
      </c>
      <c r="B551" s="211"/>
      <c r="C551" s="212" t="s">
        <v>1072</v>
      </c>
      <c r="D551" s="211"/>
      <c r="E551" s="210">
        <v>370000</v>
      </c>
      <c r="F551" s="210">
        <v>0</v>
      </c>
      <c r="G551" s="209">
        <v>0</v>
      </c>
    </row>
    <row r="552" spans="1:7" ht="38.25" outlineLevel="4" x14ac:dyDescent="0.25">
      <c r="A552" s="150" t="s">
        <v>505</v>
      </c>
      <c r="B552" s="207"/>
      <c r="C552" s="208" t="s">
        <v>1072</v>
      </c>
      <c r="D552" s="208" t="s">
        <v>504</v>
      </c>
      <c r="E552" s="206">
        <v>370000</v>
      </c>
      <c r="F552" s="206">
        <v>0</v>
      </c>
      <c r="G552" s="205">
        <v>0</v>
      </c>
    </row>
    <row r="553" spans="1:7" outlineLevel="3" x14ac:dyDescent="0.25">
      <c r="A553" s="155" t="s">
        <v>1071</v>
      </c>
      <c r="B553" s="211"/>
      <c r="C553" s="212" t="s">
        <v>1070</v>
      </c>
      <c r="D553" s="211"/>
      <c r="E553" s="210">
        <v>58341662.43</v>
      </c>
      <c r="F553" s="210">
        <v>77736259.459999993</v>
      </c>
      <c r="G553" s="209">
        <v>77736259.459999993</v>
      </c>
    </row>
    <row r="554" spans="1:7" ht="38.25" outlineLevel="4" x14ac:dyDescent="0.25">
      <c r="A554" s="150" t="s">
        <v>505</v>
      </c>
      <c r="B554" s="207"/>
      <c r="C554" s="208" t="s">
        <v>1070</v>
      </c>
      <c r="D554" s="208" t="s">
        <v>504</v>
      </c>
      <c r="E554" s="206">
        <v>58186103.310000002</v>
      </c>
      <c r="F554" s="206">
        <v>77580700.340000004</v>
      </c>
      <c r="G554" s="205">
        <v>77580700.340000004</v>
      </c>
    </row>
    <row r="555" spans="1:7" outlineLevel="4" x14ac:dyDescent="0.25">
      <c r="A555" s="150" t="s">
        <v>359</v>
      </c>
      <c r="B555" s="207"/>
      <c r="C555" s="208" t="s">
        <v>1070</v>
      </c>
      <c r="D555" s="208" t="s">
        <v>356</v>
      </c>
      <c r="E555" s="206">
        <v>155559.12</v>
      </c>
      <c r="F555" s="206">
        <v>155559.12</v>
      </c>
      <c r="G555" s="205">
        <v>155559.12</v>
      </c>
    </row>
    <row r="556" spans="1:7" outlineLevel="3" x14ac:dyDescent="0.25">
      <c r="A556" s="155" t="s">
        <v>1069</v>
      </c>
      <c r="B556" s="211"/>
      <c r="C556" s="212" t="s">
        <v>1068</v>
      </c>
      <c r="D556" s="211"/>
      <c r="E556" s="210">
        <v>47543251.409999996</v>
      </c>
      <c r="F556" s="210">
        <v>45399412.350000001</v>
      </c>
      <c r="G556" s="209">
        <v>45399412.350000001</v>
      </c>
    </row>
    <row r="557" spans="1:7" ht="38.25" outlineLevel="4" x14ac:dyDescent="0.25">
      <c r="A557" s="150" t="s">
        <v>505</v>
      </c>
      <c r="B557" s="207"/>
      <c r="C557" s="208" t="s">
        <v>1068</v>
      </c>
      <c r="D557" s="208" t="s">
        <v>504</v>
      </c>
      <c r="E557" s="206">
        <v>183799</v>
      </c>
      <c r="F557" s="206">
        <v>183799</v>
      </c>
      <c r="G557" s="205">
        <v>183799</v>
      </c>
    </row>
    <row r="558" spans="1:7" outlineLevel="4" x14ac:dyDescent="0.25">
      <c r="A558" s="150" t="s">
        <v>473</v>
      </c>
      <c r="B558" s="207"/>
      <c r="C558" s="208" t="s">
        <v>1068</v>
      </c>
      <c r="D558" s="208" t="s">
        <v>471</v>
      </c>
      <c r="E558" s="206">
        <v>47210699.920000002</v>
      </c>
      <c r="F558" s="206">
        <v>45067669.5</v>
      </c>
      <c r="G558" s="205">
        <v>45067669.5</v>
      </c>
    </row>
    <row r="559" spans="1:7" outlineLevel="4" x14ac:dyDescent="0.25">
      <c r="A559" s="150" t="s">
        <v>359</v>
      </c>
      <c r="B559" s="207"/>
      <c r="C559" s="208" t="s">
        <v>1068</v>
      </c>
      <c r="D559" s="208" t="s">
        <v>356</v>
      </c>
      <c r="E559" s="206">
        <v>148752.49</v>
      </c>
      <c r="F559" s="206">
        <v>147943.85</v>
      </c>
      <c r="G559" s="205">
        <v>147943.85</v>
      </c>
    </row>
    <row r="560" spans="1:7" outlineLevel="2" x14ac:dyDescent="0.25">
      <c r="A560" s="217" t="s">
        <v>1067</v>
      </c>
      <c r="B560" s="215"/>
      <c r="C560" s="216" t="s">
        <v>1066</v>
      </c>
      <c r="D560" s="215"/>
      <c r="E560" s="214">
        <v>712486</v>
      </c>
      <c r="F560" s="214">
        <v>0</v>
      </c>
      <c r="G560" s="213">
        <v>0</v>
      </c>
    </row>
    <row r="561" spans="1:7" ht="25.5" outlineLevel="3" x14ac:dyDescent="0.25">
      <c r="A561" s="155" t="s">
        <v>1065</v>
      </c>
      <c r="B561" s="211"/>
      <c r="C561" s="212" t="s">
        <v>1064</v>
      </c>
      <c r="D561" s="211"/>
      <c r="E561" s="210">
        <v>712486</v>
      </c>
      <c r="F561" s="210">
        <v>0</v>
      </c>
      <c r="G561" s="209">
        <v>0</v>
      </c>
    </row>
    <row r="562" spans="1:7" outlineLevel="4" x14ac:dyDescent="0.25">
      <c r="A562" s="150" t="s">
        <v>473</v>
      </c>
      <c r="B562" s="207"/>
      <c r="C562" s="208" t="s">
        <v>1064</v>
      </c>
      <c r="D562" s="208" t="s">
        <v>471</v>
      </c>
      <c r="E562" s="206">
        <v>712486</v>
      </c>
      <c r="F562" s="206">
        <v>0</v>
      </c>
      <c r="G562" s="205">
        <v>0</v>
      </c>
    </row>
    <row r="563" spans="1:7" ht="25.5" outlineLevel="2" x14ac:dyDescent="0.25">
      <c r="A563" s="217" t="s">
        <v>1063</v>
      </c>
      <c r="B563" s="215"/>
      <c r="C563" s="216" t="s">
        <v>1062</v>
      </c>
      <c r="D563" s="215"/>
      <c r="E563" s="214">
        <v>80402567.530000001</v>
      </c>
      <c r="F563" s="214">
        <v>102024793.73</v>
      </c>
      <c r="G563" s="213">
        <v>102024793.73</v>
      </c>
    </row>
    <row r="564" spans="1:7" ht="25.5" outlineLevel="3" x14ac:dyDescent="0.25">
      <c r="A564" s="155" t="s">
        <v>404</v>
      </c>
      <c r="B564" s="211"/>
      <c r="C564" s="212" t="s">
        <v>1061</v>
      </c>
      <c r="D564" s="211"/>
      <c r="E564" s="210">
        <v>350000</v>
      </c>
      <c r="F564" s="210">
        <v>0</v>
      </c>
      <c r="G564" s="209">
        <v>0</v>
      </c>
    </row>
    <row r="565" spans="1:7" ht="38.25" outlineLevel="4" x14ac:dyDescent="0.25">
      <c r="A565" s="150" t="s">
        <v>505</v>
      </c>
      <c r="B565" s="207"/>
      <c r="C565" s="208" t="s">
        <v>1061</v>
      </c>
      <c r="D565" s="208" t="s">
        <v>504</v>
      </c>
      <c r="E565" s="206">
        <v>350000</v>
      </c>
      <c r="F565" s="206">
        <v>0</v>
      </c>
      <c r="G565" s="205">
        <v>0</v>
      </c>
    </row>
    <row r="566" spans="1:7" outlineLevel="3" x14ac:dyDescent="0.25">
      <c r="A566" s="155" t="s">
        <v>1060</v>
      </c>
      <c r="B566" s="211"/>
      <c r="C566" s="212" t="s">
        <v>1059</v>
      </c>
      <c r="D566" s="211"/>
      <c r="E566" s="210">
        <v>66151167.960000001</v>
      </c>
      <c r="F566" s="210">
        <v>88159676.269999996</v>
      </c>
      <c r="G566" s="209">
        <v>88159676.269999996</v>
      </c>
    </row>
    <row r="567" spans="1:7" ht="38.25" outlineLevel="4" x14ac:dyDescent="0.25">
      <c r="A567" s="150" t="s">
        <v>505</v>
      </c>
      <c r="B567" s="207"/>
      <c r="C567" s="208" t="s">
        <v>1059</v>
      </c>
      <c r="D567" s="208" t="s">
        <v>504</v>
      </c>
      <c r="E567" s="206">
        <v>66151167.960000001</v>
      </c>
      <c r="F567" s="206">
        <v>88159676.269999996</v>
      </c>
      <c r="G567" s="205">
        <v>88159676.269999996</v>
      </c>
    </row>
    <row r="568" spans="1:7" ht="25.5" outlineLevel="3" x14ac:dyDescent="0.25">
      <c r="A568" s="155" t="s">
        <v>1058</v>
      </c>
      <c r="B568" s="211"/>
      <c r="C568" s="212" t="s">
        <v>1057</v>
      </c>
      <c r="D568" s="211"/>
      <c r="E568" s="210">
        <v>13901399.57</v>
      </c>
      <c r="F568" s="210">
        <v>13865117.460000001</v>
      </c>
      <c r="G568" s="209">
        <v>13865117.460000001</v>
      </c>
    </row>
    <row r="569" spans="1:7" outlineLevel="4" x14ac:dyDescent="0.25">
      <c r="A569" s="150" t="s">
        <v>473</v>
      </c>
      <c r="B569" s="207"/>
      <c r="C569" s="208" t="s">
        <v>1057</v>
      </c>
      <c r="D569" s="208" t="s">
        <v>471</v>
      </c>
      <c r="E569" s="206">
        <v>13801399.57</v>
      </c>
      <c r="F569" s="206">
        <v>13865117.460000001</v>
      </c>
      <c r="G569" s="205">
        <v>13865117.460000001</v>
      </c>
    </row>
    <row r="570" spans="1:7" outlineLevel="4" x14ac:dyDescent="0.25">
      <c r="A570" s="150" t="s">
        <v>359</v>
      </c>
      <c r="B570" s="207"/>
      <c r="C570" s="208" t="s">
        <v>1057</v>
      </c>
      <c r="D570" s="208" t="s">
        <v>356</v>
      </c>
      <c r="E570" s="206">
        <v>100000</v>
      </c>
      <c r="F570" s="206">
        <v>0</v>
      </c>
      <c r="G570" s="205">
        <v>0</v>
      </c>
    </row>
    <row r="571" spans="1:7" ht="45.75" thickBot="1" x14ac:dyDescent="0.3">
      <c r="A571" s="228" t="s">
        <v>352</v>
      </c>
      <c r="B571" s="226"/>
      <c r="C571" s="227" t="s">
        <v>351</v>
      </c>
      <c r="D571" s="226"/>
      <c r="E571" s="225">
        <v>32138867.600000001</v>
      </c>
      <c r="F571" s="225">
        <v>41274395.329999998</v>
      </c>
      <c r="G571" s="224">
        <v>47048749.450000003</v>
      </c>
    </row>
    <row r="572" spans="1:7" ht="25.5" outlineLevel="1" x14ac:dyDescent="0.25">
      <c r="A572" s="222" t="s">
        <v>350</v>
      </c>
      <c r="B572" s="220"/>
      <c r="C572" s="221" t="s">
        <v>349</v>
      </c>
      <c r="D572" s="220"/>
      <c r="E572" s="219">
        <v>32138867.600000001</v>
      </c>
      <c r="F572" s="219">
        <v>41274395.329999998</v>
      </c>
      <c r="G572" s="218">
        <v>47048749.450000003</v>
      </c>
    </row>
    <row r="573" spans="1:7" outlineLevel="2" x14ac:dyDescent="0.25">
      <c r="A573" s="217" t="s">
        <v>348</v>
      </c>
      <c r="B573" s="215"/>
      <c r="C573" s="216" t="s">
        <v>347</v>
      </c>
      <c r="D573" s="215"/>
      <c r="E573" s="214">
        <v>32138867.600000001</v>
      </c>
      <c r="F573" s="214">
        <v>41274395.329999998</v>
      </c>
      <c r="G573" s="213">
        <v>47048749.450000003</v>
      </c>
    </row>
    <row r="574" spans="1:7" outlineLevel="3" x14ac:dyDescent="0.25">
      <c r="A574" s="155" t="s">
        <v>346</v>
      </c>
      <c r="B574" s="211"/>
      <c r="C574" s="212" t="s">
        <v>345</v>
      </c>
      <c r="D574" s="211"/>
      <c r="E574" s="210">
        <v>32089687.27</v>
      </c>
      <c r="F574" s="210">
        <v>41232786.560000002</v>
      </c>
      <c r="G574" s="209">
        <v>47022605.890000001</v>
      </c>
    </row>
    <row r="575" spans="1:7" outlineLevel="4" x14ac:dyDescent="0.25">
      <c r="A575" s="150" t="s">
        <v>343</v>
      </c>
      <c r="B575" s="207"/>
      <c r="C575" s="208" t="s">
        <v>345</v>
      </c>
      <c r="D575" s="208" t="s">
        <v>340</v>
      </c>
      <c r="E575" s="206">
        <v>32089687.27</v>
      </c>
      <c r="F575" s="206">
        <v>41232786.560000002</v>
      </c>
      <c r="G575" s="205">
        <v>47022605.890000001</v>
      </c>
    </row>
    <row r="576" spans="1:7" outlineLevel="3" x14ac:dyDescent="0.25">
      <c r="A576" s="155" t="s">
        <v>344</v>
      </c>
      <c r="B576" s="211"/>
      <c r="C576" s="212" t="s">
        <v>341</v>
      </c>
      <c r="D576" s="211"/>
      <c r="E576" s="210">
        <v>49180.33</v>
      </c>
      <c r="F576" s="210">
        <v>41608.769999999997</v>
      </c>
      <c r="G576" s="209">
        <v>26143.56</v>
      </c>
    </row>
    <row r="577" spans="1:7" outlineLevel="4" x14ac:dyDescent="0.25">
      <c r="A577" s="150" t="s">
        <v>343</v>
      </c>
      <c r="B577" s="207"/>
      <c r="C577" s="208" t="s">
        <v>341</v>
      </c>
      <c r="D577" s="208" t="s">
        <v>340</v>
      </c>
      <c r="E577" s="206">
        <v>49180.33</v>
      </c>
      <c r="F577" s="206">
        <v>41608.769999999997</v>
      </c>
      <c r="G577" s="205">
        <v>26143.56</v>
      </c>
    </row>
    <row r="578" spans="1:7" ht="30.75" thickBot="1" x14ac:dyDescent="0.3">
      <c r="A578" s="228" t="s">
        <v>1056</v>
      </c>
      <c r="B578" s="226"/>
      <c r="C578" s="227" t="s">
        <v>1055</v>
      </c>
      <c r="D578" s="226"/>
      <c r="E578" s="225">
        <v>40868895</v>
      </c>
      <c r="F578" s="225">
        <v>20404191</v>
      </c>
      <c r="G578" s="224">
        <v>14812471</v>
      </c>
    </row>
    <row r="579" spans="1:7" outlineLevel="2" x14ac:dyDescent="0.25">
      <c r="A579" s="217" t="s">
        <v>1054</v>
      </c>
      <c r="B579" s="215"/>
      <c r="C579" s="216" t="s">
        <v>1053</v>
      </c>
      <c r="D579" s="215"/>
      <c r="E579" s="214">
        <v>18099180</v>
      </c>
      <c r="F579" s="214">
        <v>19995476</v>
      </c>
      <c r="G579" s="213">
        <v>14403756</v>
      </c>
    </row>
    <row r="580" spans="1:7" outlineLevel="3" x14ac:dyDescent="0.25">
      <c r="A580" s="155" t="s">
        <v>1052</v>
      </c>
      <c r="B580" s="211"/>
      <c r="C580" s="212" t="s">
        <v>1051</v>
      </c>
      <c r="D580" s="211"/>
      <c r="E580" s="210">
        <v>208857</v>
      </c>
      <c r="F580" s="210">
        <v>77202</v>
      </c>
      <c r="G580" s="209">
        <v>77202</v>
      </c>
    </row>
    <row r="581" spans="1:7" outlineLevel="4" x14ac:dyDescent="0.25">
      <c r="A581" s="150" t="s">
        <v>473</v>
      </c>
      <c r="B581" s="207"/>
      <c r="C581" s="208" t="s">
        <v>1051</v>
      </c>
      <c r="D581" s="208" t="s">
        <v>471</v>
      </c>
      <c r="E581" s="206">
        <v>208857</v>
      </c>
      <c r="F581" s="206">
        <v>77202</v>
      </c>
      <c r="G581" s="205">
        <v>77202</v>
      </c>
    </row>
    <row r="582" spans="1:7" outlineLevel="3" x14ac:dyDescent="0.25">
      <c r="A582" s="155" t="s">
        <v>1050</v>
      </c>
      <c r="B582" s="211"/>
      <c r="C582" s="212" t="s">
        <v>1049</v>
      </c>
      <c r="D582" s="211"/>
      <c r="E582" s="210">
        <v>8562737</v>
      </c>
      <c r="F582" s="210">
        <v>11631737</v>
      </c>
      <c r="G582" s="209">
        <v>11631737</v>
      </c>
    </row>
    <row r="583" spans="1:7" outlineLevel="4" x14ac:dyDescent="0.25">
      <c r="A583" s="150" t="s">
        <v>473</v>
      </c>
      <c r="B583" s="207"/>
      <c r="C583" s="208" t="s">
        <v>1049</v>
      </c>
      <c r="D583" s="208" t="s">
        <v>471</v>
      </c>
      <c r="E583" s="206">
        <v>8562737</v>
      </c>
      <c r="F583" s="206">
        <v>11631737</v>
      </c>
      <c r="G583" s="205">
        <v>11631737</v>
      </c>
    </row>
    <row r="584" spans="1:7" ht="25.5" outlineLevel="3" x14ac:dyDescent="0.25">
      <c r="A584" s="155" t="s">
        <v>1048</v>
      </c>
      <c r="B584" s="211"/>
      <c r="C584" s="212" t="s">
        <v>1047</v>
      </c>
      <c r="D584" s="211"/>
      <c r="E584" s="210">
        <v>1375915</v>
      </c>
      <c r="F584" s="210">
        <v>655000</v>
      </c>
      <c r="G584" s="209">
        <v>655000</v>
      </c>
    </row>
    <row r="585" spans="1:7" outlineLevel="4" x14ac:dyDescent="0.25">
      <c r="A585" s="150" t="s">
        <v>473</v>
      </c>
      <c r="B585" s="207"/>
      <c r="C585" s="208" t="s">
        <v>1047</v>
      </c>
      <c r="D585" s="208" t="s">
        <v>471</v>
      </c>
      <c r="E585" s="206">
        <v>1375915</v>
      </c>
      <c r="F585" s="206">
        <v>655000</v>
      </c>
      <c r="G585" s="205">
        <v>655000</v>
      </c>
    </row>
    <row r="586" spans="1:7" outlineLevel="3" x14ac:dyDescent="0.25">
      <c r="A586" s="155" t="s">
        <v>1046</v>
      </c>
      <c r="B586" s="211"/>
      <c r="C586" s="212" t="s">
        <v>1045</v>
      </c>
      <c r="D586" s="211"/>
      <c r="E586" s="210">
        <v>1261267</v>
      </c>
      <c r="F586" s="210">
        <v>1261267</v>
      </c>
      <c r="G586" s="209">
        <v>1261267</v>
      </c>
    </row>
    <row r="587" spans="1:7" outlineLevel="4" x14ac:dyDescent="0.25">
      <c r="A587" s="150" t="s">
        <v>473</v>
      </c>
      <c r="B587" s="207"/>
      <c r="C587" s="208" t="s">
        <v>1045</v>
      </c>
      <c r="D587" s="208" t="s">
        <v>471</v>
      </c>
      <c r="E587" s="206">
        <v>1261267</v>
      </c>
      <c r="F587" s="206">
        <v>1261267</v>
      </c>
      <c r="G587" s="205">
        <v>1261267</v>
      </c>
    </row>
    <row r="588" spans="1:7" ht="25.5" outlineLevel="3" x14ac:dyDescent="0.25">
      <c r="A588" s="155" t="s">
        <v>1044</v>
      </c>
      <c r="B588" s="211"/>
      <c r="C588" s="212" t="s">
        <v>1043</v>
      </c>
      <c r="D588" s="211"/>
      <c r="E588" s="210">
        <v>6450854</v>
      </c>
      <c r="F588" s="210">
        <v>5591720</v>
      </c>
      <c r="G588" s="209">
        <v>0</v>
      </c>
    </row>
    <row r="589" spans="1:7" outlineLevel="4" x14ac:dyDescent="0.25">
      <c r="A589" s="150" t="s">
        <v>473</v>
      </c>
      <c r="B589" s="207"/>
      <c r="C589" s="208" t="s">
        <v>1043</v>
      </c>
      <c r="D589" s="208" t="s">
        <v>471</v>
      </c>
      <c r="E589" s="206">
        <v>6450854</v>
      </c>
      <c r="F589" s="206">
        <v>5591720</v>
      </c>
      <c r="G589" s="205">
        <v>0</v>
      </c>
    </row>
    <row r="590" spans="1:7" ht="25.5" outlineLevel="3" x14ac:dyDescent="0.25">
      <c r="A590" s="155" t="s">
        <v>1042</v>
      </c>
      <c r="B590" s="211"/>
      <c r="C590" s="212" t="s">
        <v>1041</v>
      </c>
      <c r="D590" s="211"/>
      <c r="E590" s="210">
        <v>104800</v>
      </c>
      <c r="F590" s="210">
        <v>104800</v>
      </c>
      <c r="G590" s="209">
        <v>104800</v>
      </c>
    </row>
    <row r="591" spans="1:7" outlineLevel="4" x14ac:dyDescent="0.25">
      <c r="A591" s="150" t="s">
        <v>473</v>
      </c>
      <c r="B591" s="207"/>
      <c r="C591" s="208" t="s">
        <v>1041</v>
      </c>
      <c r="D591" s="208" t="s">
        <v>471</v>
      </c>
      <c r="E591" s="206">
        <v>61520</v>
      </c>
      <c r="F591" s="206">
        <v>61520</v>
      </c>
      <c r="G591" s="205">
        <v>61520</v>
      </c>
    </row>
    <row r="592" spans="1:7" outlineLevel="4" x14ac:dyDescent="0.25">
      <c r="A592" s="150" t="s">
        <v>359</v>
      </c>
      <c r="B592" s="207"/>
      <c r="C592" s="208" t="s">
        <v>1041</v>
      </c>
      <c r="D592" s="208" t="s">
        <v>356</v>
      </c>
      <c r="E592" s="206">
        <v>43280</v>
      </c>
      <c r="F592" s="206">
        <v>43280</v>
      </c>
      <c r="G592" s="205">
        <v>43280</v>
      </c>
    </row>
    <row r="593" spans="1:7" ht="25.5" outlineLevel="3" x14ac:dyDescent="0.25">
      <c r="A593" s="155" t="s">
        <v>1040</v>
      </c>
      <c r="B593" s="211"/>
      <c r="C593" s="212" t="s">
        <v>1039</v>
      </c>
      <c r="D593" s="211"/>
      <c r="E593" s="210">
        <v>134750</v>
      </c>
      <c r="F593" s="210">
        <v>673750</v>
      </c>
      <c r="G593" s="209">
        <v>673750</v>
      </c>
    </row>
    <row r="594" spans="1:7" outlineLevel="4" x14ac:dyDescent="0.25">
      <c r="A594" s="150" t="s">
        <v>473</v>
      </c>
      <c r="B594" s="207"/>
      <c r="C594" s="208" t="s">
        <v>1039</v>
      </c>
      <c r="D594" s="208" t="s">
        <v>471</v>
      </c>
      <c r="E594" s="206">
        <v>134750</v>
      </c>
      <c r="F594" s="206">
        <v>673750</v>
      </c>
      <c r="G594" s="205">
        <v>673750</v>
      </c>
    </row>
    <row r="595" spans="1:7" ht="25.5" outlineLevel="2" x14ac:dyDescent="0.25">
      <c r="A595" s="217" t="s">
        <v>1038</v>
      </c>
      <c r="B595" s="215"/>
      <c r="C595" s="216" t="s">
        <v>1037</v>
      </c>
      <c r="D595" s="215"/>
      <c r="E595" s="214">
        <v>22769715</v>
      </c>
      <c r="F595" s="214">
        <v>408715</v>
      </c>
      <c r="G595" s="213">
        <v>408715</v>
      </c>
    </row>
    <row r="596" spans="1:7" ht="25.5" outlineLevel="3" x14ac:dyDescent="0.25">
      <c r="A596" s="155" t="s">
        <v>1036</v>
      </c>
      <c r="B596" s="211"/>
      <c r="C596" s="212" t="s">
        <v>1035</v>
      </c>
      <c r="D596" s="211"/>
      <c r="E596" s="210">
        <v>85325</v>
      </c>
      <c r="F596" s="210">
        <v>85325</v>
      </c>
      <c r="G596" s="209">
        <v>85325</v>
      </c>
    </row>
    <row r="597" spans="1:7" outlineLevel="4" x14ac:dyDescent="0.25">
      <c r="A597" s="150" t="s">
        <v>473</v>
      </c>
      <c r="B597" s="207"/>
      <c r="C597" s="208" t="s">
        <v>1035</v>
      </c>
      <c r="D597" s="208" t="s">
        <v>471</v>
      </c>
      <c r="E597" s="206">
        <v>85325</v>
      </c>
      <c r="F597" s="206">
        <v>85325</v>
      </c>
      <c r="G597" s="205">
        <v>85325</v>
      </c>
    </row>
    <row r="598" spans="1:7" ht="25.5" outlineLevel="3" x14ac:dyDescent="0.25">
      <c r="A598" s="155" t="s">
        <v>1034</v>
      </c>
      <c r="B598" s="211"/>
      <c r="C598" s="212" t="s">
        <v>1033</v>
      </c>
      <c r="D598" s="211"/>
      <c r="E598" s="210">
        <v>35000</v>
      </c>
      <c r="F598" s="210">
        <v>35000</v>
      </c>
      <c r="G598" s="209">
        <v>35000</v>
      </c>
    </row>
    <row r="599" spans="1:7" outlineLevel="4" x14ac:dyDescent="0.25">
      <c r="A599" s="150" t="s">
        <v>473</v>
      </c>
      <c r="B599" s="207"/>
      <c r="C599" s="208" t="s">
        <v>1033</v>
      </c>
      <c r="D599" s="208" t="s">
        <v>471</v>
      </c>
      <c r="E599" s="206">
        <v>35000</v>
      </c>
      <c r="F599" s="206">
        <v>35000</v>
      </c>
      <c r="G599" s="205">
        <v>35000</v>
      </c>
    </row>
    <row r="600" spans="1:7" ht="25.5" outlineLevel="3" x14ac:dyDescent="0.25">
      <c r="A600" s="155" t="s">
        <v>1032</v>
      </c>
      <c r="B600" s="211"/>
      <c r="C600" s="212" t="s">
        <v>1031</v>
      </c>
      <c r="D600" s="211"/>
      <c r="E600" s="210">
        <v>288390</v>
      </c>
      <c r="F600" s="210">
        <v>288390</v>
      </c>
      <c r="G600" s="209">
        <v>288390</v>
      </c>
    </row>
    <row r="601" spans="1:7" outlineLevel="4" x14ac:dyDescent="0.25">
      <c r="A601" s="150" t="s">
        <v>473</v>
      </c>
      <c r="B601" s="207"/>
      <c r="C601" s="208" t="s">
        <v>1031</v>
      </c>
      <c r="D601" s="208" t="s">
        <v>471</v>
      </c>
      <c r="E601" s="206">
        <v>255000</v>
      </c>
      <c r="F601" s="206">
        <v>288390</v>
      </c>
      <c r="G601" s="205">
        <v>288390</v>
      </c>
    </row>
    <row r="602" spans="1:7" outlineLevel="4" x14ac:dyDescent="0.25">
      <c r="A602" s="150" t="s">
        <v>359</v>
      </c>
      <c r="B602" s="207"/>
      <c r="C602" s="208" t="s">
        <v>1031</v>
      </c>
      <c r="D602" s="208" t="s">
        <v>356</v>
      </c>
      <c r="E602" s="206">
        <v>33390</v>
      </c>
      <c r="F602" s="206">
        <v>0</v>
      </c>
      <c r="G602" s="205">
        <v>0</v>
      </c>
    </row>
    <row r="603" spans="1:7" outlineLevel="3" x14ac:dyDescent="0.25">
      <c r="A603" s="155" t="s">
        <v>1030</v>
      </c>
      <c r="B603" s="211"/>
      <c r="C603" s="212" t="s">
        <v>1029</v>
      </c>
      <c r="D603" s="211"/>
      <c r="E603" s="210">
        <v>22361000</v>
      </c>
      <c r="F603" s="210">
        <v>0</v>
      </c>
      <c r="G603" s="209">
        <v>0</v>
      </c>
    </row>
    <row r="604" spans="1:7" outlineLevel="4" x14ac:dyDescent="0.25">
      <c r="A604" s="150" t="s">
        <v>359</v>
      </c>
      <c r="B604" s="207"/>
      <c r="C604" s="208" t="s">
        <v>1029</v>
      </c>
      <c r="D604" s="208" t="s">
        <v>356</v>
      </c>
      <c r="E604" s="206">
        <v>22361000</v>
      </c>
      <c r="F604" s="206">
        <v>0</v>
      </c>
      <c r="G604" s="205">
        <v>0</v>
      </c>
    </row>
    <row r="605" spans="1:7" ht="30.75" thickBot="1" x14ac:dyDescent="0.3">
      <c r="A605" s="228" t="s">
        <v>464</v>
      </c>
      <c r="B605" s="226"/>
      <c r="C605" s="227" t="s">
        <v>463</v>
      </c>
      <c r="D605" s="226"/>
      <c r="E605" s="225">
        <v>49431010.549999997</v>
      </c>
      <c r="F605" s="225">
        <v>42012893.450000003</v>
      </c>
      <c r="G605" s="224">
        <v>52340865.960000001</v>
      </c>
    </row>
    <row r="606" spans="1:7" outlineLevel="1" x14ac:dyDescent="0.25">
      <c r="A606" s="222" t="s">
        <v>462</v>
      </c>
      <c r="B606" s="220"/>
      <c r="C606" s="221" t="s">
        <v>461</v>
      </c>
      <c r="D606" s="220"/>
      <c r="E606" s="219">
        <v>9523780.7400000002</v>
      </c>
      <c r="F606" s="219">
        <v>7825309.4500000002</v>
      </c>
      <c r="G606" s="218">
        <v>7822382.96</v>
      </c>
    </row>
    <row r="607" spans="1:7" ht="25.5" outlineLevel="2" x14ac:dyDescent="0.25">
      <c r="A607" s="217" t="s">
        <v>460</v>
      </c>
      <c r="B607" s="215"/>
      <c r="C607" s="216" t="s">
        <v>459</v>
      </c>
      <c r="D607" s="215"/>
      <c r="E607" s="214">
        <v>8259900</v>
      </c>
      <c r="F607" s="214">
        <v>6607900</v>
      </c>
      <c r="G607" s="213">
        <v>6607900</v>
      </c>
    </row>
    <row r="608" spans="1:7" ht="25.5" outlineLevel="3" x14ac:dyDescent="0.25">
      <c r="A608" s="155" t="s">
        <v>458</v>
      </c>
      <c r="B608" s="211"/>
      <c r="C608" s="212" t="s">
        <v>456</v>
      </c>
      <c r="D608" s="211"/>
      <c r="E608" s="210">
        <v>8259900</v>
      </c>
      <c r="F608" s="210">
        <v>6607900</v>
      </c>
      <c r="G608" s="209">
        <v>6607900</v>
      </c>
    </row>
    <row r="609" spans="1:7" outlineLevel="4" x14ac:dyDescent="0.25">
      <c r="A609" s="150" t="s">
        <v>373</v>
      </c>
      <c r="B609" s="207"/>
      <c r="C609" s="208" t="s">
        <v>456</v>
      </c>
      <c r="D609" s="208" t="s">
        <v>370</v>
      </c>
      <c r="E609" s="206">
        <v>8259900</v>
      </c>
      <c r="F609" s="206">
        <v>6607900</v>
      </c>
      <c r="G609" s="205">
        <v>6607900</v>
      </c>
    </row>
    <row r="610" spans="1:7" ht="25.5" outlineLevel="2" x14ac:dyDescent="0.25">
      <c r="A610" s="217" t="s">
        <v>498</v>
      </c>
      <c r="B610" s="215"/>
      <c r="C610" s="216" t="s">
        <v>497</v>
      </c>
      <c r="D610" s="215"/>
      <c r="E610" s="214">
        <v>1263880.74</v>
      </c>
      <c r="F610" s="214">
        <v>1217409.45</v>
      </c>
      <c r="G610" s="213">
        <v>1214482.96</v>
      </c>
    </row>
    <row r="611" spans="1:7" ht="25.5" outlineLevel="3" x14ac:dyDescent="0.25">
      <c r="A611" s="155" t="s">
        <v>496</v>
      </c>
      <c r="B611" s="211"/>
      <c r="C611" s="212" t="s">
        <v>495</v>
      </c>
      <c r="D611" s="211"/>
      <c r="E611" s="210">
        <v>153330.74</v>
      </c>
      <c r="F611" s="210">
        <v>153453.85999999999</v>
      </c>
      <c r="G611" s="209">
        <v>153453.85999999999</v>
      </c>
    </row>
    <row r="612" spans="1:7" outlineLevel="4" x14ac:dyDescent="0.25">
      <c r="A612" s="150" t="s">
        <v>433</v>
      </c>
      <c r="B612" s="207"/>
      <c r="C612" s="208" t="s">
        <v>495</v>
      </c>
      <c r="D612" s="208" t="s">
        <v>431</v>
      </c>
      <c r="E612" s="206">
        <v>153330.74</v>
      </c>
      <c r="F612" s="206">
        <v>153453.85999999999</v>
      </c>
      <c r="G612" s="205">
        <v>153453.85999999999</v>
      </c>
    </row>
    <row r="613" spans="1:7" outlineLevel="3" x14ac:dyDescent="0.25">
      <c r="A613" s="155" t="s">
        <v>494</v>
      </c>
      <c r="B613" s="211"/>
      <c r="C613" s="212" t="s">
        <v>493</v>
      </c>
      <c r="D613" s="211"/>
      <c r="E613" s="210">
        <v>1110550</v>
      </c>
      <c r="F613" s="210">
        <v>1063955.5900000001</v>
      </c>
      <c r="G613" s="209">
        <v>1061029.1000000001</v>
      </c>
    </row>
    <row r="614" spans="1:7" outlineLevel="4" x14ac:dyDescent="0.25">
      <c r="A614" s="150" t="s">
        <v>433</v>
      </c>
      <c r="B614" s="207"/>
      <c r="C614" s="208" t="s">
        <v>493</v>
      </c>
      <c r="D614" s="208" t="s">
        <v>431</v>
      </c>
      <c r="E614" s="206">
        <v>1110550</v>
      </c>
      <c r="F614" s="206">
        <v>1063955.5900000001</v>
      </c>
      <c r="G614" s="205">
        <v>1061029.1000000001</v>
      </c>
    </row>
    <row r="615" spans="1:7" ht="25.5" outlineLevel="1" x14ac:dyDescent="0.25">
      <c r="A615" s="222" t="s">
        <v>904</v>
      </c>
      <c r="B615" s="220"/>
      <c r="C615" s="221" t="s">
        <v>903</v>
      </c>
      <c r="D615" s="220"/>
      <c r="E615" s="219">
        <v>21976666.809999999</v>
      </c>
      <c r="F615" s="219">
        <v>25214907</v>
      </c>
      <c r="G615" s="218">
        <v>25214907</v>
      </c>
    </row>
    <row r="616" spans="1:7" outlineLevel="2" x14ac:dyDescent="0.25">
      <c r="A616" s="217" t="s">
        <v>902</v>
      </c>
      <c r="B616" s="215"/>
      <c r="C616" s="216" t="s">
        <v>901</v>
      </c>
      <c r="D616" s="215"/>
      <c r="E616" s="214">
        <v>21976666.809999999</v>
      </c>
      <c r="F616" s="214">
        <v>25214907</v>
      </c>
      <c r="G616" s="213">
        <v>25214907</v>
      </c>
    </row>
    <row r="617" spans="1:7" outlineLevel="3" x14ac:dyDescent="0.25">
      <c r="A617" s="155" t="s">
        <v>900</v>
      </c>
      <c r="B617" s="211"/>
      <c r="C617" s="212" t="s">
        <v>899</v>
      </c>
      <c r="D617" s="211"/>
      <c r="E617" s="210">
        <v>10806359.810000001</v>
      </c>
      <c r="F617" s="210">
        <v>12871880</v>
      </c>
      <c r="G617" s="209">
        <v>12871880</v>
      </c>
    </row>
    <row r="618" spans="1:7" outlineLevel="4" x14ac:dyDescent="0.25">
      <c r="A618" s="150" t="s">
        <v>473</v>
      </c>
      <c r="B618" s="207"/>
      <c r="C618" s="208" t="s">
        <v>899</v>
      </c>
      <c r="D618" s="208" t="s">
        <v>471</v>
      </c>
      <c r="E618" s="206">
        <v>9980000</v>
      </c>
      <c r="F618" s="206">
        <v>12871880</v>
      </c>
      <c r="G618" s="205">
        <v>12871880</v>
      </c>
    </row>
    <row r="619" spans="1:7" outlineLevel="4" x14ac:dyDescent="0.25">
      <c r="A619" s="150" t="s">
        <v>359</v>
      </c>
      <c r="B619" s="207"/>
      <c r="C619" s="208" t="s">
        <v>899</v>
      </c>
      <c r="D619" s="208" t="s">
        <v>356</v>
      </c>
      <c r="E619" s="206">
        <v>826359.81</v>
      </c>
      <c r="F619" s="206">
        <v>0</v>
      </c>
      <c r="G619" s="205">
        <v>0</v>
      </c>
    </row>
    <row r="620" spans="1:7" ht="25.5" outlineLevel="3" x14ac:dyDescent="0.25">
      <c r="A620" s="155" t="s">
        <v>898</v>
      </c>
      <c r="B620" s="211"/>
      <c r="C620" s="212" t="s">
        <v>897</v>
      </c>
      <c r="D620" s="211"/>
      <c r="E620" s="210">
        <v>5139657</v>
      </c>
      <c r="F620" s="210">
        <v>5139657</v>
      </c>
      <c r="G620" s="209">
        <v>5139657</v>
      </c>
    </row>
    <row r="621" spans="1:7" outlineLevel="4" x14ac:dyDescent="0.25">
      <c r="A621" s="150" t="s">
        <v>473</v>
      </c>
      <c r="B621" s="207"/>
      <c r="C621" s="208" t="s">
        <v>897</v>
      </c>
      <c r="D621" s="208" t="s">
        <v>471</v>
      </c>
      <c r="E621" s="206">
        <v>5139657</v>
      </c>
      <c r="F621" s="206">
        <v>5139657</v>
      </c>
      <c r="G621" s="205">
        <v>5139657</v>
      </c>
    </row>
    <row r="622" spans="1:7" outlineLevel="3" x14ac:dyDescent="0.25">
      <c r="A622" s="155" t="s">
        <v>896</v>
      </c>
      <c r="B622" s="211"/>
      <c r="C622" s="212" t="s">
        <v>895</v>
      </c>
      <c r="D622" s="211"/>
      <c r="E622" s="210">
        <v>6030650</v>
      </c>
      <c r="F622" s="210">
        <v>7203370</v>
      </c>
      <c r="G622" s="209">
        <v>7203370</v>
      </c>
    </row>
    <row r="623" spans="1:7" outlineLevel="4" x14ac:dyDescent="0.25">
      <c r="A623" s="150" t="s">
        <v>473</v>
      </c>
      <c r="B623" s="207"/>
      <c r="C623" s="208" t="s">
        <v>895</v>
      </c>
      <c r="D623" s="208" t="s">
        <v>471</v>
      </c>
      <c r="E623" s="206">
        <v>6030650</v>
      </c>
      <c r="F623" s="206">
        <v>7203370</v>
      </c>
      <c r="G623" s="205">
        <v>7203370</v>
      </c>
    </row>
    <row r="624" spans="1:7" outlineLevel="1" x14ac:dyDescent="0.25">
      <c r="A624" s="222" t="s">
        <v>894</v>
      </c>
      <c r="B624" s="220"/>
      <c r="C624" s="221" t="s">
        <v>893</v>
      </c>
      <c r="D624" s="220"/>
      <c r="E624" s="219">
        <v>16556963</v>
      </c>
      <c r="F624" s="219">
        <v>7599077</v>
      </c>
      <c r="G624" s="218">
        <v>17929976</v>
      </c>
    </row>
    <row r="625" spans="1:7" outlineLevel="2" x14ac:dyDescent="0.25">
      <c r="A625" s="217" t="s">
        <v>892</v>
      </c>
      <c r="B625" s="215"/>
      <c r="C625" s="216" t="s">
        <v>891</v>
      </c>
      <c r="D625" s="215"/>
      <c r="E625" s="214">
        <v>212102</v>
      </c>
      <c r="F625" s="214">
        <v>7599077</v>
      </c>
      <c r="G625" s="213">
        <v>17929976</v>
      </c>
    </row>
    <row r="626" spans="1:7" outlineLevel="3" x14ac:dyDescent="0.25">
      <c r="A626" s="155" t="s">
        <v>890</v>
      </c>
      <c r="B626" s="211"/>
      <c r="C626" s="212" t="s">
        <v>889</v>
      </c>
      <c r="D626" s="211"/>
      <c r="E626" s="210">
        <v>212102</v>
      </c>
      <c r="F626" s="210">
        <v>7599077</v>
      </c>
      <c r="G626" s="209">
        <v>17929976</v>
      </c>
    </row>
    <row r="627" spans="1:7" outlineLevel="4" x14ac:dyDescent="0.25">
      <c r="A627" s="150" t="s">
        <v>473</v>
      </c>
      <c r="B627" s="207"/>
      <c r="C627" s="208" t="s">
        <v>889</v>
      </c>
      <c r="D627" s="208" t="s">
        <v>471</v>
      </c>
      <c r="E627" s="206">
        <v>212102</v>
      </c>
      <c r="F627" s="206">
        <v>7599077</v>
      </c>
      <c r="G627" s="205">
        <v>17929976</v>
      </c>
    </row>
    <row r="628" spans="1:7" outlineLevel="2" x14ac:dyDescent="0.25">
      <c r="A628" s="239"/>
      <c r="B628" s="215"/>
      <c r="C628" s="216" t="s">
        <v>888</v>
      </c>
      <c r="D628" s="215"/>
      <c r="E628" s="214">
        <v>16344861</v>
      </c>
      <c r="F628" s="214">
        <v>0</v>
      </c>
      <c r="G628" s="213">
        <v>0</v>
      </c>
    </row>
    <row r="629" spans="1:7" ht="25.5" outlineLevel="3" x14ac:dyDescent="0.25">
      <c r="A629" s="155" t="s">
        <v>887</v>
      </c>
      <c r="B629" s="211"/>
      <c r="C629" s="212" t="s">
        <v>886</v>
      </c>
      <c r="D629" s="211"/>
      <c r="E629" s="210">
        <v>14179337.390000001</v>
      </c>
      <c r="F629" s="210">
        <v>0</v>
      </c>
      <c r="G629" s="209">
        <v>0</v>
      </c>
    </row>
    <row r="630" spans="1:7" outlineLevel="4" x14ac:dyDescent="0.25">
      <c r="A630" s="150" t="s">
        <v>359</v>
      </c>
      <c r="B630" s="207"/>
      <c r="C630" s="208" t="s">
        <v>886</v>
      </c>
      <c r="D630" s="208" t="s">
        <v>356</v>
      </c>
      <c r="E630" s="206">
        <v>14179337.390000001</v>
      </c>
      <c r="F630" s="206">
        <v>0</v>
      </c>
      <c r="G630" s="205">
        <v>0</v>
      </c>
    </row>
    <row r="631" spans="1:7" outlineLevel="3" x14ac:dyDescent="0.25">
      <c r="A631" s="155" t="s">
        <v>885</v>
      </c>
      <c r="B631" s="211"/>
      <c r="C631" s="212" t="s">
        <v>884</v>
      </c>
      <c r="D631" s="211"/>
      <c r="E631" s="210">
        <v>1414086.93</v>
      </c>
      <c r="F631" s="210">
        <v>0</v>
      </c>
      <c r="G631" s="209">
        <v>0</v>
      </c>
    </row>
    <row r="632" spans="1:7" outlineLevel="4" x14ac:dyDescent="0.25">
      <c r="A632" s="150" t="s">
        <v>359</v>
      </c>
      <c r="B632" s="207"/>
      <c r="C632" s="208" t="s">
        <v>884</v>
      </c>
      <c r="D632" s="208" t="s">
        <v>356</v>
      </c>
      <c r="E632" s="206">
        <v>1414086.93</v>
      </c>
      <c r="F632" s="206">
        <v>0</v>
      </c>
      <c r="G632" s="205">
        <v>0</v>
      </c>
    </row>
    <row r="633" spans="1:7" ht="25.5" outlineLevel="3" x14ac:dyDescent="0.25">
      <c r="A633" s="155" t="s">
        <v>883</v>
      </c>
      <c r="B633" s="211"/>
      <c r="C633" s="212" t="s">
        <v>882</v>
      </c>
      <c r="D633" s="211"/>
      <c r="E633" s="210">
        <v>751436.68</v>
      </c>
      <c r="F633" s="210">
        <v>0</v>
      </c>
      <c r="G633" s="209">
        <v>0</v>
      </c>
    </row>
    <row r="634" spans="1:7" outlineLevel="4" x14ac:dyDescent="0.25">
      <c r="A634" s="150" t="s">
        <v>359</v>
      </c>
      <c r="B634" s="207"/>
      <c r="C634" s="208" t="s">
        <v>882</v>
      </c>
      <c r="D634" s="208" t="s">
        <v>356</v>
      </c>
      <c r="E634" s="206">
        <v>751436.68</v>
      </c>
      <c r="F634" s="206">
        <v>0</v>
      </c>
      <c r="G634" s="205">
        <v>0</v>
      </c>
    </row>
    <row r="635" spans="1:7" ht="25.5" outlineLevel="1" x14ac:dyDescent="0.25">
      <c r="A635" s="222" t="s">
        <v>492</v>
      </c>
      <c r="B635" s="220"/>
      <c r="C635" s="221" t="s">
        <v>491</v>
      </c>
      <c r="D635" s="220"/>
      <c r="E635" s="219">
        <v>1373600</v>
      </c>
      <c r="F635" s="219">
        <v>1373600</v>
      </c>
      <c r="G635" s="218">
        <v>1373600</v>
      </c>
    </row>
    <row r="636" spans="1:7" ht="25.5" outlineLevel="2" x14ac:dyDescent="0.25">
      <c r="A636" s="217" t="s">
        <v>490</v>
      </c>
      <c r="B636" s="215"/>
      <c r="C636" s="216" t="s">
        <v>489</v>
      </c>
      <c r="D636" s="215"/>
      <c r="E636" s="214">
        <v>1373600</v>
      </c>
      <c r="F636" s="214">
        <v>1373600</v>
      </c>
      <c r="G636" s="213">
        <v>1373600</v>
      </c>
    </row>
    <row r="637" spans="1:7" ht="25.5" outlineLevel="3" x14ac:dyDescent="0.25">
      <c r="A637" s="155" t="s">
        <v>94</v>
      </c>
      <c r="B637" s="211"/>
      <c r="C637" s="212" t="s">
        <v>487</v>
      </c>
      <c r="D637" s="211"/>
      <c r="E637" s="210">
        <v>1373600</v>
      </c>
      <c r="F637" s="210">
        <v>1373600</v>
      </c>
      <c r="G637" s="209">
        <v>1373600</v>
      </c>
    </row>
    <row r="638" spans="1:7" outlineLevel="4" x14ac:dyDescent="0.25">
      <c r="A638" s="150" t="s">
        <v>433</v>
      </c>
      <c r="B638" s="207"/>
      <c r="C638" s="208" t="s">
        <v>487</v>
      </c>
      <c r="D638" s="208" t="s">
        <v>431</v>
      </c>
      <c r="E638" s="206">
        <v>1373600</v>
      </c>
      <c r="F638" s="206">
        <v>1373600</v>
      </c>
      <c r="G638" s="205">
        <v>1373600</v>
      </c>
    </row>
    <row r="639" spans="1:7" ht="30.75" thickBot="1" x14ac:dyDescent="0.3">
      <c r="A639" s="228" t="s">
        <v>787</v>
      </c>
      <c r="B639" s="226"/>
      <c r="C639" s="227" t="s">
        <v>786</v>
      </c>
      <c r="D639" s="226"/>
      <c r="E639" s="225">
        <v>9959305.0399999991</v>
      </c>
      <c r="F639" s="225">
        <v>9941855</v>
      </c>
      <c r="G639" s="224">
        <v>9941855</v>
      </c>
    </row>
    <row r="640" spans="1:7" outlineLevel="2" x14ac:dyDescent="0.25">
      <c r="A640" s="217" t="s">
        <v>785</v>
      </c>
      <c r="B640" s="215"/>
      <c r="C640" s="216" t="s">
        <v>784</v>
      </c>
      <c r="D640" s="215"/>
      <c r="E640" s="214">
        <v>9959305.0399999991</v>
      </c>
      <c r="F640" s="214">
        <v>9941855</v>
      </c>
      <c r="G640" s="213">
        <v>9941855</v>
      </c>
    </row>
    <row r="641" spans="1:7" outlineLevel="3" x14ac:dyDescent="0.25">
      <c r="A641" s="155" t="s">
        <v>783</v>
      </c>
      <c r="B641" s="211"/>
      <c r="C641" s="212" t="s">
        <v>782</v>
      </c>
      <c r="D641" s="211"/>
      <c r="E641" s="210">
        <v>9959305.0399999991</v>
      </c>
      <c r="F641" s="210">
        <v>9941855</v>
      </c>
      <c r="G641" s="209">
        <v>9941855</v>
      </c>
    </row>
    <row r="642" spans="1:7" outlineLevel="4" x14ac:dyDescent="0.25">
      <c r="A642" s="150" t="s">
        <v>473</v>
      </c>
      <c r="B642" s="207"/>
      <c r="C642" s="208" t="s">
        <v>782</v>
      </c>
      <c r="D642" s="208" t="s">
        <v>471</v>
      </c>
      <c r="E642" s="206">
        <v>9959305.0399999991</v>
      </c>
      <c r="F642" s="206">
        <v>9941855</v>
      </c>
      <c r="G642" s="205">
        <v>9941855</v>
      </c>
    </row>
    <row r="643" spans="1:7" ht="45.75" thickBot="1" x14ac:dyDescent="0.3">
      <c r="A643" s="228" t="s">
        <v>646</v>
      </c>
      <c r="B643" s="226"/>
      <c r="C643" s="227" t="s">
        <v>645</v>
      </c>
      <c r="D643" s="226"/>
      <c r="E643" s="225">
        <v>6875907</v>
      </c>
      <c r="F643" s="225">
        <v>500000</v>
      </c>
      <c r="G643" s="224">
        <v>500000</v>
      </c>
    </row>
    <row r="644" spans="1:7" outlineLevel="2" x14ac:dyDescent="0.25">
      <c r="A644" s="217" t="s">
        <v>644</v>
      </c>
      <c r="B644" s="215"/>
      <c r="C644" s="216" t="s">
        <v>643</v>
      </c>
      <c r="D644" s="215"/>
      <c r="E644" s="214">
        <v>6875907</v>
      </c>
      <c r="F644" s="214">
        <v>500000</v>
      </c>
      <c r="G644" s="213">
        <v>500000</v>
      </c>
    </row>
    <row r="645" spans="1:7" outlineLevel="3" x14ac:dyDescent="0.25">
      <c r="A645" s="155" t="s">
        <v>642</v>
      </c>
      <c r="B645" s="211"/>
      <c r="C645" s="212" t="s">
        <v>640</v>
      </c>
      <c r="D645" s="211"/>
      <c r="E645" s="210">
        <v>6875907</v>
      </c>
      <c r="F645" s="210">
        <v>500000</v>
      </c>
      <c r="G645" s="209">
        <v>500000</v>
      </c>
    </row>
    <row r="646" spans="1:7" outlineLevel="4" x14ac:dyDescent="0.25">
      <c r="A646" s="150" t="s">
        <v>473</v>
      </c>
      <c r="B646" s="207"/>
      <c r="C646" s="208" t="s">
        <v>640</v>
      </c>
      <c r="D646" s="208" t="s">
        <v>471</v>
      </c>
      <c r="E646" s="206">
        <v>6875907</v>
      </c>
      <c r="F646" s="206">
        <v>500000</v>
      </c>
      <c r="G646" s="205">
        <v>500000</v>
      </c>
    </row>
    <row r="647" spans="1:7" ht="45.75" thickBot="1" x14ac:dyDescent="0.3">
      <c r="A647" s="228" t="s">
        <v>781</v>
      </c>
      <c r="B647" s="226"/>
      <c r="C647" s="227" t="s">
        <v>780</v>
      </c>
      <c r="D647" s="226"/>
      <c r="E647" s="225">
        <v>64191791.539999999</v>
      </c>
      <c r="F647" s="225">
        <v>5788082.29</v>
      </c>
      <c r="G647" s="224">
        <v>5788082.29</v>
      </c>
    </row>
    <row r="648" spans="1:7" ht="25.5" outlineLevel="1" x14ac:dyDescent="0.25">
      <c r="A648" s="222" t="s">
        <v>779</v>
      </c>
      <c r="B648" s="220"/>
      <c r="C648" s="221" t="s">
        <v>778</v>
      </c>
      <c r="D648" s="220"/>
      <c r="E648" s="219">
        <v>64191791.539999999</v>
      </c>
      <c r="F648" s="219">
        <v>5788082.29</v>
      </c>
      <c r="G648" s="218">
        <v>5788082.29</v>
      </c>
    </row>
    <row r="649" spans="1:7" outlineLevel="2" x14ac:dyDescent="0.25">
      <c r="A649" s="217" t="s">
        <v>777</v>
      </c>
      <c r="B649" s="215"/>
      <c r="C649" s="216" t="s">
        <v>776</v>
      </c>
      <c r="D649" s="215"/>
      <c r="E649" s="214">
        <v>58026709.25</v>
      </c>
      <c r="F649" s="214">
        <v>0</v>
      </c>
      <c r="G649" s="213">
        <v>0</v>
      </c>
    </row>
    <row r="650" spans="1:7" outlineLevel="3" x14ac:dyDescent="0.25">
      <c r="A650" s="155" t="s">
        <v>775</v>
      </c>
      <c r="B650" s="211"/>
      <c r="C650" s="212" t="s">
        <v>774</v>
      </c>
      <c r="D650" s="211"/>
      <c r="E650" s="210">
        <v>52952429.57</v>
      </c>
      <c r="F650" s="210">
        <v>0</v>
      </c>
      <c r="G650" s="209">
        <v>0</v>
      </c>
    </row>
    <row r="651" spans="1:7" outlineLevel="4" x14ac:dyDescent="0.25">
      <c r="A651" s="150" t="s">
        <v>473</v>
      </c>
      <c r="B651" s="207"/>
      <c r="C651" s="208" t="s">
        <v>774</v>
      </c>
      <c r="D651" s="208" t="s">
        <v>471</v>
      </c>
      <c r="E651" s="206">
        <v>52952429.57</v>
      </c>
      <c r="F651" s="206">
        <v>0</v>
      </c>
      <c r="G651" s="205">
        <v>0</v>
      </c>
    </row>
    <row r="652" spans="1:7" outlineLevel="3" x14ac:dyDescent="0.25">
      <c r="A652" s="155" t="s">
        <v>773</v>
      </c>
      <c r="B652" s="211"/>
      <c r="C652" s="212" t="s">
        <v>772</v>
      </c>
      <c r="D652" s="211"/>
      <c r="E652" s="210">
        <v>5074279.68</v>
      </c>
      <c r="F652" s="210">
        <v>0</v>
      </c>
      <c r="G652" s="209">
        <v>0</v>
      </c>
    </row>
    <row r="653" spans="1:7" outlineLevel="4" x14ac:dyDescent="0.25">
      <c r="A653" s="150" t="s">
        <v>473</v>
      </c>
      <c r="B653" s="207"/>
      <c r="C653" s="208" t="s">
        <v>772</v>
      </c>
      <c r="D653" s="208" t="s">
        <v>471</v>
      </c>
      <c r="E653" s="206">
        <v>5074279.68</v>
      </c>
      <c r="F653" s="206">
        <v>0</v>
      </c>
      <c r="G653" s="205">
        <v>0</v>
      </c>
    </row>
    <row r="654" spans="1:7" outlineLevel="2" x14ac:dyDescent="0.25">
      <c r="A654" s="217" t="s">
        <v>771</v>
      </c>
      <c r="B654" s="215"/>
      <c r="C654" s="216" t="s">
        <v>770</v>
      </c>
      <c r="D654" s="215"/>
      <c r="E654" s="214">
        <v>5788082.29</v>
      </c>
      <c r="F654" s="214">
        <v>5788082.29</v>
      </c>
      <c r="G654" s="213">
        <v>5788082.29</v>
      </c>
    </row>
    <row r="655" spans="1:7" outlineLevel="3" x14ac:dyDescent="0.25">
      <c r="A655" s="155" t="s">
        <v>769</v>
      </c>
      <c r="B655" s="211"/>
      <c r="C655" s="212" t="s">
        <v>768</v>
      </c>
      <c r="D655" s="211"/>
      <c r="E655" s="210">
        <v>5788082.29</v>
      </c>
      <c r="F655" s="210">
        <v>5788082.29</v>
      </c>
      <c r="G655" s="209">
        <v>5788082.29</v>
      </c>
    </row>
    <row r="656" spans="1:7" outlineLevel="4" x14ac:dyDescent="0.25">
      <c r="A656" s="150" t="s">
        <v>473</v>
      </c>
      <c r="B656" s="207"/>
      <c r="C656" s="208" t="s">
        <v>768</v>
      </c>
      <c r="D656" s="208" t="s">
        <v>471</v>
      </c>
      <c r="E656" s="206">
        <v>5788082.29</v>
      </c>
      <c r="F656" s="206">
        <v>5788082.29</v>
      </c>
      <c r="G656" s="205">
        <v>5788082.29</v>
      </c>
    </row>
    <row r="657" spans="1:7" ht="25.5" outlineLevel="2" x14ac:dyDescent="0.25">
      <c r="A657" s="217" t="s">
        <v>767</v>
      </c>
      <c r="B657" s="215"/>
      <c r="C657" s="216" t="s">
        <v>766</v>
      </c>
      <c r="D657" s="215"/>
      <c r="E657" s="214">
        <v>377000</v>
      </c>
      <c r="F657" s="214">
        <v>0</v>
      </c>
      <c r="G657" s="213">
        <v>0</v>
      </c>
    </row>
    <row r="658" spans="1:7" ht="25.5" outlineLevel="3" x14ac:dyDescent="0.25">
      <c r="A658" s="155" t="s">
        <v>765</v>
      </c>
      <c r="B658" s="211"/>
      <c r="C658" s="212" t="s">
        <v>763</v>
      </c>
      <c r="D658" s="211"/>
      <c r="E658" s="210">
        <v>377000</v>
      </c>
      <c r="F658" s="210">
        <v>0</v>
      </c>
      <c r="G658" s="209">
        <v>0</v>
      </c>
    </row>
    <row r="659" spans="1:7" outlineLevel="4" x14ac:dyDescent="0.25">
      <c r="A659" s="150" t="s">
        <v>473</v>
      </c>
      <c r="B659" s="207"/>
      <c r="C659" s="208" t="s">
        <v>763</v>
      </c>
      <c r="D659" s="208" t="s">
        <v>471</v>
      </c>
      <c r="E659" s="206">
        <v>377000</v>
      </c>
      <c r="F659" s="206">
        <v>0</v>
      </c>
      <c r="G659" s="205">
        <v>0</v>
      </c>
    </row>
    <row r="660" spans="1:7" ht="15.75" thickBot="1" x14ac:dyDescent="0.3">
      <c r="A660" s="192"/>
      <c r="B660" s="191"/>
      <c r="C660" s="191"/>
      <c r="D660" s="191"/>
      <c r="E660" s="191"/>
      <c r="F660" s="191"/>
      <c r="G660" s="190"/>
    </row>
    <row r="661" spans="1:7" ht="15.75" thickBot="1" x14ac:dyDescent="0.3">
      <c r="A661" s="189" t="s">
        <v>339</v>
      </c>
      <c r="B661" s="188"/>
      <c r="C661" s="188"/>
      <c r="D661" s="188"/>
      <c r="E661" s="187">
        <v>2768702088.3800001</v>
      </c>
      <c r="F661" s="187">
        <v>2048782338.4000001</v>
      </c>
      <c r="G661" s="186">
        <v>2072109290.0699999</v>
      </c>
    </row>
    <row r="662" spans="1:7" x14ac:dyDescent="0.25">
      <c r="A662" s="185"/>
      <c r="B662" s="185"/>
      <c r="C662" s="185"/>
      <c r="D662" s="185"/>
      <c r="E662" s="185"/>
      <c r="F662" s="185"/>
      <c r="G662" s="185"/>
    </row>
    <row r="663" spans="1:7" x14ac:dyDescent="0.25">
      <c r="A663" s="184"/>
      <c r="B663" s="183"/>
      <c r="C663" s="183"/>
      <c r="D663" s="183"/>
      <c r="E663" s="183"/>
      <c r="F663" s="183"/>
      <c r="G663" s="183"/>
    </row>
  </sheetData>
  <mergeCells count="7">
    <mergeCell ref="A6:G6"/>
    <mergeCell ref="A7:G7"/>
    <mergeCell ref="A8:G8"/>
    <mergeCell ref="A663:G663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65" zoomScaleSheetLayoutView="100" workbookViewId="0">
      <selection activeCell="I23" sqref="I23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87"/>
      <c r="B1" s="287"/>
      <c r="C1" s="286"/>
      <c r="E1" s="285" t="s">
        <v>1248</v>
      </c>
    </row>
    <row r="2" spans="1:7" ht="15.75" x14ac:dyDescent="0.25">
      <c r="A2" s="281"/>
      <c r="B2" s="281"/>
      <c r="C2" s="284" t="s">
        <v>31</v>
      </c>
      <c r="D2" s="284"/>
      <c r="E2" s="284"/>
    </row>
    <row r="3" spans="1:7" ht="15.75" x14ac:dyDescent="0.25">
      <c r="A3" s="281"/>
      <c r="B3" s="281"/>
      <c r="C3" s="283"/>
      <c r="D3" s="284" t="s">
        <v>1247</v>
      </c>
      <c r="E3" s="284"/>
    </row>
    <row r="4" spans="1:7" ht="15.75" x14ac:dyDescent="0.25">
      <c r="A4" s="281"/>
      <c r="B4" s="281"/>
      <c r="C4" s="283"/>
      <c r="D4" s="280"/>
      <c r="E4" s="280"/>
    </row>
    <row r="5" spans="1:7" ht="50.25" customHeight="1" x14ac:dyDescent="0.2">
      <c r="A5" s="282" t="s">
        <v>1246</v>
      </c>
      <c r="B5" s="282"/>
      <c r="C5" s="282"/>
      <c r="D5" s="282"/>
      <c r="E5" s="282"/>
    </row>
    <row r="6" spans="1:7" ht="15.75" x14ac:dyDescent="0.25">
      <c r="A6" s="281"/>
      <c r="B6" s="281"/>
      <c r="C6" s="280"/>
    </row>
    <row r="7" spans="1:7" x14ac:dyDescent="0.2">
      <c r="A7" s="279" t="s">
        <v>1245</v>
      </c>
      <c r="B7" s="279" t="s">
        <v>1244</v>
      </c>
      <c r="C7" s="279" t="s">
        <v>1189</v>
      </c>
      <c r="D7" s="279" t="s">
        <v>1188</v>
      </c>
      <c r="E7" s="278" t="s">
        <v>1187</v>
      </c>
    </row>
    <row r="8" spans="1:7" ht="31.5" x14ac:dyDescent="0.25">
      <c r="A8" s="269" t="s">
        <v>1243</v>
      </c>
      <c r="B8" s="277" t="s">
        <v>1242</v>
      </c>
      <c r="C8" s="276">
        <f>C9+C14+C24</f>
        <v>134452093.58999977</v>
      </c>
      <c r="D8" s="275">
        <f>D9+D14+D24</f>
        <v>63292335.849999994</v>
      </c>
      <c r="E8" s="275">
        <f>E9+E14+E24</f>
        <v>39766478.00999999</v>
      </c>
      <c r="F8" s="261"/>
    </row>
    <row r="9" spans="1:7" ht="31.5" x14ac:dyDescent="0.25">
      <c r="A9" s="269" t="s">
        <v>1241</v>
      </c>
      <c r="B9" s="277" t="s">
        <v>1240</v>
      </c>
      <c r="C9" s="276">
        <f>C10-C12</f>
        <v>108552129.83000001</v>
      </c>
      <c r="D9" s="275">
        <f>D10-D12</f>
        <v>63292335.849999994</v>
      </c>
      <c r="E9" s="275">
        <f>E10-E12</f>
        <v>39766478.00999999</v>
      </c>
      <c r="F9" s="261"/>
    </row>
    <row r="10" spans="1:7" ht="31.5" x14ac:dyDescent="0.25">
      <c r="A10" s="269" t="s">
        <v>1239</v>
      </c>
      <c r="B10" s="277" t="s">
        <v>1238</v>
      </c>
      <c r="C10" s="276">
        <f>C11</f>
        <v>253112480.53</v>
      </c>
      <c r="D10" s="275">
        <f>D11</f>
        <v>261959835.15000001</v>
      </c>
      <c r="E10" s="275">
        <f>E11</f>
        <v>221878958.53999999</v>
      </c>
      <c r="F10" s="261"/>
    </row>
    <row r="11" spans="1:7" ht="53.25" customHeight="1" x14ac:dyDescent="0.25">
      <c r="A11" s="263" t="s">
        <v>1237</v>
      </c>
      <c r="B11" s="273" t="s">
        <v>1236</v>
      </c>
      <c r="C11" s="272">
        <f>65000000+71000000+117112480.53</f>
        <v>253112480.53</v>
      </c>
      <c r="D11" s="271">
        <f>79239649.3+70000000+49427850+63292335.85</f>
        <v>261959835.15000001</v>
      </c>
      <c r="E11" s="270">
        <f>65000000+39766478.01+117112480.53</f>
        <v>221878958.53999999</v>
      </c>
      <c r="F11" s="261"/>
      <c r="G11" s="264"/>
    </row>
    <row r="12" spans="1:7" ht="48.75" customHeight="1" x14ac:dyDescent="0.25">
      <c r="A12" s="269" t="s">
        <v>1235</v>
      </c>
      <c r="B12" s="277" t="s">
        <v>1234</v>
      </c>
      <c r="C12" s="276">
        <f>C13</f>
        <v>144560350.69999999</v>
      </c>
      <c r="D12" s="275">
        <f>D13</f>
        <v>198667499.30000001</v>
      </c>
      <c r="E12" s="274">
        <f>E13</f>
        <v>182112480.53</v>
      </c>
      <c r="F12" s="261"/>
    </row>
    <row r="13" spans="1:7" ht="49.5" customHeight="1" x14ac:dyDescent="0.25">
      <c r="A13" s="263" t="s">
        <v>1233</v>
      </c>
      <c r="B13" s="273" t="s">
        <v>1232</v>
      </c>
      <c r="C13" s="272">
        <f>65000000+71000000+8560350.7</f>
        <v>144560350.69999999</v>
      </c>
      <c r="D13" s="271">
        <f>79239649.3+70000000+49427850</f>
        <v>198667499.30000001</v>
      </c>
      <c r="E13" s="270">
        <f>65000000+117112480.53</f>
        <v>182112480.53</v>
      </c>
      <c r="F13" s="261"/>
    </row>
    <row r="14" spans="1:7" ht="31.5" x14ac:dyDescent="0.25">
      <c r="A14" s="269" t="s">
        <v>1231</v>
      </c>
      <c r="B14" s="268" t="s">
        <v>1230</v>
      </c>
      <c r="C14" s="248">
        <f>C15</f>
        <v>0</v>
      </c>
      <c r="D14" s="247">
        <f>D15</f>
        <v>0</v>
      </c>
      <c r="E14" s="247">
        <f>E15</f>
        <v>0</v>
      </c>
      <c r="F14" s="261"/>
    </row>
    <row r="15" spans="1:7" ht="48" customHeight="1" x14ac:dyDescent="0.25">
      <c r="A15" s="269" t="s">
        <v>1229</v>
      </c>
      <c r="B15" s="268" t="s">
        <v>1228</v>
      </c>
      <c r="C15" s="248">
        <f>C16-C20</f>
        <v>0</v>
      </c>
      <c r="D15" s="247">
        <f>D16-D20</f>
        <v>0</v>
      </c>
      <c r="E15" s="247">
        <f>E16-E20</f>
        <v>0</v>
      </c>
      <c r="F15" s="261"/>
    </row>
    <row r="16" spans="1:7" ht="47.25" x14ac:dyDescent="0.25">
      <c r="A16" s="266" t="s">
        <v>1227</v>
      </c>
      <c r="B16" s="265" t="s">
        <v>1226</v>
      </c>
      <c r="C16" s="256">
        <f>C17</f>
        <v>100000000</v>
      </c>
      <c r="D16" s="255">
        <f>D17</f>
        <v>63292335.850000001</v>
      </c>
      <c r="E16" s="255">
        <f>E17</f>
        <v>39766478.009999998</v>
      </c>
      <c r="F16" s="267"/>
    </row>
    <row r="17" spans="1:9" ht="72.75" customHeight="1" x14ac:dyDescent="0.25">
      <c r="A17" s="263" t="s">
        <v>1225</v>
      </c>
      <c r="B17" s="262" t="s">
        <v>1224</v>
      </c>
      <c r="C17" s="252">
        <f>C18+C19</f>
        <v>100000000</v>
      </c>
      <c r="D17" s="251">
        <f>D18+D19</f>
        <v>63292335.850000001</v>
      </c>
      <c r="E17" s="251">
        <f>E18+E19</f>
        <v>39766478.009999998</v>
      </c>
      <c r="F17" s="261"/>
    </row>
    <row r="18" spans="1:9" ht="102" customHeight="1" x14ac:dyDescent="0.25">
      <c r="A18" s="263" t="s">
        <v>1223</v>
      </c>
      <c r="B18" s="262" t="s">
        <v>1222</v>
      </c>
      <c r="C18" s="252">
        <v>100000000</v>
      </c>
      <c r="D18" s="251">
        <v>63292335.850000001</v>
      </c>
      <c r="E18" s="251">
        <v>39766478.009999998</v>
      </c>
      <c r="F18" s="261"/>
    </row>
    <row r="19" spans="1:9" ht="126" customHeight="1" x14ac:dyDescent="0.25">
      <c r="A19" s="263" t="s">
        <v>1221</v>
      </c>
      <c r="B19" s="262" t="s">
        <v>1220</v>
      </c>
      <c r="C19" s="252">
        <v>0</v>
      </c>
      <c r="D19" s="251">
        <v>0</v>
      </c>
      <c r="E19" s="251">
        <v>0</v>
      </c>
      <c r="F19" s="261"/>
    </row>
    <row r="20" spans="1:9" ht="52.15" customHeight="1" x14ac:dyDescent="0.25">
      <c r="A20" s="266" t="s">
        <v>1219</v>
      </c>
      <c r="B20" s="265" t="s">
        <v>1218</v>
      </c>
      <c r="C20" s="256">
        <f>C21</f>
        <v>100000000</v>
      </c>
      <c r="D20" s="255">
        <f>D21</f>
        <v>63292335.850000001</v>
      </c>
      <c r="E20" s="255">
        <f>E21</f>
        <v>39766478.009999998</v>
      </c>
      <c r="F20" s="261"/>
      <c r="I20" s="264"/>
    </row>
    <row r="21" spans="1:9" ht="66" customHeight="1" x14ac:dyDescent="0.25">
      <c r="A21" s="263" t="s">
        <v>1217</v>
      </c>
      <c r="B21" s="262" t="s">
        <v>1216</v>
      </c>
      <c r="C21" s="252">
        <f>C22+C23</f>
        <v>100000000</v>
      </c>
      <c r="D21" s="251">
        <f>D22+D23</f>
        <v>63292335.850000001</v>
      </c>
      <c r="E21" s="251">
        <f>E22+E23</f>
        <v>39766478.009999998</v>
      </c>
      <c r="F21" s="261"/>
    </row>
    <row r="22" spans="1:9" ht="96.75" customHeight="1" x14ac:dyDescent="0.25">
      <c r="A22" s="263" t="s">
        <v>1215</v>
      </c>
      <c r="B22" s="262" t="s">
        <v>1214</v>
      </c>
      <c r="C22" s="252">
        <v>100000000</v>
      </c>
      <c r="D22" s="251">
        <v>63292335.850000001</v>
      </c>
      <c r="E22" s="251">
        <v>39766478.009999998</v>
      </c>
      <c r="F22" s="261"/>
    </row>
    <row r="23" spans="1:9" ht="141.75" customHeight="1" x14ac:dyDescent="0.25">
      <c r="A23" s="263" t="s">
        <v>1213</v>
      </c>
      <c r="B23" s="262" t="s">
        <v>1212</v>
      </c>
      <c r="C23" s="252">
        <v>0</v>
      </c>
      <c r="D23" s="251">
        <v>0</v>
      </c>
      <c r="E23" s="251">
        <v>0</v>
      </c>
      <c r="F23" s="261"/>
    </row>
    <row r="24" spans="1:9" s="246" customFormat="1" ht="31.5" x14ac:dyDescent="0.25">
      <c r="A24" s="250" t="s">
        <v>1211</v>
      </c>
      <c r="B24" s="249" t="s">
        <v>1210</v>
      </c>
      <c r="C24" s="248">
        <f>C29+C25</f>
        <v>25899963.759999752</v>
      </c>
      <c r="D24" s="247">
        <f>D25+D29</f>
        <v>0</v>
      </c>
      <c r="E24" s="247">
        <f>E25+E29</f>
        <v>0</v>
      </c>
    </row>
    <row r="25" spans="1:9" s="246" customFormat="1" ht="15.75" x14ac:dyDescent="0.25">
      <c r="A25" s="258" t="s">
        <v>1209</v>
      </c>
      <c r="B25" s="257" t="s">
        <v>1208</v>
      </c>
      <c r="C25" s="256">
        <f>C26</f>
        <v>-3022446669.8800001</v>
      </c>
      <c r="D25" s="255">
        <f>D26</f>
        <v>-2383748603.5</v>
      </c>
      <c r="E25" s="255">
        <f>E26</f>
        <v>-2389490655.7900004</v>
      </c>
    </row>
    <row r="26" spans="1:9" s="246" customFormat="1" ht="15.75" x14ac:dyDescent="0.25">
      <c r="A26" s="258" t="s">
        <v>1207</v>
      </c>
      <c r="B26" s="257" t="s">
        <v>1206</v>
      </c>
      <c r="C26" s="256">
        <f>C27</f>
        <v>-3022446669.8800001</v>
      </c>
      <c r="D26" s="255">
        <f>D27</f>
        <v>-2383748603.5</v>
      </c>
      <c r="E26" s="255">
        <f>E27</f>
        <v>-2389490655.7900004</v>
      </c>
    </row>
    <row r="27" spans="1:9" s="246" customFormat="1" ht="31.5" customHeight="1" x14ac:dyDescent="0.25">
      <c r="A27" s="258" t="s">
        <v>1205</v>
      </c>
      <c r="B27" s="257" t="s">
        <v>1204</v>
      </c>
      <c r="C27" s="256">
        <f>C28</f>
        <v>-3022446669.8800001</v>
      </c>
      <c r="D27" s="255">
        <f>D28</f>
        <v>-2383748603.5</v>
      </c>
      <c r="E27" s="255">
        <f>E28</f>
        <v>-2389490655.7900004</v>
      </c>
    </row>
    <row r="28" spans="1:9" s="246" customFormat="1" ht="31.5" x14ac:dyDescent="0.25">
      <c r="A28" s="254" t="s">
        <v>1203</v>
      </c>
      <c r="B28" s="253" t="s">
        <v>1202</v>
      </c>
      <c r="C28" s="260">
        <f>-2669334189.35-C11-C17</f>
        <v>-3022446669.8800001</v>
      </c>
      <c r="D28" s="259">
        <f>-2058496432.5-D11-D17</f>
        <v>-2383748603.5</v>
      </c>
      <c r="E28" s="259">
        <f>-2127845219.24-E11-E17</f>
        <v>-2389490655.7900004</v>
      </c>
    </row>
    <row r="29" spans="1:9" s="246" customFormat="1" ht="15.75" x14ac:dyDescent="0.25">
      <c r="A29" s="258" t="s">
        <v>1201</v>
      </c>
      <c r="B29" s="257" t="s">
        <v>1200</v>
      </c>
      <c r="C29" s="256">
        <f>C30</f>
        <v>3048346633.6399999</v>
      </c>
      <c r="D29" s="255">
        <f>D30</f>
        <v>2383748603.5</v>
      </c>
      <c r="E29" s="255">
        <f>E30</f>
        <v>2389490655.7900004</v>
      </c>
    </row>
    <row r="30" spans="1:9" s="246" customFormat="1" ht="15.75" x14ac:dyDescent="0.25">
      <c r="A30" s="258" t="s">
        <v>1199</v>
      </c>
      <c r="B30" s="257" t="s">
        <v>1198</v>
      </c>
      <c r="C30" s="256">
        <f>C31</f>
        <v>3048346633.6399999</v>
      </c>
      <c r="D30" s="255">
        <f>D31</f>
        <v>2383748603.5</v>
      </c>
      <c r="E30" s="255">
        <f>E31</f>
        <v>2389490655.7900004</v>
      </c>
    </row>
    <row r="31" spans="1:9" s="246" customFormat="1" ht="31.5" x14ac:dyDescent="0.25">
      <c r="A31" s="258" t="s">
        <v>1197</v>
      </c>
      <c r="B31" s="257" t="s">
        <v>1196</v>
      </c>
      <c r="C31" s="256">
        <f>C32</f>
        <v>3048346633.6399999</v>
      </c>
      <c r="D31" s="255">
        <f>D32</f>
        <v>2383748603.5</v>
      </c>
      <c r="E31" s="255">
        <f>E32</f>
        <v>2389490655.7900004</v>
      </c>
    </row>
    <row r="32" spans="1:9" s="246" customFormat="1" ht="31.5" x14ac:dyDescent="0.25">
      <c r="A32" s="254" t="s">
        <v>1195</v>
      </c>
      <c r="B32" s="253" t="s">
        <v>1194</v>
      </c>
      <c r="C32" s="252">
        <f>2803786282.94+C13+C21</f>
        <v>3048346633.6399999</v>
      </c>
      <c r="D32" s="251">
        <f>2121788768.35+D13+D21</f>
        <v>2383748603.5</v>
      </c>
      <c r="E32" s="251">
        <f>2167611697.25+E13+E21</f>
        <v>2389490655.7900004</v>
      </c>
    </row>
    <row r="33" spans="1:5" s="246" customFormat="1" ht="15.75" x14ac:dyDescent="0.25">
      <c r="A33" s="250"/>
      <c r="B33" s="249" t="s">
        <v>1193</v>
      </c>
      <c r="C33" s="248">
        <f>C8</f>
        <v>134452093.58999977</v>
      </c>
      <c r="D33" s="247">
        <f>D8</f>
        <v>63292335.849999994</v>
      </c>
      <c r="E33" s="247">
        <f>E8</f>
        <v>39766478.00999999</v>
      </c>
    </row>
    <row r="34" spans="1:5" ht="15.75" x14ac:dyDescent="0.25">
      <c r="A34" s="245"/>
      <c r="B34" s="244"/>
      <c r="C34" s="243"/>
    </row>
    <row r="35" spans="1:5" ht="15.75" x14ac:dyDescent="0.25">
      <c r="A35" s="242"/>
      <c r="B35" s="241"/>
      <c r="C35" s="240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2021-10-27T09:30:13Z</dcterms:modified>
</cp:coreProperties>
</file>